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JSA\Desktop\Techno rings\"/>
    </mc:Choice>
  </mc:AlternateContent>
  <xr:revisionPtr revIDLastSave="0" documentId="13_ncr:1_{C439F626-4579-4F13-90DD-8136D97A0C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Instruments All" sheetId="1" r:id="rId1"/>
    <sheet name="Surface Master" sheetId="2" r:id="rId2"/>
    <sheet name="SUPPLIER ISSUED GAUGES" sheetId="3" r:id="rId3"/>
    <sheet name="REV STATUS" sheetId="4" r:id="rId4"/>
    <sheet name="SLIP GAUGES" sheetId="5" r:id="rId5"/>
    <sheet name="CAL DUE" sheetId="6" r:id="rId6"/>
    <sheet name="CALIBRATION DETAILS" sheetId="7" r:id="rId7"/>
    <sheet name="colour code" sheetId="8" r:id="rId8"/>
    <sheet name="LAPPING PRICE" sheetId="9" r:id="rId9"/>
    <sheet name="MISSING &amp; SCRAP LIST" sheetId="10" r:id="rId10"/>
    <sheet name="List of Instruments All (OLD)" sheetId="11" r:id="rId11"/>
    <sheet name="MICROWAVE MEASURMENT SOLUTIONS" sheetId="12" r:id="rId12"/>
    <sheet name="Sheet4" sheetId="13" r:id="rId13"/>
    <sheet name="MISSING 2024" sheetId="14" r:id="rId14"/>
    <sheet name="Sheet1" sheetId="15" r:id="rId15"/>
    <sheet name="Sheet1 (2)" sheetId="16" r:id="rId16"/>
    <sheet name="List of Instruments All (2)" sheetId="17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xlnm._FilterDatabase" localSheetId="5" hidden="1">'CAL DUE'!$A$402:$J$474</definedName>
    <definedName name="_xlnm._FilterDatabase" localSheetId="0" hidden="1">'List of Instruments All'!$A$3:$AF$1517</definedName>
    <definedName name="_xlnm._FilterDatabase" localSheetId="16" hidden="1">'List of Instruments All (2)'!$A$3:$AF$1517</definedName>
    <definedName name="_xlnm._FilterDatabase" localSheetId="10" hidden="1">'List of Instruments All (OLD)'!$A$3:$N$1581</definedName>
    <definedName name="_xlnm._FilterDatabase" localSheetId="9" hidden="1">'MISSING &amp; SCRAP LIST'!$A$2:$N$23</definedName>
    <definedName name="_xlnm._FilterDatabase" localSheetId="13" hidden="1">'MISSING 2024'!$A$3:$J$57</definedName>
    <definedName name="_xlnm._FilterDatabase" localSheetId="15" hidden="1">'Sheet1 (2)'!$A$3:$J$3</definedName>
    <definedName name="_xlnm._FilterDatabase" localSheetId="4" hidden="1">'SLIP GAUGES'!$A$2:$D$90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16" i="17" l="1"/>
  <c r="I1515" i="17"/>
  <c r="I1514" i="17"/>
  <c r="I1513" i="17"/>
  <c r="I1512" i="17"/>
  <c r="I1511" i="17"/>
  <c r="I1510" i="17"/>
  <c r="I1509" i="17"/>
  <c r="I1508" i="17"/>
  <c r="I1507" i="17"/>
  <c r="I1506" i="17"/>
  <c r="I1505" i="17"/>
  <c r="I1504" i="17"/>
  <c r="I1503" i="17"/>
  <c r="I1502" i="17"/>
  <c r="I1501" i="17"/>
  <c r="I1500" i="17"/>
  <c r="I1499" i="17"/>
  <c r="I1498" i="17"/>
  <c r="I1497" i="17"/>
  <c r="I1496" i="17"/>
  <c r="I1495" i="17"/>
  <c r="I1494" i="17"/>
  <c r="I1493" i="17"/>
  <c r="I1492" i="17"/>
  <c r="I1489" i="17"/>
  <c r="I1488" i="17"/>
  <c r="I1487" i="17"/>
  <c r="I1486" i="17"/>
  <c r="I1485" i="17"/>
  <c r="I1484" i="17"/>
  <c r="I1483" i="17"/>
  <c r="I1482" i="17"/>
  <c r="I1481" i="17"/>
  <c r="I1480" i="17"/>
  <c r="I1475" i="17"/>
  <c r="I1471" i="17"/>
  <c r="I1470" i="17"/>
  <c r="I1469" i="17"/>
  <c r="I1468" i="17"/>
  <c r="I1467" i="17"/>
  <c r="I1466" i="17"/>
  <c r="I1464" i="17"/>
  <c r="I1463" i="17"/>
  <c r="I1462" i="17"/>
  <c r="I1461" i="17"/>
  <c r="I1460" i="17"/>
  <c r="I1459" i="17"/>
  <c r="I1458" i="17"/>
  <c r="I1457" i="17"/>
  <c r="I1456" i="17"/>
  <c r="I1455" i="17"/>
  <c r="I1454" i="17"/>
  <c r="I1453" i="17"/>
  <c r="I1452" i="17"/>
  <c r="I1451" i="17"/>
  <c r="I1450" i="17"/>
  <c r="I1449" i="17"/>
  <c r="I1448" i="17"/>
  <c r="I1447" i="17"/>
  <c r="I1446" i="17"/>
  <c r="I1445" i="17"/>
  <c r="I1444" i="17"/>
  <c r="I1443" i="17"/>
  <c r="I1442" i="17"/>
  <c r="I1441" i="17"/>
  <c r="I1440" i="17"/>
  <c r="I1439" i="17"/>
  <c r="I1436" i="17"/>
  <c r="I1435" i="17"/>
  <c r="I1434" i="17"/>
  <c r="I1432" i="17"/>
  <c r="I1431" i="17"/>
  <c r="I1427" i="17"/>
  <c r="I1426" i="17"/>
  <c r="I1425" i="17"/>
  <c r="I1424" i="17"/>
  <c r="I1423" i="17"/>
  <c r="I1422" i="17"/>
  <c r="I1421" i="17"/>
  <c r="I1420" i="17"/>
  <c r="I1419" i="17"/>
  <c r="I1418" i="17"/>
  <c r="I1417" i="17"/>
  <c r="I1416" i="17"/>
  <c r="I1415" i="17"/>
  <c r="I1414" i="17"/>
  <c r="I1413" i="17"/>
  <c r="I1412" i="17"/>
  <c r="I1410" i="17"/>
  <c r="I1409" i="17"/>
  <c r="I1408" i="17"/>
  <c r="I1407" i="17"/>
  <c r="I1380" i="17"/>
  <c r="I1378" i="17"/>
  <c r="I1377" i="17"/>
  <c r="I1376" i="17"/>
  <c r="I1375" i="17"/>
  <c r="I1374" i="17"/>
  <c r="I1373" i="17"/>
  <c r="I1372" i="17"/>
  <c r="I1371" i="17"/>
  <c r="I1370" i="17"/>
  <c r="I1369" i="17"/>
  <c r="I1368" i="17"/>
  <c r="I1367" i="17"/>
  <c r="I1366" i="17"/>
  <c r="I1365" i="17"/>
  <c r="I1364" i="17"/>
  <c r="I1363" i="17"/>
  <c r="I1362" i="17"/>
  <c r="I1361" i="17"/>
  <c r="I1360" i="17"/>
  <c r="I1359" i="17"/>
  <c r="I1358" i="17"/>
  <c r="I1357" i="17"/>
  <c r="I1356" i="17"/>
  <c r="I1355" i="17"/>
  <c r="I1354" i="17"/>
  <c r="I1353" i="17"/>
  <c r="I1352" i="17"/>
  <c r="I1351" i="17"/>
  <c r="I1350" i="17"/>
  <c r="I1349" i="17"/>
  <c r="I1348" i="17"/>
  <c r="I1347" i="17"/>
  <c r="I1346" i="17"/>
  <c r="I1345" i="17"/>
  <c r="I1344" i="17"/>
  <c r="I1343" i="17"/>
  <c r="I1342" i="17"/>
  <c r="I1341" i="17"/>
  <c r="I1340" i="17"/>
  <c r="I1339" i="17"/>
  <c r="I1338" i="17"/>
  <c r="I1337" i="17"/>
  <c r="I1336" i="17"/>
  <c r="I1335" i="17"/>
  <c r="I1334" i="17"/>
  <c r="I1333" i="17"/>
  <c r="I1332" i="17"/>
  <c r="I1331" i="17"/>
  <c r="I1330" i="17"/>
  <c r="I1329" i="17"/>
  <c r="I1328" i="17"/>
  <c r="I1327" i="17"/>
  <c r="I1326" i="17"/>
  <c r="I1325" i="17"/>
  <c r="I1324" i="17"/>
  <c r="I1323" i="17"/>
  <c r="I1322" i="17"/>
  <c r="I1321" i="17"/>
  <c r="I1320" i="17"/>
  <c r="I1319" i="17"/>
  <c r="I1318" i="17"/>
  <c r="I1317" i="17"/>
  <c r="I1316" i="17"/>
  <c r="I1315" i="17"/>
  <c r="I1314" i="17"/>
  <c r="I1313" i="17"/>
  <c r="I1312" i="17"/>
  <c r="I1311" i="17"/>
  <c r="I1310" i="17"/>
  <c r="I1309" i="17"/>
  <c r="I1308" i="17"/>
  <c r="I1307" i="17"/>
  <c r="I1306" i="17"/>
  <c r="I1305" i="17"/>
  <c r="I1304" i="17"/>
  <c r="I1303" i="17"/>
  <c r="I1302" i="17"/>
  <c r="I1301" i="17"/>
  <c r="I1300" i="17"/>
  <c r="I1299" i="17"/>
  <c r="I1298" i="17"/>
  <c r="I1297" i="17"/>
  <c r="I1296" i="17"/>
  <c r="I1295" i="17"/>
  <c r="I1294" i="17"/>
  <c r="I1293" i="17"/>
  <c r="I1292" i="17"/>
  <c r="I1291" i="17"/>
  <c r="I1290" i="17"/>
  <c r="I1289" i="17"/>
  <c r="I1288" i="17"/>
  <c r="I1287" i="17"/>
  <c r="I1286" i="17"/>
  <c r="I1285" i="17"/>
  <c r="I1284" i="17"/>
  <c r="I1283" i="17"/>
  <c r="I1282" i="17"/>
  <c r="I1281" i="17"/>
  <c r="I1280" i="17"/>
  <c r="I1279" i="17"/>
  <c r="I1278" i="17"/>
  <c r="I1277" i="17"/>
  <c r="I1276" i="17"/>
  <c r="I1275" i="17"/>
  <c r="I1274" i="17"/>
  <c r="I1273" i="17"/>
  <c r="I1272" i="17"/>
  <c r="I1271" i="17"/>
  <c r="I1270" i="17"/>
  <c r="I1269" i="17"/>
  <c r="I1268" i="17"/>
  <c r="I1267" i="17"/>
  <c r="I1266" i="17"/>
  <c r="I1265" i="17"/>
  <c r="I1264" i="17"/>
  <c r="I1263" i="17"/>
  <c r="I1262" i="17"/>
  <c r="I1261" i="17"/>
  <c r="I1260" i="17"/>
  <c r="I1259" i="17"/>
  <c r="I1258" i="17"/>
  <c r="I1257" i="17"/>
  <c r="I1256" i="17"/>
  <c r="I1255" i="17"/>
  <c r="I1254" i="17"/>
  <c r="I1253" i="17"/>
  <c r="I1252" i="17"/>
  <c r="I1251" i="17"/>
  <c r="I1250" i="17"/>
  <c r="I1249" i="17"/>
  <c r="I1248" i="17"/>
  <c r="I1247" i="17"/>
  <c r="I1246" i="17"/>
  <c r="I1245" i="17"/>
  <c r="I1244" i="17"/>
  <c r="I1243" i="17"/>
  <c r="I1242" i="17"/>
  <c r="I1241" i="17"/>
  <c r="I1240" i="17"/>
  <c r="I1239" i="17"/>
  <c r="I1238" i="17"/>
  <c r="I1237" i="17"/>
  <c r="I1236" i="17"/>
  <c r="I1235" i="17"/>
  <c r="I1234" i="17"/>
  <c r="I1233" i="17"/>
  <c r="I1232" i="17"/>
  <c r="L1231" i="17"/>
  <c r="I1231" i="17"/>
  <c r="I1230" i="17"/>
  <c r="I1229" i="17"/>
  <c r="I1228" i="17"/>
  <c r="I1227" i="17"/>
  <c r="I1226" i="17"/>
  <c r="I1225" i="17"/>
  <c r="I1224" i="17"/>
  <c r="I1223" i="17"/>
  <c r="I1222" i="17"/>
  <c r="I1221" i="17"/>
  <c r="I1220" i="17"/>
  <c r="I1219" i="17"/>
  <c r="I1218" i="17"/>
  <c r="I1217" i="17"/>
  <c r="I1216" i="17"/>
  <c r="I1215" i="17"/>
  <c r="I1214" i="17"/>
  <c r="I1213" i="17"/>
  <c r="I1212" i="17"/>
  <c r="I1211" i="17"/>
  <c r="I1210" i="17"/>
  <c r="I1209" i="17"/>
  <c r="I1208" i="17"/>
  <c r="I1207" i="17"/>
  <c r="I1206" i="17"/>
  <c r="I1205" i="17"/>
  <c r="I1204" i="17"/>
  <c r="I1203" i="17"/>
  <c r="I1202" i="17"/>
  <c r="I1201" i="17"/>
  <c r="I1200" i="17"/>
  <c r="I1199" i="17"/>
  <c r="I1198" i="17"/>
  <c r="I1197" i="17"/>
  <c r="I1196" i="17"/>
  <c r="I1195" i="17"/>
  <c r="I1194" i="17"/>
  <c r="I1193" i="17"/>
  <c r="I1192" i="17"/>
  <c r="I1191" i="17"/>
  <c r="I1190" i="17"/>
  <c r="I1189" i="17"/>
  <c r="I1188" i="17"/>
  <c r="I1187" i="17"/>
  <c r="I1186" i="17"/>
  <c r="I1185" i="17"/>
  <c r="I1184" i="17"/>
  <c r="L1183" i="17"/>
  <c r="I1183" i="17"/>
  <c r="I1182" i="17"/>
  <c r="L1181" i="17"/>
  <c r="I1181" i="17"/>
  <c r="I1180" i="17"/>
  <c r="I1179" i="17"/>
  <c r="I1178" i="17"/>
  <c r="I1177" i="17"/>
  <c r="I1176" i="17"/>
  <c r="I1175" i="17"/>
  <c r="I1174" i="17"/>
  <c r="I1173" i="17"/>
  <c r="I1172" i="17"/>
  <c r="I1171" i="17"/>
  <c r="I1170" i="17"/>
  <c r="I1167" i="17"/>
  <c r="I1166" i="17"/>
  <c r="I1165" i="17"/>
  <c r="I1164" i="17"/>
  <c r="I1163" i="17"/>
  <c r="I1162" i="17"/>
  <c r="I1161" i="17"/>
  <c r="I1160" i="17"/>
  <c r="I1159" i="17"/>
  <c r="I1158" i="17"/>
  <c r="I1157" i="17"/>
  <c r="I1156" i="17"/>
  <c r="I1155" i="17"/>
  <c r="I1154" i="17"/>
  <c r="I1153" i="17"/>
  <c r="I1152" i="17"/>
  <c r="I1151" i="17"/>
  <c r="I1150" i="17"/>
  <c r="I1149" i="17"/>
  <c r="I1148" i="17"/>
  <c r="I1147" i="17"/>
  <c r="I1146" i="17"/>
  <c r="I1145" i="17"/>
  <c r="I1139" i="17"/>
  <c r="I1138" i="17"/>
  <c r="I1137" i="17"/>
  <c r="I1136" i="17"/>
  <c r="I1135" i="17"/>
  <c r="I1134" i="17"/>
  <c r="I1133" i="17"/>
  <c r="I1132" i="17"/>
  <c r="I1131" i="17"/>
  <c r="I1130" i="17"/>
  <c r="I1129" i="17"/>
  <c r="I1128" i="17"/>
  <c r="I1127" i="17"/>
  <c r="I1126" i="17"/>
  <c r="I1125" i="17"/>
  <c r="I1124" i="17"/>
  <c r="I1123" i="17"/>
  <c r="I1122" i="17"/>
  <c r="I1121" i="17"/>
  <c r="I1120" i="17"/>
  <c r="I1119" i="17"/>
  <c r="I1118" i="17"/>
  <c r="I1117" i="17"/>
  <c r="I1116" i="17"/>
  <c r="I1115" i="17"/>
  <c r="I1114" i="17"/>
  <c r="I1110" i="17"/>
  <c r="I1108" i="17"/>
  <c r="I1102" i="17"/>
  <c r="I1101" i="17"/>
  <c r="I1100" i="17"/>
  <c r="I1099" i="17"/>
  <c r="I1098" i="17"/>
  <c r="I1097" i="17"/>
  <c r="I1096" i="17"/>
  <c r="I1095" i="17"/>
  <c r="I1094" i="17"/>
  <c r="I1093" i="17"/>
  <c r="I1092" i="17"/>
  <c r="I1091" i="17"/>
  <c r="I1090" i="17"/>
  <c r="I1089" i="17"/>
  <c r="I1088" i="17"/>
  <c r="I1087" i="17"/>
  <c r="I1086" i="17"/>
  <c r="I1085" i="17"/>
  <c r="I1084" i="17"/>
  <c r="I1083" i="17"/>
  <c r="I1082" i="17"/>
  <c r="I1081" i="17"/>
  <c r="I1080" i="17"/>
  <c r="I1079" i="17"/>
  <c r="I1078" i="17"/>
  <c r="I1077" i="17"/>
  <c r="I1076" i="17"/>
  <c r="I1075" i="17"/>
  <c r="I1074" i="17"/>
  <c r="I1073" i="17"/>
  <c r="I1072" i="17"/>
  <c r="I1071" i="17"/>
  <c r="I1070" i="17"/>
  <c r="I1069" i="17"/>
  <c r="I1068" i="17"/>
  <c r="I1067" i="17"/>
  <c r="I1066" i="17"/>
  <c r="I1065" i="17"/>
  <c r="I1064" i="17"/>
  <c r="I1063" i="17"/>
  <c r="I1062" i="17"/>
  <c r="I1061" i="17"/>
  <c r="I1060" i="17"/>
  <c r="I1059" i="17"/>
  <c r="I1058" i="17"/>
  <c r="I1057" i="17"/>
  <c r="I1056" i="17"/>
  <c r="I1055" i="17"/>
  <c r="I1054" i="17"/>
  <c r="I1053" i="17"/>
  <c r="I1052" i="17"/>
  <c r="I1051" i="17"/>
  <c r="I1050" i="17"/>
  <c r="I1049" i="17"/>
  <c r="I1048" i="17"/>
  <c r="I1047" i="17"/>
  <c r="I1046" i="17"/>
  <c r="I1045" i="17"/>
  <c r="I1044" i="17"/>
  <c r="I1043" i="17"/>
  <c r="I1042" i="17"/>
  <c r="I1041" i="17"/>
  <c r="I1040" i="17"/>
  <c r="I1039" i="17"/>
  <c r="I1038" i="17"/>
  <c r="I1037" i="17"/>
  <c r="I1036" i="17"/>
  <c r="I1035" i="17"/>
  <c r="I1034" i="17"/>
  <c r="I1023" i="17"/>
  <c r="I1022" i="17"/>
  <c r="I1021" i="17"/>
  <c r="I1020" i="17"/>
  <c r="I1019" i="17"/>
  <c r="I1018" i="17"/>
  <c r="I1017" i="17"/>
  <c r="I1016" i="17"/>
  <c r="I1015" i="17"/>
  <c r="I1014" i="17"/>
  <c r="I1013" i="17"/>
  <c r="I1012" i="17"/>
  <c r="I1011" i="17"/>
  <c r="I1010" i="17"/>
  <c r="I1009" i="17"/>
  <c r="I1008" i="17"/>
  <c r="I1007" i="17"/>
  <c r="I1006" i="17"/>
  <c r="I1005" i="17"/>
  <c r="I1004" i="17"/>
  <c r="I1003" i="17"/>
  <c r="I1002" i="17"/>
  <c r="I1001" i="17"/>
  <c r="I1000" i="17"/>
  <c r="I999" i="17"/>
  <c r="I998" i="17"/>
  <c r="I997" i="17"/>
  <c r="I996" i="17"/>
  <c r="I995" i="17"/>
  <c r="I994" i="17"/>
  <c r="I993" i="17"/>
  <c r="I992" i="17"/>
  <c r="I991" i="17"/>
  <c r="I990" i="17"/>
  <c r="I989" i="17"/>
  <c r="I988" i="17"/>
  <c r="I987" i="17"/>
  <c r="I986" i="17"/>
  <c r="I985" i="17"/>
  <c r="I984" i="17"/>
  <c r="I983" i="17"/>
  <c r="I982" i="17"/>
  <c r="I981" i="17"/>
  <c r="I980" i="17"/>
  <c r="I979" i="17"/>
  <c r="I978" i="17"/>
  <c r="I977" i="17"/>
  <c r="I976" i="17"/>
  <c r="I975" i="17"/>
  <c r="I974" i="17"/>
  <c r="I973" i="17"/>
  <c r="I972" i="17"/>
  <c r="I971" i="17"/>
  <c r="I970" i="17"/>
  <c r="I969" i="17"/>
  <c r="I968" i="17"/>
  <c r="I967" i="17"/>
  <c r="I966" i="17"/>
  <c r="I965" i="17"/>
  <c r="I964" i="17"/>
  <c r="I963" i="17"/>
  <c r="I962" i="17"/>
  <c r="I961" i="17"/>
  <c r="I960" i="17"/>
  <c r="I959" i="17"/>
  <c r="I958" i="17"/>
  <c r="I957" i="17"/>
  <c r="I956" i="17"/>
  <c r="I955" i="17"/>
  <c r="I954" i="17"/>
  <c r="I953" i="17"/>
  <c r="I952" i="17"/>
  <c r="I951" i="17"/>
  <c r="I950" i="17"/>
  <c r="I949" i="17"/>
  <c r="I948" i="17"/>
  <c r="I947" i="17"/>
  <c r="I946" i="17"/>
  <c r="I945" i="17"/>
  <c r="I944" i="17"/>
  <c r="I943" i="17"/>
  <c r="I942" i="17"/>
  <c r="I941" i="17"/>
  <c r="I940" i="17"/>
  <c r="I939" i="17"/>
  <c r="I938" i="17"/>
  <c r="I937" i="17"/>
  <c r="I936" i="17"/>
  <c r="I935" i="17"/>
  <c r="I934" i="17"/>
  <c r="I933" i="17"/>
  <c r="I932" i="17"/>
  <c r="I931" i="17"/>
  <c r="I930" i="17"/>
  <c r="I929" i="17"/>
  <c r="I928" i="17"/>
  <c r="I927" i="17"/>
  <c r="I926" i="17"/>
  <c r="I925" i="17"/>
  <c r="I924" i="17"/>
  <c r="I923" i="17"/>
  <c r="I922" i="17"/>
  <c r="I921" i="17"/>
  <c r="I920" i="17"/>
  <c r="I919" i="17"/>
  <c r="I918" i="17"/>
  <c r="I917" i="17"/>
  <c r="I916" i="17"/>
  <c r="I915" i="17"/>
  <c r="I914" i="17"/>
  <c r="I913" i="17"/>
  <c r="I912" i="17"/>
  <c r="I911" i="17"/>
  <c r="I910" i="17"/>
  <c r="I909" i="17"/>
  <c r="I908" i="17"/>
  <c r="I907" i="17"/>
  <c r="I906" i="17"/>
  <c r="I905" i="17"/>
  <c r="I904" i="17"/>
  <c r="I903" i="17"/>
  <c r="I902" i="17"/>
  <c r="I901" i="17"/>
  <c r="I900" i="17"/>
  <c r="I899" i="17"/>
  <c r="I898" i="17"/>
  <c r="I897" i="17"/>
  <c r="I896" i="17"/>
  <c r="I895" i="17"/>
  <c r="I894" i="17"/>
  <c r="I893" i="17"/>
  <c r="I892" i="17"/>
  <c r="I891" i="17"/>
  <c r="I890" i="17"/>
  <c r="I889" i="17"/>
  <c r="I888" i="17"/>
  <c r="I887" i="17"/>
  <c r="I886" i="17"/>
  <c r="I885" i="17"/>
  <c r="I884" i="17"/>
  <c r="I883" i="17"/>
  <c r="I882" i="17"/>
  <c r="I881" i="17"/>
  <c r="I880" i="17"/>
  <c r="I879" i="17"/>
  <c r="I878" i="17"/>
  <c r="I877" i="17"/>
  <c r="I876" i="17"/>
  <c r="I875" i="17"/>
  <c r="I874" i="17"/>
  <c r="I873" i="17"/>
  <c r="I872" i="17"/>
  <c r="I871" i="17"/>
  <c r="I870" i="17"/>
  <c r="I869" i="17"/>
  <c r="I868" i="17"/>
  <c r="I867" i="17"/>
  <c r="I866" i="17"/>
  <c r="I865" i="17"/>
  <c r="I864" i="17"/>
  <c r="I863" i="17"/>
  <c r="I862" i="17"/>
  <c r="I861" i="17"/>
  <c r="I860" i="17"/>
  <c r="I859" i="17"/>
  <c r="I858" i="17"/>
  <c r="I857" i="17"/>
  <c r="I856" i="17"/>
  <c r="I855" i="17"/>
  <c r="I854" i="17"/>
  <c r="I853" i="17"/>
  <c r="I852" i="17"/>
  <c r="I851" i="17"/>
  <c r="I850" i="17"/>
  <c r="I849" i="17"/>
  <c r="I848" i="17"/>
  <c r="I847" i="17"/>
  <c r="I846" i="17"/>
  <c r="I845" i="17"/>
  <c r="I844" i="17"/>
  <c r="I843" i="17"/>
  <c r="I842" i="17"/>
  <c r="I841" i="17"/>
  <c r="I840" i="17"/>
  <c r="I839" i="17"/>
  <c r="I838" i="17"/>
  <c r="I837" i="17"/>
  <c r="I836" i="17"/>
  <c r="I835" i="17"/>
  <c r="L834" i="17"/>
  <c r="I834" i="17"/>
  <c r="I833" i="17"/>
  <c r="I832" i="17"/>
  <c r="L831" i="17"/>
  <c r="I831" i="17"/>
  <c r="I830" i="17"/>
  <c r="I829" i="17"/>
  <c r="I828" i="17"/>
  <c r="I827" i="17"/>
  <c r="I826" i="17"/>
  <c r="I825" i="17"/>
  <c r="L824" i="17"/>
  <c r="I824" i="17"/>
  <c r="I823" i="17"/>
  <c r="I822" i="17"/>
  <c r="I821" i="17"/>
  <c r="I820" i="17"/>
  <c r="I819" i="17"/>
  <c r="I818" i="17"/>
  <c r="I817" i="17"/>
  <c r="I816" i="17"/>
  <c r="I815" i="17"/>
  <c r="I814" i="17"/>
  <c r="I813" i="17"/>
  <c r="I812" i="17"/>
  <c r="I811" i="17"/>
  <c r="I810" i="17"/>
  <c r="I809" i="17"/>
  <c r="I808" i="17"/>
  <c r="I807" i="17"/>
  <c r="I806" i="17"/>
  <c r="I805" i="17"/>
  <c r="I804" i="17"/>
  <c r="I803" i="17"/>
  <c r="I802" i="17"/>
  <c r="I801" i="17"/>
  <c r="I800" i="17"/>
  <c r="I799" i="17"/>
  <c r="I798" i="17"/>
  <c r="I797" i="17"/>
  <c r="I796" i="17"/>
  <c r="I795" i="17"/>
  <c r="I794" i="17"/>
  <c r="I792" i="17"/>
  <c r="I791" i="17"/>
  <c r="I789" i="17"/>
  <c r="I788" i="17"/>
  <c r="I787" i="17"/>
  <c r="I786" i="17"/>
  <c r="I785" i="17"/>
  <c r="I784" i="17"/>
  <c r="I782" i="17"/>
  <c r="I781" i="17"/>
  <c r="I780" i="17"/>
  <c r="I779" i="17"/>
  <c r="I778" i="17"/>
  <c r="I777" i="17"/>
  <c r="I776" i="17"/>
  <c r="I774" i="17"/>
  <c r="I773" i="17"/>
  <c r="I765" i="17"/>
  <c r="I764" i="17"/>
  <c r="I763" i="17"/>
  <c r="I762" i="17"/>
  <c r="I761" i="17"/>
  <c r="I760" i="17"/>
  <c r="I759" i="17"/>
  <c r="I758" i="17"/>
  <c r="I757" i="17"/>
  <c r="I756" i="17"/>
  <c r="I755" i="17"/>
  <c r="I754" i="17"/>
  <c r="I753" i="17"/>
  <c r="I752" i="17"/>
  <c r="I751" i="17"/>
  <c r="I750" i="17"/>
  <c r="I749" i="17"/>
  <c r="I748" i="17"/>
  <c r="I747" i="17"/>
  <c r="I746" i="17"/>
  <c r="I745" i="17"/>
  <c r="I744" i="17"/>
  <c r="I743" i="17"/>
  <c r="I742" i="17"/>
  <c r="I741" i="17"/>
  <c r="I740" i="17"/>
  <c r="I739" i="17"/>
  <c r="I738" i="17"/>
  <c r="I737" i="17"/>
  <c r="I736" i="17"/>
  <c r="I735" i="17"/>
  <c r="I734" i="17"/>
  <c r="I733" i="17"/>
  <c r="I732" i="17"/>
  <c r="I731" i="17"/>
  <c r="I730" i="17"/>
  <c r="I729" i="17"/>
  <c r="I728" i="17"/>
  <c r="I727" i="17"/>
  <c r="I726" i="17"/>
  <c r="I725" i="17"/>
  <c r="I724" i="17"/>
  <c r="I723" i="17"/>
  <c r="I722" i="17"/>
  <c r="I721" i="17"/>
  <c r="I720" i="17"/>
  <c r="I719" i="17"/>
  <c r="I718" i="17"/>
  <c r="I717" i="17"/>
  <c r="I716" i="17"/>
  <c r="I715" i="17"/>
  <c r="I714" i="17"/>
  <c r="I713" i="17"/>
  <c r="I712" i="17"/>
  <c r="I711" i="17"/>
  <c r="I710" i="17"/>
  <c r="I709" i="17"/>
  <c r="I708" i="17"/>
  <c r="I707" i="17"/>
  <c r="I706" i="17"/>
  <c r="I705" i="17"/>
  <c r="I704" i="17"/>
  <c r="I703" i="17"/>
  <c r="I702" i="17"/>
  <c r="I701" i="17"/>
  <c r="I700" i="17"/>
  <c r="I699" i="17"/>
  <c r="I698" i="17"/>
  <c r="I697" i="17"/>
  <c r="I696" i="17"/>
  <c r="I695" i="17"/>
  <c r="I694" i="17"/>
  <c r="I693" i="17"/>
  <c r="I692" i="17"/>
  <c r="I691" i="17"/>
  <c r="I690" i="17"/>
  <c r="I689" i="17"/>
  <c r="I688" i="17"/>
  <c r="I687" i="17"/>
  <c r="I686" i="17"/>
  <c r="I685" i="17"/>
  <c r="I684" i="17"/>
  <c r="I683" i="17"/>
  <c r="I682" i="17"/>
  <c r="I681" i="17"/>
  <c r="I680" i="17"/>
  <c r="I679" i="17"/>
  <c r="I678" i="17"/>
  <c r="I677" i="17"/>
  <c r="I676" i="17"/>
  <c r="I675" i="17"/>
  <c r="I674" i="17"/>
  <c r="I673" i="17"/>
  <c r="I672" i="17"/>
  <c r="I671" i="17"/>
  <c r="I670" i="17"/>
  <c r="I669" i="17"/>
  <c r="I668" i="17"/>
  <c r="I667" i="17"/>
  <c r="I666" i="17"/>
  <c r="I665" i="17"/>
  <c r="I664" i="17"/>
  <c r="I663" i="17"/>
  <c r="I662" i="17"/>
  <c r="I661" i="17"/>
  <c r="I660" i="17"/>
  <c r="I659" i="17"/>
  <c r="I658" i="17"/>
  <c r="I657" i="17"/>
  <c r="I656" i="17"/>
  <c r="I655" i="17"/>
  <c r="I654" i="17"/>
  <c r="I653" i="17"/>
  <c r="I652" i="17"/>
  <c r="I651" i="17"/>
  <c r="I650" i="17"/>
  <c r="I649" i="17"/>
  <c r="I648" i="17"/>
  <c r="I647" i="17"/>
  <c r="I646" i="17"/>
  <c r="I645" i="17"/>
  <c r="I644" i="17"/>
  <c r="I643" i="17"/>
  <c r="I642" i="17"/>
  <c r="I641" i="17"/>
  <c r="I640" i="17"/>
  <c r="I639" i="17"/>
  <c r="I638" i="17"/>
  <c r="I637" i="17"/>
  <c r="I636" i="17"/>
  <c r="I635" i="17"/>
  <c r="I634" i="17"/>
  <c r="I633" i="17"/>
  <c r="I632" i="17"/>
  <c r="I631" i="17"/>
  <c r="I630" i="17"/>
  <c r="I629" i="17"/>
  <c r="I628" i="17"/>
  <c r="I627" i="17"/>
  <c r="I626" i="17"/>
  <c r="I625" i="17"/>
  <c r="I624" i="17"/>
  <c r="I623" i="17"/>
  <c r="I622" i="17"/>
  <c r="I621" i="17"/>
  <c r="I620" i="17"/>
  <c r="I619" i="17"/>
  <c r="I618" i="17"/>
  <c r="I617" i="17"/>
  <c r="I616" i="17"/>
  <c r="I615" i="17"/>
  <c r="I614" i="17"/>
  <c r="I613" i="17"/>
  <c r="I612" i="17"/>
  <c r="I611" i="17"/>
  <c r="I610" i="17"/>
  <c r="I609" i="17"/>
  <c r="I608" i="17"/>
  <c r="I607" i="17"/>
  <c r="I606" i="17"/>
  <c r="I605" i="17"/>
  <c r="I604" i="17"/>
  <c r="I603" i="17"/>
  <c r="I602" i="17"/>
  <c r="I601" i="17"/>
  <c r="I600" i="17"/>
  <c r="I599" i="17"/>
  <c r="I598" i="17"/>
  <c r="I597" i="17"/>
  <c r="I596" i="17"/>
  <c r="I595" i="17"/>
  <c r="I594" i="17"/>
  <c r="I593" i="17"/>
  <c r="I592" i="17"/>
  <c r="I591" i="17"/>
  <c r="I590" i="17"/>
  <c r="I589" i="17"/>
  <c r="I588" i="17"/>
  <c r="I587" i="17"/>
  <c r="I586" i="17"/>
  <c r="I585" i="17"/>
  <c r="I584" i="17"/>
  <c r="I583" i="17"/>
  <c r="I582" i="17"/>
  <c r="I581" i="17"/>
  <c r="I580" i="17"/>
  <c r="I579" i="17"/>
  <c r="I578" i="17"/>
  <c r="I577" i="17"/>
  <c r="I576" i="17"/>
  <c r="I575" i="17"/>
  <c r="I574" i="17"/>
  <c r="I573" i="17"/>
  <c r="I572" i="17"/>
  <c r="I571" i="17"/>
  <c r="I570" i="17"/>
  <c r="I569" i="17"/>
  <c r="I568" i="17"/>
  <c r="I567" i="17"/>
  <c r="I566" i="17"/>
  <c r="I565" i="17"/>
  <c r="I564" i="17"/>
  <c r="I563" i="17"/>
  <c r="I562" i="17"/>
  <c r="I561" i="17"/>
  <c r="I560" i="17"/>
  <c r="I559" i="17"/>
  <c r="I558" i="17"/>
  <c r="I557" i="17"/>
  <c r="I556" i="17"/>
  <c r="I555" i="17"/>
  <c r="I554" i="17"/>
  <c r="I553" i="17"/>
  <c r="I552" i="17"/>
  <c r="I551" i="17"/>
  <c r="I550" i="17"/>
  <c r="I549" i="17"/>
  <c r="I548" i="17"/>
  <c r="I547" i="17"/>
  <c r="I546" i="17"/>
  <c r="I545" i="17"/>
  <c r="I544" i="17"/>
  <c r="I543" i="17"/>
  <c r="I542" i="17"/>
  <c r="I541" i="17"/>
  <c r="I540" i="17"/>
  <c r="I539" i="17"/>
  <c r="I538" i="17"/>
  <c r="I537" i="17"/>
  <c r="I536" i="17"/>
  <c r="I535" i="17"/>
  <c r="I534" i="17"/>
  <c r="I533" i="17"/>
  <c r="I532" i="17"/>
  <c r="I531" i="17"/>
  <c r="I530" i="17"/>
  <c r="I529" i="17"/>
  <c r="I528" i="17"/>
  <c r="I527" i="17"/>
  <c r="I526" i="17"/>
  <c r="I525" i="17"/>
  <c r="I524" i="17"/>
  <c r="I523" i="17"/>
  <c r="I522" i="17"/>
  <c r="I521" i="17"/>
  <c r="I520" i="17"/>
  <c r="I519" i="17"/>
  <c r="I518" i="17"/>
  <c r="I517" i="17"/>
  <c r="I516" i="17"/>
  <c r="I515" i="17"/>
  <c r="I514" i="17"/>
  <c r="I513" i="17"/>
  <c r="I512" i="17"/>
  <c r="I511" i="17"/>
  <c r="I510" i="17"/>
  <c r="I509" i="17"/>
  <c r="I508" i="17"/>
  <c r="I507" i="17"/>
  <c r="I506" i="17"/>
  <c r="I505" i="17"/>
  <c r="I504" i="17"/>
  <c r="I503" i="17"/>
  <c r="I502" i="17"/>
  <c r="I501" i="17"/>
  <c r="I500" i="17"/>
  <c r="I499" i="17"/>
  <c r="I498" i="17"/>
  <c r="I497" i="17"/>
  <c r="I496" i="17"/>
  <c r="I495" i="17"/>
  <c r="I494" i="17"/>
  <c r="I493" i="17"/>
  <c r="I492" i="17"/>
  <c r="I491" i="17"/>
  <c r="I490" i="17"/>
  <c r="I489" i="17"/>
  <c r="I488" i="17"/>
  <c r="I487" i="17"/>
  <c r="I486" i="17"/>
  <c r="I485" i="17"/>
  <c r="I484" i="17"/>
  <c r="I483" i="17"/>
  <c r="I482" i="17"/>
  <c r="I481" i="17"/>
  <c r="I480" i="17"/>
  <c r="I479" i="17"/>
  <c r="I478" i="17"/>
  <c r="I477" i="17"/>
  <c r="I476" i="17"/>
  <c r="I475" i="17"/>
  <c r="I474" i="17"/>
  <c r="I473" i="17"/>
  <c r="I472" i="17"/>
  <c r="I471" i="17"/>
  <c r="I470" i="17"/>
  <c r="I469" i="17"/>
  <c r="I468" i="17"/>
  <c r="I467" i="17"/>
  <c r="I466" i="17"/>
  <c r="I465" i="17"/>
  <c r="I464" i="17"/>
  <c r="I463" i="17"/>
  <c r="I462" i="17"/>
  <c r="I461" i="17"/>
  <c r="I460" i="17"/>
  <c r="I459" i="17"/>
  <c r="I458" i="17"/>
  <c r="I457" i="17"/>
  <c r="I456" i="17"/>
  <c r="I455" i="17"/>
  <c r="I454" i="17"/>
  <c r="I453" i="17"/>
  <c r="I452" i="17"/>
  <c r="I451" i="17"/>
  <c r="I450" i="17"/>
  <c r="I449" i="17"/>
  <c r="I448" i="17"/>
  <c r="I447" i="17"/>
  <c r="L446" i="17"/>
  <c r="I446" i="17"/>
  <c r="I445" i="17"/>
  <c r="I444" i="17"/>
  <c r="I443" i="17"/>
  <c r="I442" i="17"/>
  <c r="I441" i="17"/>
  <c r="I440" i="17"/>
  <c r="L439" i="17"/>
  <c r="I439" i="17"/>
  <c r="L438" i="17"/>
  <c r="I438" i="17"/>
  <c r="I437" i="17"/>
  <c r="I436" i="17"/>
  <c r="I435" i="17"/>
  <c r="I434" i="17"/>
  <c r="I433" i="17"/>
  <c r="I432" i="17"/>
  <c r="I431" i="17"/>
  <c r="I430" i="17"/>
  <c r="I429" i="17"/>
  <c r="I428" i="17"/>
  <c r="I427" i="17"/>
  <c r="I426" i="17"/>
  <c r="I425" i="17"/>
  <c r="I424" i="17"/>
  <c r="I423" i="17"/>
  <c r="I422" i="17"/>
  <c r="I421" i="17"/>
  <c r="I420" i="17"/>
  <c r="I419" i="17"/>
  <c r="I418" i="17"/>
  <c r="I417" i="17"/>
  <c r="I416" i="17"/>
  <c r="I415" i="17"/>
  <c r="I414" i="17"/>
  <c r="I413" i="17"/>
  <c r="I412" i="17"/>
  <c r="I411" i="17"/>
  <c r="I410" i="17"/>
  <c r="I409" i="17"/>
  <c r="I408" i="17"/>
  <c r="I407" i="17"/>
  <c r="I406" i="17"/>
  <c r="I405" i="17"/>
  <c r="I404" i="17"/>
  <c r="I403" i="17"/>
  <c r="I402" i="17"/>
  <c r="I401" i="17"/>
  <c r="I400" i="17"/>
  <c r="I399" i="17"/>
  <c r="I398" i="17"/>
  <c r="I397" i="17"/>
  <c r="I396" i="17"/>
  <c r="I395" i="17"/>
  <c r="I394" i="17"/>
  <c r="I393" i="17"/>
  <c r="I392" i="17"/>
  <c r="I391" i="17"/>
  <c r="I390" i="17"/>
  <c r="I389" i="17"/>
  <c r="I388" i="17"/>
  <c r="I387" i="17"/>
  <c r="I386" i="17"/>
  <c r="I385" i="17"/>
  <c r="I384" i="17"/>
  <c r="I383" i="17"/>
  <c r="I382" i="17"/>
  <c r="I381" i="17"/>
  <c r="I380" i="17"/>
  <c r="I379" i="17"/>
  <c r="I378" i="17"/>
  <c r="I377" i="17"/>
  <c r="I376" i="17"/>
  <c r="I375" i="17"/>
  <c r="I374" i="17"/>
  <c r="I373" i="17"/>
  <c r="I372" i="17"/>
  <c r="I371" i="17"/>
  <c r="I370" i="17"/>
  <c r="I369" i="17"/>
  <c r="I368" i="17"/>
  <c r="I367" i="17"/>
  <c r="I366" i="17"/>
  <c r="I365" i="17"/>
  <c r="I364" i="17"/>
  <c r="I363" i="17"/>
  <c r="I362" i="17"/>
  <c r="I361" i="17"/>
  <c r="I360" i="17"/>
  <c r="I359" i="17"/>
  <c r="I358" i="17"/>
  <c r="I343" i="17"/>
  <c r="I341" i="17"/>
  <c r="I340" i="17"/>
  <c r="I338" i="17"/>
  <c r="I337" i="17"/>
  <c r="I336" i="17"/>
  <c r="I335" i="17"/>
  <c r="I334" i="17"/>
  <c r="I333" i="17"/>
  <c r="I332" i="17"/>
  <c r="I331" i="17"/>
  <c r="I330" i="17"/>
  <c r="I329" i="17"/>
  <c r="I328" i="17"/>
  <c r="I327" i="17"/>
  <c r="I326" i="17"/>
  <c r="I325" i="17"/>
  <c r="I324" i="17"/>
  <c r="I323" i="17"/>
  <c r="I322" i="17"/>
  <c r="I321" i="17"/>
  <c r="I320" i="17"/>
  <c r="I319" i="17"/>
  <c r="I318" i="17"/>
  <c r="I317" i="17"/>
  <c r="I316" i="17"/>
  <c r="I315" i="17"/>
  <c r="I314" i="17"/>
  <c r="I313" i="17"/>
  <c r="I312" i="17"/>
  <c r="I311" i="17"/>
  <c r="I310" i="17"/>
  <c r="I309" i="17"/>
  <c r="I308" i="17"/>
  <c r="I307" i="17"/>
  <c r="I306" i="17"/>
  <c r="I305" i="17"/>
  <c r="I304" i="17"/>
  <c r="I303" i="17"/>
  <c r="I302" i="17"/>
  <c r="I301" i="17"/>
  <c r="I300" i="17"/>
  <c r="I299" i="17"/>
  <c r="I298" i="17"/>
  <c r="I297" i="17"/>
  <c r="I296" i="17"/>
  <c r="I295" i="17"/>
  <c r="I294" i="17"/>
  <c r="I293" i="17"/>
  <c r="I292" i="17"/>
  <c r="I291" i="17"/>
  <c r="I290" i="17"/>
  <c r="I289" i="17"/>
  <c r="I288" i="17"/>
  <c r="I287" i="17"/>
  <c r="I286" i="17"/>
  <c r="I285" i="17"/>
  <c r="I284" i="17"/>
  <c r="I283" i="17"/>
  <c r="I282" i="17"/>
  <c r="I281" i="17"/>
  <c r="I280" i="17"/>
  <c r="I279" i="17"/>
  <c r="I278" i="17"/>
  <c r="I277" i="17"/>
  <c r="I276" i="17"/>
  <c r="I275" i="17"/>
  <c r="I274" i="17"/>
  <c r="I273" i="17"/>
  <c r="I272" i="17"/>
  <c r="I271" i="17"/>
  <c r="I270" i="17"/>
  <c r="I269" i="17"/>
  <c r="L268" i="17"/>
  <c r="I268" i="17"/>
  <c r="I267" i="17"/>
  <c r="I266" i="17"/>
  <c r="I265" i="17"/>
  <c r="I264" i="17"/>
  <c r="I262" i="17"/>
  <c r="I261" i="17"/>
  <c r="I260" i="17"/>
  <c r="I259" i="17"/>
  <c r="I258" i="17"/>
  <c r="I257" i="17"/>
  <c r="I256" i="17"/>
  <c r="I254" i="17"/>
  <c r="I253" i="17"/>
  <c r="I252" i="17"/>
  <c r="I251" i="17"/>
  <c r="I250" i="17"/>
  <c r="I249" i="17"/>
  <c r="I248" i="17"/>
  <c r="I247" i="17"/>
  <c r="I246" i="17"/>
  <c r="I245" i="17"/>
  <c r="I244" i="17"/>
  <c r="I243" i="17"/>
  <c r="I242" i="17"/>
  <c r="I241" i="17"/>
  <c r="I240" i="17"/>
  <c r="I239" i="17"/>
  <c r="I238" i="17"/>
  <c r="I237" i="17"/>
  <c r="I236" i="17"/>
  <c r="I235" i="17"/>
  <c r="I234" i="17"/>
  <c r="I233" i="17"/>
  <c r="I232" i="17"/>
  <c r="I231" i="17"/>
  <c r="I230" i="17"/>
  <c r="I229" i="17"/>
  <c r="I228" i="17"/>
  <c r="I227" i="17"/>
  <c r="I226" i="17"/>
  <c r="I225" i="17"/>
  <c r="I224" i="17"/>
  <c r="I223" i="17"/>
  <c r="I222" i="17"/>
  <c r="I221" i="17"/>
  <c r="I220" i="17"/>
  <c r="I219" i="17"/>
  <c r="I218" i="17"/>
  <c r="I217" i="17"/>
  <c r="I216" i="17"/>
  <c r="I215" i="17"/>
  <c r="I214" i="17"/>
  <c r="I213" i="17"/>
  <c r="I212" i="17"/>
  <c r="I211" i="17"/>
  <c r="I210" i="17"/>
  <c r="I209" i="17"/>
  <c r="I208" i="17"/>
  <c r="I207" i="17"/>
  <c r="I206" i="17"/>
  <c r="I205" i="17"/>
  <c r="I204" i="17"/>
  <c r="I203" i="17"/>
  <c r="I202" i="17"/>
  <c r="I201" i="17"/>
  <c r="I200" i="17"/>
  <c r="I199" i="17"/>
  <c r="I198" i="17"/>
  <c r="I197" i="17"/>
  <c r="I196" i="17"/>
  <c r="I195" i="17"/>
  <c r="I194" i="17"/>
  <c r="I193" i="17"/>
  <c r="I192" i="17"/>
  <c r="I191" i="17"/>
  <c r="I190" i="17"/>
  <c r="I189" i="17"/>
  <c r="I188" i="17"/>
  <c r="I187" i="17"/>
  <c r="I186" i="17"/>
  <c r="I185" i="17"/>
  <c r="I184" i="17"/>
  <c r="I183" i="17"/>
  <c r="I182" i="17"/>
  <c r="I181" i="17"/>
  <c r="I180" i="17"/>
  <c r="I179" i="17"/>
  <c r="I178" i="17"/>
  <c r="I177" i="17"/>
  <c r="I176" i="17"/>
  <c r="I175" i="17"/>
  <c r="I174" i="17"/>
  <c r="I173" i="17"/>
  <c r="I172" i="17"/>
  <c r="I171" i="17"/>
  <c r="I170" i="17"/>
  <c r="I169" i="17"/>
  <c r="I168" i="17"/>
  <c r="I167" i="17"/>
  <c r="I166" i="17"/>
  <c r="I165" i="17"/>
  <c r="I164" i="17"/>
  <c r="I163" i="17"/>
  <c r="I162" i="17"/>
  <c r="I161" i="17"/>
  <c r="I160" i="17"/>
  <c r="I159" i="17"/>
  <c r="I158" i="17"/>
  <c r="I157" i="17"/>
  <c r="I156" i="17"/>
  <c r="I155" i="17"/>
  <c r="I154" i="17"/>
  <c r="I153" i="17"/>
  <c r="I150" i="17"/>
  <c r="I149" i="17"/>
  <c r="I148" i="17"/>
  <c r="I147" i="17"/>
  <c r="I146" i="17"/>
  <c r="I145" i="17"/>
  <c r="I144" i="17"/>
  <c r="I143" i="17"/>
  <c r="I142" i="17"/>
  <c r="I141" i="17"/>
  <c r="I140" i="17"/>
  <c r="I139" i="17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I112" i="17"/>
  <c r="I111" i="17"/>
  <c r="I110" i="17"/>
  <c r="I109" i="17"/>
  <c r="I108" i="17"/>
  <c r="I107" i="17"/>
  <c r="I106" i="17"/>
  <c r="I105" i="17"/>
  <c r="I104" i="17"/>
  <c r="I103" i="17"/>
  <c r="I102" i="17"/>
  <c r="I101" i="17"/>
  <c r="I100" i="17"/>
  <c r="I99" i="17"/>
  <c r="I98" i="17"/>
  <c r="I97" i="17"/>
  <c r="I96" i="17"/>
  <c r="I95" i="17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2" i="17"/>
  <c r="I31" i="17"/>
  <c r="I30" i="17"/>
  <c r="I29" i="17"/>
  <c r="I28" i="17"/>
  <c r="I27" i="17"/>
  <c r="I26" i="17"/>
  <c r="I25" i="17"/>
  <c r="I24" i="17"/>
  <c r="I23" i="17"/>
  <c r="I21" i="17"/>
  <c r="I19" i="17"/>
  <c r="I18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K2" i="17"/>
  <c r="N929" i="17" s="1"/>
  <c r="H6" i="13"/>
  <c r="B6" i="13"/>
  <c r="J5" i="13"/>
  <c r="D5" i="13"/>
  <c r="J4" i="13"/>
  <c r="D4" i="13"/>
  <c r="J3" i="13"/>
  <c r="D3" i="13"/>
  <c r="D6" i="13" s="1"/>
  <c r="B8" i="13" s="1"/>
  <c r="J2" i="13"/>
  <c r="J6" i="13" s="1"/>
  <c r="D2" i="13"/>
  <c r="I1381" i="11"/>
  <c r="I1380" i="11"/>
  <c r="I1379" i="11"/>
  <c r="I1378" i="11"/>
  <c r="I1377" i="11"/>
  <c r="I1376" i="11"/>
  <c r="I1375" i="11"/>
  <c r="I1374" i="11"/>
  <c r="I1373" i="11"/>
  <c r="I1372" i="11"/>
  <c r="I1371" i="11"/>
  <c r="I1370" i="11"/>
  <c r="I1369" i="11"/>
  <c r="I1368" i="11"/>
  <c r="I1367" i="11"/>
  <c r="I1366" i="11"/>
  <c r="I1365" i="11"/>
  <c r="I1364" i="11"/>
  <c r="I1363" i="11"/>
  <c r="I1362" i="11"/>
  <c r="I1361" i="11"/>
  <c r="I1360" i="11"/>
  <c r="I1359" i="11"/>
  <c r="I1358" i="11"/>
  <c r="I1357" i="11"/>
  <c r="I1356" i="11"/>
  <c r="I1355" i="11"/>
  <c r="I1354" i="11"/>
  <c r="I1353" i="11"/>
  <c r="I1352" i="11"/>
  <c r="I1351" i="11"/>
  <c r="I1350" i="11"/>
  <c r="I1349" i="11"/>
  <c r="I1348" i="11"/>
  <c r="I1347" i="11"/>
  <c r="I1346" i="11"/>
  <c r="I1345" i="11"/>
  <c r="I1344" i="11"/>
  <c r="I1343" i="11"/>
  <c r="I1342" i="11"/>
  <c r="I1341" i="11"/>
  <c r="I1340" i="11"/>
  <c r="I1339" i="11"/>
  <c r="I1338" i="11"/>
  <c r="I1337" i="11"/>
  <c r="I1336" i="11"/>
  <c r="I1335" i="11"/>
  <c r="I1334" i="11"/>
  <c r="I1333" i="11"/>
  <c r="I1332" i="11"/>
  <c r="I1331" i="11"/>
  <c r="I1330" i="11"/>
  <c r="I1329" i="11"/>
  <c r="I1328" i="11"/>
  <c r="I1327" i="11"/>
  <c r="I1326" i="11"/>
  <c r="I1325" i="11"/>
  <c r="I1324" i="11"/>
  <c r="I1323" i="11"/>
  <c r="I1322" i="11"/>
  <c r="I1321" i="11"/>
  <c r="I1320" i="11"/>
  <c r="I1319" i="11"/>
  <c r="I1318" i="11"/>
  <c r="I1317" i="11"/>
  <c r="I1316" i="11"/>
  <c r="I1315" i="11"/>
  <c r="I1314" i="11"/>
  <c r="I1313" i="11"/>
  <c r="I1312" i="11"/>
  <c r="I1311" i="11"/>
  <c r="I1310" i="11"/>
  <c r="I1309" i="11"/>
  <c r="I1308" i="11"/>
  <c r="I1307" i="11"/>
  <c r="I1306" i="11"/>
  <c r="I1305" i="11"/>
  <c r="I1304" i="11"/>
  <c r="I1303" i="11"/>
  <c r="I1302" i="11"/>
  <c r="I1301" i="11"/>
  <c r="I1300" i="11"/>
  <c r="I1299" i="11"/>
  <c r="I1298" i="11"/>
  <c r="I1297" i="11"/>
  <c r="I1296" i="11"/>
  <c r="I1295" i="11"/>
  <c r="I1294" i="11"/>
  <c r="I1293" i="11"/>
  <c r="I1292" i="11"/>
  <c r="I1291" i="11"/>
  <c r="I1290" i="11"/>
  <c r="I1289" i="11"/>
  <c r="I1288" i="11"/>
  <c r="I1287" i="11"/>
  <c r="I1286" i="11"/>
  <c r="I1285" i="11"/>
  <c r="I1284" i="11"/>
  <c r="I1283" i="11"/>
  <c r="I1282" i="11"/>
  <c r="I1281" i="11"/>
  <c r="I1280" i="11"/>
  <c r="I1279" i="11"/>
  <c r="I1278" i="11"/>
  <c r="I1277" i="11"/>
  <c r="I1276" i="11"/>
  <c r="I1275" i="11"/>
  <c r="I1274" i="11"/>
  <c r="I1273" i="11"/>
  <c r="I1272" i="11"/>
  <c r="I1271" i="11"/>
  <c r="I1270" i="11"/>
  <c r="I1269" i="11"/>
  <c r="I1268" i="11"/>
  <c r="I1267" i="11"/>
  <c r="I1266" i="11"/>
  <c r="I1265" i="11"/>
  <c r="I1264" i="11"/>
  <c r="I1263" i="11"/>
  <c r="I1262" i="11"/>
  <c r="I1261" i="11"/>
  <c r="I1260" i="11"/>
  <c r="I1259" i="11"/>
  <c r="I1258" i="11"/>
  <c r="I1257" i="11"/>
  <c r="I1256" i="11"/>
  <c r="I1255" i="11"/>
  <c r="I1254" i="11"/>
  <c r="I1253" i="11"/>
  <c r="I1252" i="11"/>
  <c r="I1251" i="11"/>
  <c r="I1250" i="11"/>
  <c r="I1249" i="11"/>
  <c r="I1248" i="11"/>
  <c r="I1247" i="11"/>
  <c r="I1246" i="11"/>
  <c r="I1245" i="11"/>
  <c r="I1244" i="11"/>
  <c r="I1243" i="11"/>
  <c r="I1242" i="11"/>
  <c r="I1241" i="11"/>
  <c r="I1240" i="11"/>
  <c r="I1239" i="11"/>
  <c r="I1238" i="11"/>
  <c r="I1237" i="11"/>
  <c r="I1236" i="11"/>
  <c r="I1235" i="11"/>
  <c r="I1234" i="11"/>
  <c r="I1233" i="11"/>
  <c r="I1232" i="11"/>
  <c r="I1231" i="11"/>
  <c r="I1230" i="11"/>
  <c r="I1229" i="11"/>
  <c r="I1228" i="11"/>
  <c r="I1227" i="11"/>
  <c r="I1226" i="11"/>
  <c r="I1225" i="11"/>
  <c r="I1224" i="11"/>
  <c r="I1223" i="11"/>
  <c r="I1222" i="11"/>
  <c r="I1221" i="11"/>
  <c r="I1220" i="11"/>
  <c r="I1219" i="11"/>
  <c r="I1218" i="11"/>
  <c r="I1217" i="11"/>
  <c r="I1216" i="11"/>
  <c r="I1215" i="11"/>
  <c r="I1214" i="11"/>
  <c r="I1213" i="11"/>
  <c r="I1212" i="11"/>
  <c r="I1211" i="11"/>
  <c r="I1210" i="11"/>
  <c r="I1209" i="11"/>
  <c r="I1208" i="11"/>
  <c r="I1207" i="11"/>
  <c r="I1206" i="11"/>
  <c r="I1205" i="11"/>
  <c r="I1204" i="11"/>
  <c r="I1203" i="11"/>
  <c r="I1202" i="11"/>
  <c r="I1201" i="11"/>
  <c r="I1200" i="11"/>
  <c r="I1199" i="11"/>
  <c r="I1198" i="11"/>
  <c r="I1197" i="11"/>
  <c r="I1196" i="11"/>
  <c r="I1195" i="11"/>
  <c r="I1194" i="11"/>
  <c r="I1193" i="11"/>
  <c r="I1192" i="11"/>
  <c r="I1191" i="11"/>
  <c r="I1190" i="11"/>
  <c r="I1189" i="11"/>
  <c r="I1188" i="11"/>
  <c r="I1187" i="11"/>
  <c r="I1186" i="11"/>
  <c r="I1185" i="11"/>
  <c r="I1184" i="11"/>
  <c r="I1183" i="11"/>
  <c r="I1182" i="11"/>
  <c r="I1181" i="11"/>
  <c r="I1180" i="11"/>
  <c r="I1179" i="11"/>
  <c r="I1178" i="11"/>
  <c r="I1176" i="11"/>
  <c r="I1174" i="11"/>
  <c r="I1173" i="11"/>
  <c r="I1172" i="11"/>
  <c r="I1171" i="11"/>
  <c r="I1170" i="11"/>
  <c r="I1169" i="11"/>
  <c r="I1168" i="11"/>
  <c r="I1167" i="11"/>
  <c r="I1166" i="11"/>
  <c r="I1165" i="11"/>
  <c r="I1164" i="11"/>
  <c r="I1163" i="11"/>
  <c r="I1162" i="11"/>
  <c r="I1161" i="11"/>
  <c r="I1160" i="11"/>
  <c r="I1159" i="11"/>
  <c r="I1158" i="11"/>
  <c r="I1157" i="11"/>
  <c r="I1156" i="11"/>
  <c r="I1155" i="11"/>
  <c r="I1154" i="11"/>
  <c r="I1153" i="11"/>
  <c r="I1152" i="11"/>
  <c r="I1151" i="11"/>
  <c r="I1150" i="11"/>
  <c r="I1149" i="11"/>
  <c r="I1148" i="11"/>
  <c r="I1147" i="11"/>
  <c r="I1146" i="11"/>
  <c r="I1145" i="11"/>
  <c r="I1144" i="11"/>
  <c r="I1143" i="11"/>
  <c r="I1142" i="11"/>
  <c r="I1141" i="11"/>
  <c r="I1140" i="11"/>
  <c r="I1139" i="11"/>
  <c r="I1138" i="11"/>
  <c r="I1137" i="11"/>
  <c r="I1136" i="11"/>
  <c r="I1135" i="11"/>
  <c r="I1134" i="11"/>
  <c r="I1133" i="11"/>
  <c r="I1132" i="11"/>
  <c r="I1131" i="11"/>
  <c r="I1130" i="11"/>
  <c r="I1129" i="11"/>
  <c r="I1128" i="11"/>
  <c r="I1127" i="11"/>
  <c r="I1126" i="11"/>
  <c r="I1125" i="11"/>
  <c r="I1124" i="11"/>
  <c r="I1123" i="11"/>
  <c r="I1122" i="11"/>
  <c r="I1121" i="11"/>
  <c r="I1120" i="11"/>
  <c r="I1119" i="11"/>
  <c r="I1118" i="11"/>
  <c r="I1117" i="11"/>
  <c r="I1116" i="11"/>
  <c r="I1115" i="11"/>
  <c r="I1114" i="11"/>
  <c r="I1113" i="11"/>
  <c r="I1112" i="11"/>
  <c r="I1109" i="11"/>
  <c r="I1108" i="11"/>
  <c r="I1107" i="11"/>
  <c r="I1106" i="11"/>
  <c r="I1105" i="11"/>
  <c r="I1104" i="11"/>
  <c r="I1103" i="11"/>
  <c r="I1102" i="11"/>
  <c r="I1101" i="11"/>
  <c r="I1100" i="11"/>
  <c r="I1099" i="11"/>
  <c r="I1098" i="11"/>
  <c r="I1097" i="11"/>
  <c r="I1096" i="11"/>
  <c r="I1095" i="11"/>
  <c r="I1094" i="11"/>
  <c r="I1093" i="11"/>
  <c r="I1092" i="11"/>
  <c r="I1091" i="11"/>
  <c r="I1090" i="11"/>
  <c r="I1089" i="11"/>
  <c r="I1088" i="11"/>
  <c r="I1087" i="11"/>
  <c r="I1086" i="11"/>
  <c r="I1085" i="11"/>
  <c r="I1084" i="11"/>
  <c r="I1083" i="11"/>
  <c r="I1082" i="11"/>
  <c r="I1081" i="11"/>
  <c r="I1080" i="11"/>
  <c r="I1079" i="11"/>
  <c r="I1078" i="11"/>
  <c r="I1077" i="11"/>
  <c r="I1076" i="11"/>
  <c r="I1075" i="11"/>
  <c r="I1074" i="11"/>
  <c r="I1073" i="11"/>
  <c r="I1072" i="11"/>
  <c r="I1071" i="11"/>
  <c r="I1070" i="11"/>
  <c r="I1069" i="11"/>
  <c r="I1068" i="11"/>
  <c r="I1067" i="11"/>
  <c r="I1066" i="11"/>
  <c r="I1065" i="11"/>
  <c r="I1064" i="11"/>
  <c r="I1063" i="11"/>
  <c r="I1062" i="11"/>
  <c r="I1061" i="11"/>
  <c r="I1060" i="11"/>
  <c r="I1059" i="11"/>
  <c r="I1058" i="11"/>
  <c r="I1057" i="11"/>
  <c r="I1056" i="11"/>
  <c r="I1055" i="11"/>
  <c r="I1054" i="11"/>
  <c r="I1053" i="11"/>
  <c r="I1052" i="11"/>
  <c r="I1051" i="11"/>
  <c r="I1050" i="11"/>
  <c r="I1049" i="11"/>
  <c r="I1048" i="11"/>
  <c r="I1047" i="11"/>
  <c r="I1046" i="11"/>
  <c r="I1045" i="11"/>
  <c r="I1044" i="11"/>
  <c r="I1043" i="11"/>
  <c r="I1042" i="11"/>
  <c r="I1041" i="11"/>
  <c r="I1040" i="11"/>
  <c r="I1039" i="11"/>
  <c r="I1028" i="11"/>
  <c r="I1027" i="11"/>
  <c r="I1026" i="11"/>
  <c r="I1025" i="11"/>
  <c r="I1024" i="11"/>
  <c r="I1023" i="11"/>
  <c r="I1022" i="11"/>
  <c r="I1021" i="11"/>
  <c r="I1020" i="11"/>
  <c r="I1019" i="11"/>
  <c r="I1018" i="11"/>
  <c r="I1017" i="11"/>
  <c r="I1016" i="11"/>
  <c r="I1015" i="11"/>
  <c r="I1014" i="11"/>
  <c r="I1013" i="11"/>
  <c r="I1012" i="11"/>
  <c r="I1011" i="11"/>
  <c r="I1010" i="11"/>
  <c r="I1009" i="11"/>
  <c r="I1008" i="11"/>
  <c r="I1007" i="11"/>
  <c r="I1006" i="11"/>
  <c r="I1005" i="11"/>
  <c r="I1004" i="11"/>
  <c r="I1003" i="11"/>
  <c r="I1002" i="11"/>
  <c r="I1001" i="11"/>
  <c r="I1000" i="11"/>
  <c r="I999" i="11"/>
  <c r="I998" i="11"/>
  <c r="I997" i="11"/>
  <c r="I996" i="11"/>
  <c r="I995" i="11"/>
  <c r="I994" i="11"/>
  <c r="I993" i="11"/>
  <c r="I992" i="11"/>
  <c r="I991" i="11"/>
  <c r="I990" i="11"/>
  <c r="I989" i="11"/>
  <c r="I988" i="11"/>
  <c r="I987" i="11"/>
  <c r="I986" i="11"/>
  <c r="I985" i="11"/>
  <c r="I984" i="11"/>
  <c r="I983" i="11"/>
  <c r="I982" i="11"/>
  <c r="I981" i="11"/>
  <c r="I980" i="11"/>
  <c r="I979" i="11"/>
  <c r="I978" i="11"/>
  <c r="I977" i="11"/>
  <c r="I976" i="11"/>
  <c r="I975" i="11"/>
  <c r="I974" i="11"/>
  <c r="I973" i="11"/>
  <c r="I972" i="11"/>
  <c r="I971" i="11"/>
  <c r="I970" i="11"/>
  <c r="I969" i="11"/>
  <c r="I968" i="11"/>
  <c r="I967" i="11"/>
  <c r="I966" i="11"/>
  <c r="I965" i="11"/>
  <c r="I964" i="11"/>
  <c r="I963" i="11"/>
  <c r="I962" i="11"/>
  <c r="I961" i="11"/>
  <c r="I960" i="11"/>
  <c r="I959" i="11"/>
  <c r="I958" i="11"/>
  <c r="I957" i="11"/>
  <c r="I956" i="11"/>
  <c r="I955" i="11"/>
  <c r="I954" i="11"/>
  <c r="I953" i="11"/>
  <c r="I952" i="11"/>
  <c r="I951" i="11"/>
  <c r="I950" i="11"/>
  <c r="I949" i="11"/>
  <c r="I948" i="11"/>
  <c r="I947" i="11"/>
  <c r="I946" i="11"/>
  <c r="I945" i="11"/>
  <c r="I944" i="11"/>
  <c r="I943" i="11"/>
  <c r="I942" i="11"/>
  <c r="I941" i="11"/>
  <c r="I940" i="11"/>
  <c r="I939" i="11"/>
  <c r="I938" i="11"/>
  <c r="I937" i="11"/>
  <c r="I936" i="11"/>
  <c r="I935" i="11"/>
  <c r="I934" i="11"/>
  <c r="I933" i="11"/>
  <c r="I932" i="11"/>
  <c r="I931" i="11"/>
  <c r="I930" i="11"/>
  <c r="I929" i="11"/>
  <c r="I928" i="11"/>
  <c r="I927" i="11"/>
  <c r="I926" i="11"/>
  <c r="I925" i="11"/>
  <c r="I924" i="11"/>
  <c r="I923" i="11"/>
  <c r="I922" i="11"/>
  <c r="I921" i="11"/>
  <c r="I920" i="11"/>
  <c r="I919" i="11"/>
  <c r="I918" i="11"/>
  <c r="I917" i="11"/>
  <c r="I916" i="11"/>
  <c r="I915" i="11"/>
  <c r="I914" i="11"/>
  <c r="I913" i="11"/>
  <c r="I912" i="11"/>
  <c r="I911" i="11"/>
  <c r="I910" i="11"/>
  <c r="I909" i="11"/>
  <c r="I908" i="11"/>
  <c r="I907" i="11"/>
  <c r="I906" i="11"/>
  <c r="I905" i="11"/>
  <c r="I904" i="11"/>
  <c r="I903" i="11"/>
  <c r="I902" i="11"/>
  <c r="I901" i="11"/>
  <c r="I900" i="11"/>
  <c r="I899" i="11"/>
  <c r="I898" i="11"/>
  <c r="I897" i="11"/>
  <c r="I896" i="11"/>
  <c r="I895" i="11"/>
  <c r="I894" i="11"/>
  <c r="I893" i="11"/>
  <c r="I892" i="11"/>
  <c r="I891" i="11"/>
  <c r="I890" i="11"/>
  <c r="I889" i="11"/>
  <c r="I888" i="11"/>
  <c r="I887" i="11"/>
  <c r="I886" i="11"/>
  <c r="I885" i="11"/>
  <c r="I884" i="11"/>
  <c r="I883" i="11"/>
  <c r="I882" i="11"/>
  <c r="I881" i="11"/>
  <c r="I880" i="11"/>
  <c r="I879" i="11"/>
  <c r="I878" i="11"/>
  <c r="I877" i="11"/>
  <c r="I876" i="11"/>
  <c r="I875" i="11"/>
  <c r="I874" i="11"/>
  <c r="I873" i="11"/>
  <c r="I872" i="11"/>
  <c r="I871" i="11"/>
  <c r="I870" i="11"/>
  <c r="I869" i="11"/>
  <c r="I868" i="11"/>
  <c r="I867" i="11"/>
  <c r="I866" i="11"/>
  <c r="I865" i="11"/>
  <c r="I864" i="11"/>
  <c r="I863" i="11"/>
  <c r="I862" i="11"/>
  <c r="I861" i="11"/>
  <c r="I860" i="11"/>
  <c r="I859" i="11"/>
  <c r="I858" i="11"/>
  <c r="I857" i="11"/>
  <c r="I856" i="11"/>
  <c r="I855" i="11"/>
  <c r="I854" i="11"/>
  <c r="I853" i="11"/>
  <c r="I852" i="11"/>
  <c r="I851" i="11"/>
  <c r="I850" i="11"/>
  <c r="I849" i="11"/>
  <c r="I848" i="11"/>
  <c r="I847" i="11"/>
  <c r="I846" i="11"/>
  <c r="I845" i="11"/>
  <c r="I844" i="11"/>
  <c r="I843" i="11"/>
  <c r="I842" i="11"/>
  <c r="I841" i="11"/>
  <c r="I840" i="11"/>
  <c r="I839" i="11"/>
  <c r="I838" i="11"/>
  <c r="I837" i="11"/>
  <c r="I836" i="11"/>
  <c r="I835" i="11"/>
  <c r="I834" i="11"/>
  <c r="I833" i="11"/>
  <c r="I832" i="11"/>
  <c r="I831" i="11"/>
  <c r="I830" i="11"/>
  <c r="I829" i="11"/>
  <c r="I828" i="11"/>
  <c r="I827" i="11"/>
  <c r="I826" i="11"/>
  <c r="I825" i="11"/>
  <c r="I824" i="11"/>
  <c r="I823" i="11"/>
  <c r="I822" i="11"/>
  <c r="I821" i="11"/>
  <c r="I820" i="11"/>
  <c r="I819" i="11"/>
  <c r="I818" i="11"/>
  <c r="I817" i="11"/>
  <c r="I815" i="11"/>
  <c r="I814" i="11"/>
  <c r="I813" i="11"/>
  <c r="I807" i="11"/>
  <c r="I806" i="11"/>
  <c r="I805" i="11"/>
  <c r="I804" i="11"/>
  <c r="I803" i="11"/>
  <c r="I802" i="11"/>
  <c r="I801" i="11"/>
  <c r="I800" i="11"/>
  <c r="I799" i="11"/>
  <c r="I798" i="11"/>
  <c r="I797" i="11"/>
  <c r="I796" i="11"/>
  <c r="I795" i="11"/>
  <c r="I794" i="11"/>
  <c r="I793" i="11"/>
  <c r="I792" i="11"/>
  <c r="I791" i="11"/>
  <c r="I790" i="11"/>
  <c r="I789" i="11"/>
  <c r="I787" i="11"/>
  <c r="I786" i="11"/>
  <c r="I785" i="11"/>
  <c r="I784" i="11"/>
  <c r="I783" i="11"/>
  <c r="I782" i="11"/>
  <c r="I781" i="11"/>
  <c r="I780" i="11"/>
  <c r="I779" i="11"/>
  <c r="I778" i="11"/>
  <c r="I776" i="11"/>
  <c r="I775" i="11"/>
  <c r="I774" i="11"/>
  <c r="I771" i="11"/>
  <c r="I770" i="11"/>
  <c r="I769" i="11"/>
  <c r="I768" i="11"/>
  <c r="I767" i="11"/>
  <c r="I766" i="11"/>
  <c r="I765" i="11"/>
  <c r="I764" i="11"/>
  <c r="I763" i="11"/>
  <c r="I762" i="11"/>
  <c r="I761" i="11"/>
  <c r="I760" i="11"/>
  <c r="I759" i="11"/>
  <c r="I758" i="11"/>
  <c r="I757" i="11"/>
  <c r="I756" i="11"/>
  <c r="I755" i="11"/>
  <c r="I754" i="11"/>
  <c r="I753" i="11"/>
  <c r="I752" i="11"/>
  <c r="I751" i="11"/>
  <c r="I750" i="11"/>
  <c r="I749" i="11"/>
  <c r="I748" i="11"/>
  <c r="I747" i="11"/>
  <c r="I746" i="11"/>
  <c r="I745" i="11"/>
  <c r="I744" i="11"/>
  <c r="I743" i="11"/>
  <c r="I742" i="11"/>
  <c r="I741" i="11"/>
  <c r="I740" i="11"/>
  <c r="I739" i="11"/>
  <c r="I738" i="11"/>
  <c r="I737" i="11"/>
  <c r="I736" i="11"/>
  <c r="I735" i="11"/>
  <c r="I734" i="11"/>
  <c r="I733" i="11"/>
  <c r="I732" i="11"/>
  <c r="I731" i="11"/>
  <c r="I730" i="11"/>
  <c r="I729" i="11"/>
  <c r="I728" i="11"/>
  <c r="I727" i="11"/>
  <c r="I726" i="11"/>
  <c r="I725" i="11"/>
  <c r="I724" i="11"/>
  <c r="I723" i="11"/>
  <c r="I722" i="11"/>
  <c r="I721" i="11"/>
  <c r="I720" i="11"/>
  <c r="I719" i="11"/>
  <c r="I718" i="11"/>
  <c r="I717" i="11"/>
  <c r="I716" i="11"/>
  <c r="I715" i="11"/>
  <c r="I714" i="11"/>
  <c r="I713" i="11"/>
  <c r="I712" i="11"/>
  <c r="I711" i="11"/>
  <c r="I710" i="11"/>
  <c r="I709" i="11"/>
  <c r="I708" i="11"/>
  <c r="I707" i="11"/>
  <c r="I706" i="11"/>
  <c r="I705" i="11"/>
  <c r="I704" i="11"/>
  <c r="I703" i="11"/>
  <c r="I702" i="11"/>
  <c r="I701" i="11"/>
  <c r="I700" i="11"/>
  <c r="I699" i="11"/>
  <c r="I698" i="11"/>
  <c r="I697" i="11"/>
  <c r="I696" i="11"/>
  <c r="I695" i="11"/>
  <c r="I694" i="11"/>
  <c r="I693" i="11"/>
  <c r="I692" i="11"/>
  <c r="I691" i="11"/>
  <c r="I690" i="11"/>
  <c r="I689" i="11"/>
  <c r="I688" i="11"/>
  <c r="I687" i="11"/>
  <c r="I686" i="11"/>
  <c r="I685" i="11"/>
  <c r="I684" i="11"/>
  <c r="I683" i="11"/>
  <c r="I682" i="11"/>
  <c r="I681" i="11"/>
  <c r="I680" i="11"/>
  <c r="I679" i="11"/>
  <c r="I678" i="11"/>
  <c r="I677" i="11"/>
  <c r="I676" i="11"/>
  <c r="I675" i="11"/>
  <c r="I674" i="11"/>
  <c r="I673" i="11"/>
  <c r="I672" i="11"/>
  <c r="I671" i="11"/>
  <c r="I670" i="11"/>
  <c r="I669" i="11"/>
  <c r="I668" i="11"/>
  <c r="I667" i="11"/>
  <c r="I666" i="11"/>
  <c r="I665" i="11"/>
  <c r="I664" i="11"/>
  <c r="I663" i="11"/>
  <c r="I662" i="11"/>
  <c r="I661" i="11"/>
  <c r="I660" i="11"/>
  <c r="I659" i="11"/>
  <c r="I658" i="11"/>
  <c r="I657" i="11"/>
  <c r="I656" i="11"/>
  <c r="I655" i="11"/>
  <c r="I654" i="11"/>
  <c r="I653" i="11"/>
  <c r="I652" i="11"/>
  <c r="I651" i="11"/>
  <c r="I650" i="11"/>
  <c r="I649" i="11"/>
  <c r="I648" i="11"/>
  <c r="I647" i="11"/>
  <c r="I646" i="11"/>
  <c r="I645" i="11"/>
  <c r="I644" i="11"/>
  <c r="I643" i="11"/>
  <c r="I642" i="11"/>
  <c r="I641" i="11"/>
  <c r="I640" i="11"/>
  <c r="I639" i="11"/>
  <c r="I638" i="11"/>
  <c r="I637" i="11"/>
  <c r="I636" i="11"/>
  <c r="I635" i="11"/>
  <c r="I634" i="11"/>
  <c r="I633" i="11"/>
  <c r="I632" i="11"/>
  <c r="I631" i="11"/>
  <c r="I630" i="11"/>
  <c r="I629" i="11"/>
  <c r="I628" i="11"/>
  <c r="I627" i="11"/>
  <c r="I626" i="11"/>
  <c r="I625" i="11"/>
  <c r="I624" i="11"/>
  <c r="I623" i="11"/>
  <c r="I622" i="11"/>
  <c r="I621" i="11"/>
  <c r="I620" i="11"/>
  <c r="I619" i="11"/>
  <c r="I618" i="11"/>
  <c r="I617" i="11"/>
  <c r="I616" i="11"/>
  <c r="I615" i="11"/>
  <c r="I614" i="11"/>
  <c r="I613" i="11"/>
  <c r="I612" i="11"/>
  <c r="I611" i="11"/>
  <c r="I610" i="11"/>
  <c r="I609" i="11"/>
  <c r="I608" i="11"/>
  <c r="I607" i="11"/>
  <c r="I606" i="11"/>
  <c r="I605" i="11"/>
  <c r="I604" i="11"/>
  <c r="I603" i="11"/>
  <c r="I602" i="11"/>
  <c r="I601" i="11"/>
  <c r="I600" i="11"/>
  <c r="I599" i="11"/>
  <c r="I598" i="11"/>
  <c r="I597" i="11"/>
  <c r="I596" i="11"/>
  <c r="I595" i="11"/>
  <c r="I594" i="11"/>
  <c r="I593" i="11"/>
  <c r="I592" i="11"/>
  <c r="I591" i="11"/>
  <c r="I590" i="11"/>
  <c r="I589" i="11"/>
  <c r="I588" i="1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47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3" i="11"/>
  <c r="I272" i="11"/>
  <c r="I271" i="11"/>
  <c r="I270" i="11"/>
  <c r="I269" i="11"/>
  <c r="I268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6" i="11"/>
  <c r="I65" i="11"/>
  <c r="I64" i="11"/>
  <c r="I63" i="11"/>
  <c r="I62" i="11"/>
  <c r="I61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J53" i="10"/>
  <c r="J29" i="10"/>
  <c r="J28" i="10"/>
  <c r="J27" i="10"/>
  <c r="J26" i="10"/>
  <c r="J25" i="10"/>
  <c r="J23" i="10"/>
  <c r="J22" i="10"/>
  <c r="J21" i="10"/>
  <c r="J20" i="10"/>
  <c r="J19" i="10"/>
  <c r="J18" i="10"/>
  <c r="J17" i="10"/>
  <c r="J16" i="10"/>
  <c r="J15" i="10"/>
  <c r="J14" i="10"/>
  <c r="J12" i="10"/>
  <c r="J11" i="10"/>
  <c r="J10" i="10"/>
  <c r="J9" i="10"/>
  <c r="J8" i="10"/>
  <c r="J7" i="10"/>
  <c r="J6" i="10"/>
  <c r="J5" i="10"/>
  <c r="J4" i="10"/>
  <c r="J3" i="10"/>
  <c r="G17" i="9"/>
  <c r="F16" i="9"/>
  <c r="I98" i="6"/>
  <c r="I93" i="6"/>
  <c r="I15" i="3"/>
  <c r="I14" i="3"/>
  <c r="I13" i="3"/>
  <c r="I12" i="3"/>
  <c r="I11" i="3"/>
  <c r="I10" i="3"/>
  <c r="I9" i="3"/>
  <c r="I8" i="3"/>
  <c r="I7" i="3"/>
  <c r="I6" i="3"/>
  <c r="I5" i="3"/>
  <c r="I4" i="3"/>
  <c r="N1105" i="17" s="1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89" i="1"/>
  <c r="I1488" i="1"/>
  <c r="I1487" i="1"/>
  <c r="I1486" i="1"/>
  <c r="I1485" i="1"/>
  <c r="I1484" i="1"/>
  <c r="I1483" i="1"/>
  <c r="I1482" i="1"/>
  <c r="I1481" i="1"/>
  <c r="I1480" i="1"/>
  <c r="I1475" i="1"/>
  <c r="I1471" i="1"/>
  <c r="I1470" i="1"/>
  <c r="I1469" i="1"/>
  <c r="I1468" i="1"/>
  <c r="I1467" i="1"/>
  <c r="I1466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6" i="1"/>
  <c r="I1435" i="1"/>
  <c r="I1434" i="1"/>
  <c r="I1432" i="1"/>
  <c r="I1431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0" i="1"/>
  <c r="I1409" i="1"/>
  <c r="I1408" i="1"/>
  <c r="I1407" i="1"/>
  <c r="I1380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L1231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L1183" i="1"/>
  <c r="I1183" i="1"/>
  <c r="I1182" i="1"/>
  <c r="L1181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0" i="1"/>
  <c r="I1108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L834" i="1"/>
  <c r="I834" i="1"/>
  <c r="I833" i="1"/>
  <c r="I832" i="1"/>
  <c r="L831" i="1"/>
  <c r="I831" i="1"/>
  <c r="I830" i="1"/>
  <c r="I829" i="1"/>
  <c r="I828" i="1"/>
  <c r="I827" i="1"/>
  <c r="I826" i="1"/>
  <c r="I825" i="1"/>
  <c r="L824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2" i="1"/>
  <c r="I791" i="1"/>
  <c r="I789" i="1"/>
  <c r="I788" i="1"/>
  <c r="I787" i="1"/>
  <c r="I786" i="1"/>
  <c r="I785" i="1"/>
  <c r="I784" i="1"/>
  <c r="I782" i="1"/>
  <c r="I781" i="1"/>
  <c r="I780" i="1"/>
  <c r="I779" i="1"/>
  <c r="I778" i="1"/>
  <c r="I777" i="1"/>
  <c r="I776" i="1"/>
  <c r="I774" i="1"/>
  <c r="I773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N671" i="1" s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L446" i="1"/>
  <c r="I446" i="1"/>
  <c r="I445" i="1"/>
  <c r="I444" i="1"/>
  <c r="I443" i="1"/>
  <c r="I442" i="1"/>
  <c r="I441" i="1"/>
  <c r="I440" i="1"/>
  <c r="L439" i="1"/>
  <c r="I439" i="1"/>
  <c r="L438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43" i="1"/>
  <c r="I341" i="1"/>
  <c r="I340" i="1"/>
  <c r="I338" i="1"/>
  <c r="I337" i="1"/>
  <c r="I336" i="1"/>
  <c r="I335" i="1"/>
  <c r="I334" i="1"/>
  <c r="I333" i="1"/>
  <c r="I332" i="1"/>
  <c r="I331" i="1"/>
  <c r="I330" i="1"/>
  <c r="N330" i="1" s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L268" i="1"/>
  <c r="I268" i="1"/>
  <c r="I267" i="1"/>
  <c r="I266" i="1"/>
  <c r="I265" i="1"/>
  <c r="I264" i="1"/>
  <c r="I262" i="1"/>
  <c r="I261" i="1"/>
  <c r="I260" i="1"/>
  <c r="I259" i="1"/>
  <c r="I258" i="1"/>
  <c r="I257" i="1"/>
  <c r="I256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2" i="1"/>
  <c r="I31" i="1"/>
  <c r="I30" i="1"/>
  <c r="I29" i="1"/>
  <c r="I28" i="1"/>
  <c r="I27" i="1"/>
  <c r="I26" i="1"/>
  <c r="I25" i="1"/>
  <c r="I24" i="1"/>
  <c r="I23" i="1"/>
  <c r="I21" i="1"/>
  <c r="I20" i="1"/>
  <c r="I19" i="1"/>
  <c r="I18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K2" i="1"/>
  <c r="N1491" i="1" s="1"/>
  <c r="N14" i="1" l="1"/>
  <c r="N23" i="1"/>
  <c r="N448" i="1"/>
  <c r="N123" i="17"/>
  <c r="N429" i="1"/>
  <c r="N30" i="17"/>
  <c r="N302" i="1"/>
  <c r="N29" i="17"/>
  <c r="N37" i="17"/>
  <c r="N456" i="1"/>
  <c r="N464" i="1"/>
  <c r="N472" i="1"/>
  <c r="N664" i="1"/>
  <c r="N679" i="1"/>
  <c r="N62" i="17"/>
  <c r="N309" i="1"/>
  <c r="N487" i="1"/>
  <c r="N46" i="1"/>
  <c r="N54" i="1"/>
  <c r="N62" i="1"/>
  <c r="N70" i="1"/>
  <c r="N78" i="1"/>
  <c r="N86" i="1"/>
  <c r="N94" i="1"/>
  <c r="N102" i="1"/>
  <c r="N110" i="1"/>
  <c r="N118" i="1"/>
  <c r="N126" i="1"/>
  <c r="N134" i="1"/>
  <c r="N160" i="1"/>
  <c r="N168" i="1"/>
  <c r="N176" i="1"/>
  <c r="N184" i="1"/>
  <c r="N192" i="1"/>
  <c r="N288" i="1"/>
  <c r="N6" i="17"/>
  <c r="N14" i="17"/>
  <c r="N109" i="17"/>
  <c r="N38" i="1"/>
  <c r="N30" i="1"/>
  <c r="N407" i="1"/>
  <c r="N1123" i="1"/>
  <c r="N56" i="17"/>
  <c r="N94" i="17"/>
  <c r="N267" i="1"/>
  <c r="N274" i="1"/>
  <c r="N392" i="1"/>
  <c r="N49" i="17"/>
  <c r="N88" i="17"/>
  <c r="N572" i="1"/>
  <c r="N43" i="17"/>
  <c r="N81" i="17"/>
  <c r="N8" i="1"/>
  <c r="N250" i="1"/>
  <c r="N338" i="1"/>
  <c r="N362" i="1"/>
  <c r="N10" i="17"/>
  <c r="N18" i="17"/>
  <c r="N44" i="17"/>
  <c r="N75" i="17"/>
  <c r="N9" i="1"/>
  <c r="N15" i="1"/>
  <c r="N24" i="1"/>
  <c r="N39" i="1"/>
  <c r="N47" i="1"/>
  <c r="N55" i="1"/>
  <c r="N63" i="1"/>
  <c r="N71" i="1"/>
  <c r="N79" i="1"/>
  <c r="N87" i="1"/>
  <c r="N95" i="1"/>
  <c r="N103" i="1"/>
  <c r="N111" i="1"/>
  <c r="N119" i="1"/>
  <c r="N127" i="1"/>
  <c r="N135" i="1"/>
  <c r="N143" i="1"/>
  <c r="N153" i="1"/>
  <c r="N161" i="1"/>
  <c r="N169" i="1"/>
  <c r="N177" i="1"/>
  <c r="N185" i="1"/>
  <c r="N193" i="1"/>
  <c r="N201" i="1"/>
  <c r="N237" i="1"/>
  <c r="N268" i="1"/>
  <c r="N310" i="1"/>
  <c r="N331" i="1"/>
  <c r="N370" i="1"/>
  <c r="N378" i="1"/>
  <c r="N408" i="1"/>
  <c r="N423" i="1"/>
  <c r="N449" i="1"/>
  <c r="N480" i="1"/>
  <c r="N488" i="1"/>
  <c r="N496" i="1"/>
  <c r="N504" i="1"/>
  <c r="N650" i="1"/>
  <c r="N781" i="1"/>
  <c r="N1036" i="1"/>
  <c r="N1044" i="1"/>
  <c r="N1497" i="1"/>
  <c r="N50" i="17"/>
  <c r="N63" i="17"/>
  <c r="N69" i="17"/>
  <c r="N76" i="17"/>
  <c r="N82" i="17"/>
  <c r="N110" i="17"/>
  <c r="N117" i="17"/>
  <c r="N124" i="17"/>
  <c r="N165" i="17"/>
  <c r="N16" i="1"/>
  <c r="N25" i="1"/>
  <c r="N31" i="1"/>
  <c r="N40" i="1"/>
  <c r="N48" i="1"/>
  <c r="N56" i="1"/>
  <c r="N64" i="1"/>
  <c r="N72" i="1"/>
  <c r="N80" i="1"/>
  <c r="N88" i="1"/>
  <c r="N96" i="1"/>
  <c r="N104" i="1"/>
  <c r="N112" i="1"/>
  <c r="N120" i="1"/>
  <c r="N128" i="1"/>
  <c r="N136" i="1"/>
  <c r="N144" i="1"/>
  <c r="N154" i="1"/>
  <c r="N162" i="1"/>
  <c r="N178" i="1"/>
  <c r="N186" i="1"/>
  <c r="N194" i="1"/>
  <c r="N209" i="1"/>
  <c r="N217" i="1"/>
  <c r="N223" i="1"/>
  <c r="N282" i="1"/>
  <c r="N290" i="1"/>
  <c r="N304" i="1"/>
  <c r="N318" i="1"/>
  <c r="N325" i="1"/>
  <c r="N386" i="1"/>
  <c r="N394" i="1"/>
  <c r="N424" i="1"/>
  <c r="N444" i="1"/>
  <c r="N481" i="1"/>
  <c r="N512" i="1"/>
  <c r="N520" i="1"/>
  <c r="N528" i="1"/>
  <c r="N536" i="1"/>
  <c r="N551" i="1"/>
  <c r="N651" i="1"/>
  <c r="N658" i="1"/>
  <c r="N1037" i="1"/>
  <c r="N23" i="17"/>
  <c r="N31" i="17"/>
  <c r="N38" i="17"/>
  <c r="N51" i="17"/>
  <c r="N57" i="17"/>
  <c r="N64" i="17"/>
  <c r="N70" i="17"/>
  <c r="N89" i="17"/>
  <c r="N96" i="17"/>
  <c r="N148" i="17"/>
  <c r="N4" i="1"/>
  <c r="N10" i="1"/>
  <c r="N18" i="1"/>
  <c r="N26" i="1"/>
  <c r="N32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210" i="1"/>
  <c r="N246" i="1"/>
  <c r="N261" i="1"/>
  <c r="N283" i="1"/>
  <c r="N326" i="1"/>
  <c r="N343" i="1"/>
  <c r="N402" i="1"/>
  <c r="N410" i="1"/>
  <c r="N439" i="1"/>
  <c r="N475" i="1"/>
  <c r="N513" i="1"/>
  <c r="N545" i="1"/>
  <c r="N552" i="1"/>
  <c r="N728" i="1"/>
  <c r="N735" i="1"/>
  <c r="N743" i="1"/>
  <c r="N973" i="1"/>
  <c r="N1419" i="1"/>
  <c r="N7" i="17"/>
  <c r="N15" i="17"/>
  <c r="N24" i="17"/>
  <c r="N39" i="17"/>
  <c r="N45" i="17"/>
  <c r="N52" i="17"/>
  <c r="N58" i="17"/>
  <c r="N71" i="17"/>
  <c r="N77" i="17"/>
  <c r="N84" i="17"/>
  <c r="N90" i="17"/>
  <c r="N104" i="17"/>
  <c r="N118" i="17"/>
  <c r="N133" i="17"/>
  <c r="N5" i="1"/>
  <c r="N11" i="1"/>
  <c r="N19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56" i="1"/>
  <c r="N164" i="1"/>
  <c r="N172" i="1"/>
  <c r="N180" i="1"/>
  <c r="N188" i="1"/>
  <c r="N211" i="1"/>
  <c r="N218" i="1"/>
  <c r="N225" i="1"/>
  <c r="N262" i="1"/>
  <c r="N270" i="1"/>
  <c r="N277" i="1"/>
  <c r="N298" i="1"/>
  <c r="N306" i="1"/>
  <c r="N320" i="1"/>
  <c r="N334" i="1"/>
  <c r="N365" i="1"/>
  <c r="N418" i="1"/>
  <c r="N426" i="1"/>
  <c r="N452" i="1"/>
  <c r="N460" i="1"/>
  <c r="N468" i="1"/>
  <c r="N507" i="1"/>
  <c r="N538" i="1"/>
  <c r="N583" i="1"/>
  <c r="N714" i="1"/>
  <c r="N25" i="17"/>
  <c r="N33" i="17"/>
  <c r="N40" i="17"/>
  <c r="N46" i="17"/>
  <c r="N59" i="17"/>
  <c r="N65" i="17"/>
  <c r="N72" i="17"/>
  <c r="N78" i="17"/>
  <c r="N105" i="17"/>
  <c r="N134" i="17"/>
  <c r="N12" i="1"/>
  <c r="N20" i="1"/>
  <c r="N27" i="1"/>
  <c r="N35" i="1"/>
  <c r="N43" i="1"/>
  <c r="N51" i="1"/>
  <c r="N59" i="1"/>
  <c r="N67" i="1"/>
  <c r="N75" i="1"/>
  <c r="N83" i="1"/>
  <c r="N91" i="1"/>
  <c r="N99" i="1"/>
  <c r="N107" i="1"/>
  <c r="N115" i="1"/>
  <c r="N123" i="1"/>
  <c r="N131" i="1"/>
  <c r="N139" i="1"/>
  <c r="N147" i="1"/>
  <c r="N157" i="1"/>
  <c r="N165" i="1"/>
  <c r="N173" i="1"/>
  <c r="N181" i="1"/>
  <c r="N189" i="1"/>
  <c r="N197" i="1"/>
  <c r="N205" i="1"/>
  <c r="N219" i="1"/>
  <c r="N226" i="1"/>
  <c r="N233" i="1"/>
  <c r="N256" i="1"/>
  <c r="N278" i="1"/>
  <c r="N299" i="1"/>
  <c r="N359" i="1"/>
  <c r="N381" i="1"/>
  <c r="N434" i="1"/>
  <c r="N461" i="1"/>
  <c r="N484" i="1"/>
  <c r="N492" i="1"/>
  <c r="N500" i="1"/>
  <c r="N539" i="1"/>
  <c r="N600" i="1"/>
  <c r="N607" i="1"/>
  <c r="N615" i="1"/>
  <c r="N715" i="1"/>
  <c r="N722" i="1"/>
  <c r="N887" i="1"/>
  <c r="N903" i="1"/>
  <c r="N919" i="1"/>
  <c r="N935" i="1"/>
  <c r="N1197" i="1"/>
  <c r="N34" i="17"/>
  <c r="N47" i="17"/>
  <c r="N53" i="17"/>
  <c r="N60" i="17"/>
  <c r="N66" i="17"/>
  <c r="N79" i="17"/>
  <c r="N85" i="17"/>
  <c r="N99" i="17"/>
  <c r="N113" i="17"/>
  <c r="N120" i="17"/>
  <c r="N153" i="17"/>
  <c r="N169" i="17"/>
  <c r="N185" i="17"/>
  <c r="N201" i="17"/>
  <c r="N6" i="1"/>
  <c r="N21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8" i="1"/>
  <c r="N166" i="1"/>
  <c r="N182" i="1"/>
  <c r="N190" i="1"/>
  <c r="N198" i="1"/>
  <c r="N234" i="1"/>
  <c r="N241" i="1"/>
  <c r="N249" i="1"/>
  <c r="N272" i="1"/>
  <c r="N286" i="1"/>
  <c r="N293" i="1"/>
  <c r="N314" i="1"/>
  <c r="N322" i="1"/>
  <c r="N336" i="1"/>
  <c r="N360" i="1"/>
  <c r="N375" i="1"/>
  <c r="N397" i="1"/>
  <c r="N441" i="1"/>
  <c r="N493" i="1"/>
  <c r="N516" i="1"/>
  <c r="N524" i="1"/>
  <c r="N532" i="1"/>
  <c r="N1229" i="1"/>
  <c r="N1236" i="1"/>
  <c r="N1243" i="1"/>
  <c r="N35" i="17"/>
  <c r="N41" i="17"/>
  <c r="N48" i="17"/>
  <c r="N54" i="17"/>
  <c r="N67" i="17"/>
  <c r="N73" i="17"/>
  <c r="N80" i="17"/>
  <c r="N86" i="17"/>
  <c r="N100" i="17"/>
  <c r="N114" i="17"/>
  <c r="N128" i="17"/>
  <c r="N13" i="1"/>
  <c r="N7" i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214" i="1"/>
  <c r="N227" i="1"/>
  <c r="N242" i="1"/>
  <c r="N258" i="1"/>
  <c r="N294" i="1"/>
  <c r="N315" i="1"/>
  <c r="N376" i="1"/>
  <c r="N391" i="1"/>
  <c r="N413" i="1"/>
  <c r="N455" i="1"/>
  <c r="N525" i="1"/>
  <c r="N556" i="1"/>
  <c r="N571" i="1"/>
  <c r="N578" i="1"/>
  <c r="N821" i="1"/>
  <c r="N827" i="1"/>
  <c r="N857" i="1"/>
  <c r="N11" i="17"/>
  <c r="N19" i="17"/>
  <c r="N28" i="17"/>
  <c r="N36" i="17"/>
  <c r="N42" i="17"/>
  <c r="N55" i="17"/>
  <c r="N61" i="17"/>
  <c r="N68" i="17"/>
  <c r="N74" i="17"/>
  <c r="N129" i="17"/>
  <c r="N224" i="1"/>
  <c r="N251" i="1"/>
  <c r="N257" i="1"/>
  <c r="N273" i="1"/>
  <c r="N284" i="1"/>
  <c r="N289" i="1"/>
  <c r="N300" i="1"/>
  <c r="N305" i="1"/>
  <c r="N316" i="1"/>
  <c r="N321" i="1"/>
  <c r="N332" i="1"/>
  <c r="N337" i="1"/>
  <c r="N349" i="1"/>
  <c r="N371" i="1"/>
  <c r="N387" i="1"/>
  <c r="N403" i="1"/>
  <c r="N419" i="1"/>
  <c r="N435" i="1"/>
  <c r="N463" i="1"/>
  <c r="N469" i="1"/>
  <c r="N495" i="1"/>
  <c r="N501" i="1"/>
  <c r="N533" i="1"/>
  <c r="N547" i="1"/>
  <c r="N566" i="1"/>
  <c r="N594" i="1"/>
  <c r="N645" i="1"/>
  <c r="N652" i="1"/>
  <c r="N709" i="1"/>
  <c r="N716" i="1"/>
  <c r="N775" i="1"/>
  <c r="N889" i="1"/>
  <c r="N951" i="1"/>
  <c r="N967" i="1"/>
  <c r="N1021" i="1"/>
  <c r="N1100" i="1"/>
  <c r="N1132" i="1"/>
  <c r="N1160" i="1"/>
  <c r="N1378" i="1"/>
  <c r="N1489" i="1"/>
  <c r="N33" i="1"/>
  <c r="N170" i="1"/>
  <c r="N174" i="1"/>
  <c r="N202" i="1"/>
  <c r="N206" i="1"/>
  <c r="N215" i="1"/>
  <c r="N220" i="1"/>
  <c r="N229" i="1"/>
  <c r="N238" i="1"/>
  <c r="N247" i="1"/>
  <c r="N252" i="1"/>
  <c r="N279" i="1"/>
  <c r="N295" i="1"/>
  <c r="N311" i="1"/>
  <c r="N327" i="1"/>
  <c r="N350" i="1"/>
  <c r="N361" i="1"/>
  <c r="N366" i="1"/>
  <c r="N372" i="1"/>
  <c r="N377" i="1"/>
  <c r="N382" i="1"/>
  <c r="N388" i="1"/>
  <c r="N393" i="1"/>
  <c r="N398" i="1"/>
  <c r="N404" i="1"/>
  <c r="N409" i="1"/>
  <c r="N414" i="1"/>
  <c r="N420" i="1"/>
  <c r="N425" i="1"/>
  <c r="N430" i="1"/>
  <c r="N436" i="1"/>
  <c r="N440" i="1"/>
  <c r="N445" i="1"/>
  <c r="N451" i="1"/>
  <c r="N457" i="1"/>
  <c r="N476" i="1"/>
  <c r="N483" i="1"/>
  <c r="N489" i="1"/>
  <c r="N508" i="1"/>
  <c r="N515" i="1"/>
  <c r="N521" i="1"/>
  <c r="N540" i="1"/>
  <c r="N560" i="1"/>
  <c r="N567" i="1"/>
  <c r="N588" i="1"/>
  <c r="N595" i="1"/>
  <c r="N631" i="1"/>
  <c r="N695" i="1"/>
  <c r="N809" i="1"/>
  <c r="N851" i="1"/>
  <c r="N921" i="1"/>
  <c r="N983" i="1"/>
  <c r="N1101" i="1"/>
  <c r="N1170" i="1"/>
  <c r="N1216" i="1"/>
  <c r="N1292" i="1"/>
  <c r="N1324" i="1"/>
  <c r="N1490" i="1"/>
  <c r="N1476" i="1"/>
  <c r="N1437" i="1"/>
  <c r="N1406" i="1"/>
  <c r="N1398" i="1"/>
  <c r="N1390" i="1"/>
  <c r="N1382" i="1"/>
  <c r="N1474" i="1"/>
  <c r="N1403" i="1"/>
  <c r="N1395" i="1"/>
  <c r="N1387" i="1"/>
  <c r="N1495" i="1"/>
  <c r="N1479" i="1"/>
  <c r="N1442" i="1"/>
  <c r="N1411" i="1"/>
  <c r="N1405" i="1"/>
  <c r="N1394" i="1"/>
  <c r="N1384" i="1"/>
  <c r="N1377" i="1"/>
  <c r="N1345" i="1"/>
  <c r="N1313" i="1"/>
  <c r="N1103" i="1"/>
  <c r="N1028" i="1"/>
  <c r="N823" i="1"/>
  <c r="N819" i="1"/>
  <c r="N815" i="1"/>
  <c r="N811" i="1"/>
  <c r="N807" i="1"/>
  <c r="N803" i="1"/>
  <c r="N799" i="1"/>
  <c r="N795" i="1"/>
  <c r="N766" i="1"/>
  <c r="N1478" i="1"/>
  <c r="N1465" i="1"/>
  <c r="N1446" i="1"/>
  <c r="N1430" i="1"/>
  <c r="N1415" i="1"/>
  <c r="N1404" i="1"/>
  <c r="N1393" i="1"/>
  <c r="N1383" i="1"/>
  <c r="N1349" i="1"/>
  <c r="N1317" i="1"/>
  <c r="N1027" i="1"/>
  <c r="N790" i="1"/>
  <c r="N1482" i="1"/>
  <c r="N1454" i="1"/>
  <c r="N1428" i="1"/>
  <c r="N1423" i="1"/>
  <c r="N1401" i="1"/>
  <c r="N1391" i="1"/>
  <c r="N1380" i="1"/>
  <c r="N1357" i="1"/>
  <c r="N1325" i="1"/>
  <c r="N1033" i="1"/>
  <c r="N1025" i="1"/>
  <c r="N771" i="1"/>
  <c r="N1473" i="1"/>
  <c r="N1461" i="1"/>
  <c r="N1450" i="1"/>
  <c r="N1439" i="1"/>
  <c r="N1431" i="1"/>
  <c r="N1418" i="1"/>
  <c r="N1412" i="1"/>
  <c r="N1388" i="1"/>
  <c r="N1361" i="1"/>
  <c r="N1350" i="1"/>
  <c r="N1344" i="1"/>
  <c r="N1333" i="1"/>
  <c r="N1306" i="1"/>
  <c r="N1296" i="1"/>
  <c r="N1228" i="1"/>
  <c r="N1214" i="1"/>
  <c r="N1205" i="1"/>
  <c r="N1196" i="1"/>
  <c r="N1178" i="1"/>
  <c r="N1169" i="1"/>
  <c r="N1154" i="1"/>
  <c r="N1145" i="1"/>
  <c r="N1131" i="1"/>
  <c r="N1117" i="1"/>
  <c r="N1026" i="1"/>
  <c r="N1019" i="1"/>
  <c r="N1014" i="1"/>
  <c r="N1003" i="1"/>
  <c r="N998" i="1"/>
  <c r="N987" i="1"/>
  <c r="N982" i="1"/>
  <c r="N971" i="1"/>
  <c r="N966" i="1"/>
  <c r="N955" i="1"/>
  <c r="N950" i="1"/>
  <c r="N939" i="1"/>
  <c r="N934" i="1"/>
  <c r="N923" i="1"/>
  <c r="N918" i="1"/>
  <c r="N907" i="1"/>
  <c r="N902" i="1"/>
  <c r="N891" i="1"/>
  <c r="N886" i="1"/>
  <c r="N875" i="1"/>
  <c r="N870" i="1"/>
  <c r="N859" i="1"/>
  <c r="N854" i="1"/>
  <c r="N843" i="1"/>
  <c r="N838" i="1"/>
  <c r="N820" i="1"/>
  <c r="N806" i="1"/>
  <c r="N797" i="1"/>
  <c r="N792" i="1"/>
  <c r="N787" i="1"/>
  <c r="N782" i="1"/>
  <c r="N769" i="1"/>
  <c r="N564" i="1"/>
  <c r="N546" i="1"/>
  <c r="N1472" i="1"/>
  <c r="N1402" i="1"/>
  <c r="N1386" i="1"/>
  <c r="N1376" i="1"/>
  <c r="N1365" i="1"/>
  <c r="N1300" i="1"/>
  <c r="N1279" i="1"/>
  <c r="N1263" i="1"/>
  <c r="N1247" i="1"/>
  <c r="N1231" i="1"/>
  <c r="N1218" i="1"/>
  <c r="N1186" i="1"/>
  <c r="N1168" i="1"/>
  <c r="N1158" i="1"/>
  <c r="N1121" i="1"/>
  <c r="N1099" i="1"/>
  <c r="N1083" i="1"/>
  <c r="N1067" i="1"/>
  <c r="N1051" i="1"/>
  <c r="N1035" i="1"/>
  <c r="N1024" i="1"/>
  <c r="N833" i="1"/>
  <c r="N810" i="1"/>
  <c r="N768" i="1"/>
  <c r="N750" i="1"/>
  <c r="N734" i="1"/>
  <c r="N718" i="1"/>
  <c r="N702" i="1"/>
  <c r="N686" i="1"/>
  <c r="N670" i="1"/>
  <c r="N654" i="1"/>
  <c r="N638" i="1"/>
  <c r="N622" i="1"/>
  <c r="N606" i="1"/>
  <c r="N590" i="1"/>
  <c r="N574" i="1"/>
  <c r="N1487" i="1"/>
  <c r="N1471" i="1"/>
  <c r="N1449" i="1"/>
  <c r="N1443" i="1"/>
  <c r="N1438" i="1"/>
  <c r="N1429" i="1"/>
  <c r="N1422" i="1"/>
  <c r="N1400" i="1"/>
  <c r="N1385" i="1"/>
  <c r="N1370" i="1"/>
  <c r="N1360" i="1"/>
  <c r="N1332" i="1"/>
  <c r="N1321" i="1"/>
  <c r="N1310" i="1"/>
  <c r="N1305" i="1"/>
  <c r="N1222" i="1"/>
  <c r="N1213" i="1"/>
  <c r="N1204" i="1"/>
  <c r="N1190" i="1"/>
  <c r="N1177" i="1"/>
  <c r="N1162" i="1"/>
  <c r="N1153" i="1"/>
  <c r="N1139" i="1"/>
  <c r="N1125" i="1"/>
  <c r="N1116" i="1"/>
  <c r="N1023" i="1"/>
  <c r="N1018" i="1"/>
  <c r="N1007" i="1"/>
  <c r="N1002" i="1"/>
  <c r="N991" i="1"/>
  <c r="N986" i="1"/>
  <c r="N975" i="1"/>
  <c r="N970" i="1"/>
  <c r="N959" i="1"/>
  <c r="N954" i="1"/>
  <c r="N943" i="1"/>
  <c r="N938" i="1"/>
  <c r="N927" i="1"/>
  <c r="N922" i="1"/>
  <c r="N911" i="1"/>
  <c r="N906" i="1"/>
  <c r="N895" i="1"/>
  <c r="N890" i="1"/>
  <c r="N879" i="1"/>
  <c r="N874" i="1"/>
  <c r="N863" i="1"/>
  <c r="N858" i="1"/>
  <c r="N847" i="1"/>
  <c r="N842" i="1"/>
  <c r="N828" i="1"/>
  <c r="N814" i="1"/>
  <c r="N805" i="1"/>
  <c r="N796" i="1"/>
  <c r="N791" i="1"/>
  <c r="N1459" i="1"/>
  <c r="N1427" i="1"/>
  <c r="N1416" i="1"/>
  <c r="N1409" i="1"/>
  <c r="N1399" i="1"/>
  <c r="N1381" i="1"/>
  <c r="N1364" i="1"/>
  <c r="N1353" i="1"/>
  <c r="N1337" i="1"/>
  <c r="N1283" i="1"/>
  <c r="N1267" i="1"/>
  <c r="N1251" i="1"/>
  <c r="N1235" i="1"/>
  <c r="N1226" i="1"/>
  <c r="N1194" i="1"/>
  <c r="N1166" i="1"/>
  <c r="N1129" i="1"/>
  <c r="N1105" i="1"/>
  <c r="N1087" i="1"/>
  <c r="N1071" i="1"/>
  <c r="N1055" i="1"/>
  <c r="N1039" i="1"/>
  <c r="N818" i="1"/>
  <c r="N785" i="1"/>
  <c r="N754" i="1"/>
  <c r="N738" i="1"/>
  <c r="N1492" i="1"/>
  <c r="N1486" i="1"/>
  <c r="N1453" i="1"/>
  <c r="N1397" i="1"/>
  <c r="N1374" i="1"/>
  <c r="N1369" i="1"/>
  <c r="N1320" i="1"/>
  <c r="N1314" i="1"/>
  <c r="N1309" i="1"/>
  <c r="N1298" i="1"/>
  <c r="N1230" i="1"/>
  <c r="N1221" i="1"/>
  <c r="N1212" i="1"/>
  <c r="N1198" i="1"/>
  <c r="N1189" i="1"/>
  <c r="N1171" i="1"/>
  <c r="N1161" i="1"/>
  <c r="N1152" i="1"/>
  <c r="N1133" i="1"/>
  <c r="N1124" i="1"/>
  <c r="N1115" i="1"/>
  <c r="N1104" i="1"/>
  <c r="N1032" i="1"/>
  <c r="N1022" i="1"/>
  <c r="N1011" i="1"/>
  <c r="N1006" i="1"/>
  <c r="N995" i="1"/>
  <c r="N990" i="1"/>
  <c r="N1469" i="1"/>
  <c r="N1458" i="1"/>
  <c r="N1447" i="1"/>
  <c r="N1441" i="1"/>
  <c r="N1396" i="1"/>
  <c r="N1379" i="1"/>
  <c r="N1341" i="1"/>
  <c r="N1330" i="1"/>
  <c r="N1287" i="1"/>
  <c r="N1271" i="1"/>
  <c r="N1255" i="1"/>
  <c r="N1239" i="1"/>
  <c r="N1202" i="1"/>
  <c r="N1175" i="1"/>
  <c r="N1137" i="1"/>
  <c r="N1091" i="1"/>
  <c r="N1075" i="1"/>
  <c r="N1059" i="1"/>
  <c r="N1043" i="1"/>
  <c r="N1031" i="1"/>
  <c r="N831" i="1"/>
  <c r="N794" i="1"/>
  <c r="N758" i="1"/>
  <c r="N742" i="1"/>
  <c r="N726" i="1"/>
  <c r="N710" i="1"/>
  <c r="N694" i="1"/>
  <c r="N678" i="1"/>
  <c r="N662" i="1"/>
  <c r="N646" i="1"/>
  <c r="N630" i="1"/>
  <c r="N614" i="1"/>
  <c r="N1362" i="1"/>
  <c r="N1318" i="1"/>
  <c r="N1297" i="1"/>
  <c r="N1146" i="1"/>
  <c r="N1084" i="1"/>
  <c r="N1063" i="1"/>
  <c r="N958" i="1"/>
  <c r="N926" i="1"/>
  <c r="N894" i="1"/>
  <c r="N862" i="1"/>
  <c r="N813" i="1"/>
  <c r="N779" i="1"/>
  <c r="N599" i="1"/>
  <c r="N587" i="1"/>
  <c r="N582" i="1"/>
  <c r="N570" i="1"/>
  <c r="N554" i="1"/>
  <c r="N544" i="1"/>
  <c r="N535" i="1"/>
  <c r="N531" i="1"/>
  <c r="N527" i="1"/>
  <c r="N523" i="1"/>
  <c r="N519" i="1"/>
  <c r="N356" i="1"/>
  <c r="N348" i="1"/>
  <c r="N265" i="1"/>
  <c r="N240" i="1"/>
  <c r="N232" i="1"/>
  <c r="N228" i="1"/>
  <c r="N1407" i="1"/>
  <c r="N1275" i="1"/>
  <c r="N1232" i="1"/>
  <c r="N1206" i="1"/>
  <c r="N1174" i="1"/>
  <c r="N1127" i="1"/>
  <c r="N1110" i="1"/>
  <c r="N963" i="1"/>
  <c r="N931" i="1"/>
  <c r="N899" i="1"/>
  <c r="N867" i="1"/>
  <c r="N835" i="1"/>
  <c r="N793" i="1"/>
  <c r="N772" i="1"/>
  <c r="N746" i="1"/>
  <c r="N719" i="1"/>
  <c r="N706" i="1"/>
  <c r="N687" i="1"/>
  <c r="N674" i="1"/>
  <c r="N655" i="1"/>
  <c r="N642" i="1"/>
  <c r="N623" i="1"/>
  <c r="N610" i="1"/>
  <c r="N575" i="1"/>
  <c r="N355" i="1"/>
  <c r="N347" i="1"/>
  <c r="N1477" i="1"/>
  <c r="N1433" i="1"/>
  <c r="N1192" i="1"/>
  <c r="N1068" i="1"/>
  <c r="N1047" i="1"/>
  <c r="N1030" i="1"/>
  <c r="N1010" i="1"/>
  <c r="N812" i="1"/>
  <c r="N778" i="1"/>
  <c r="N770" i="1"/>
  <c r="N603" i="1"/>
  <c r="N598" i="1"/>
  <c r="N586" i="1"/>
  <c r="N563" i="1"/>
  <c r="N558" i="1"/>
  <c r="N548" i="1"/>
  <c r="N543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478" i="1"/>
  <c r="N474" i="1"/>
  <c r="N470" i="1"/>
  <c r="N466" i="1"/>
  <c r="N462" i="1"/>
  <c r="N458" i="1"/>
  <c r="N454" i="1"/>
  <c r="N450" i="1"/>
  <c r="N354" i="1"/>
  <c r="N346" i="1"/>
  <c r="N340" i="1"/>
  <c r="N1457" i="1"/>
  <c r="N1392" i="1"/>
  <c r="N1329" i="1"/>
  <c r="N1301" i="1"/>
  <c r="N1280" i="1"/>
  <c r="N1259" i="1"/>
  <c r="N1179" i="1"/>
  <c r="N1164" i="1"/>
  <c r="N1150" i="1"/>
  <c r="N1029" i="1"/>
  <c r="N962" i="1"/>
  <c r="N930" i="1"/>
  <c r="N898" i="1"/>
  <c r="N866" i="1"/>
  <c r="N834" i="1"/>
  <c r="N804" i="1"/>
  <c r="N798" i="1"/>
  <c r="N767" i="1"/>
  <c r="N751" i="1"/>
  <c r="N730" i="1"/>
  <c r="N698" i="1"/>
  <c r="N666" i="1"/>
  <c r="N634" i="1"/>
  <c r="N591" i="1"/>
  <c r="N353" i="1"/>
  <c r="N345" i="1"/>
  <c r="N255" i="1"/>
  <c r="N1389" i="1"/>
  <c r="N1373" i="1"/>
  <c r="N1224" i="1"/>
  <c r="N1210" i="1"/>
  <c r="N1095" i="1"/>
  <c r="N1052" i="1"/>
  <c r="N994" i="1"/>
  <c r="N974" i="1"/>
  <c r="N942" i="1"/>
  <c r="N910" i="1"/>
  <c r="N878" i="1"/>
  <c r="N846" i="1"/>
  <c r="N822" i="1"/>
  <c r="N816" i="1"/>
  <c r="N789" i="1"/>
  <c r="N783" i="1"/>
  <c r="N602" i="1"/>
  <c r="N562" i="1"/>
  <c r="N542" i="1"/>
  <c r="N352" i="1"/>
  <c r="N344" i="1"/>
  <c r="N339" i="1"/>
  <c r="N263" i="1"/>
  <c r="N1496" i="1"/>
  <c r="N1468" i="1"/>
  <c r="N1356" i="1"/>
  <c r="N1312" i="1"/>
  <c r="N1291" i="1"/>
  <c r="N1248" i="1"/>
  <c r="N1201" i="1"/>
  <c r="N1188" i="1"/>
  <c r="N978" i="1"/>
  <c r="N946" i="1"/>
  <c r="N914" i="1"/>
  <c r="N882" i="1"/>
  <c r="N850" i="1"/>
  <c r="N216" i="1"/>
  <c r="N243" i="1"/>
  <c r="N248" i="1"/>
  <c r="N264" i="1"/>
  <c r="N269" i="1"/>
  <c r="N280" i="1"/>
  <c r="N285" i="1"/>
  <c r="N296" i="1"/>
  <c r="N301" i="1"/>
  <c r="N312" i="1"/>
  <c r="N317" i="1"/>
  <c r="N328" i="1"/>
  <c r="N333" i="1"/>
  <c r="N351" i="1"/>
  <c r="N367" i="1"/>
  <c r="N383" i="1"/>
  <c r="N399" i="1"/>
  <c r="N415" i="1"/>
  <c r="N431" i="1"/>
  <c r="N446" i="1"/>
  <c r="N471" i="1"/>
  <c r="N477" i="1"/>
  <c r="N503" i="1"/>
  <c r="N509" i="1"/>
  <c r="N541" i="1"/>
  <c r="N555" i="1"/>
  <c r="N561" i="1"/>
  <c r="N589" i="1"/>
  <c r="N618" i="1"/>
  <c r="N632" i="1"/>
  <c r="N639" i="1"/>
  <c r="N647" i="1"/>
  <c r="N682" i="1"/>
  <c r="N696" i="1"/>
  <c r="N703" i="1"/>
  <c r="N711" i="1"/>
  <c r="N755" i="1"/>
  <c r="N762" i="1"/>
  <c r="N802" i="1"/>
  <c r="N845" i="1"/>
  <c r="N883" i="1"/>
  <c r="N953" i="1"/>
  <c r="N999" i="1"/>
  <c r="N1015" i="1"/>
  <c r="N1072" i="1"/>
  <c r="N1079" i="1"/>
  <c r="N1209" i="1"/>
  <c r="N1217" i="1"/>
  <c r="N142" i="1"/>
  <c r="N146" i="1"/>
  <c r="N150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2" i="1"/>
  <c r="N221" i="1"/>
  <c r="N230" i="1"/>
  <c r="N239" i="1"/>
  <c r="N244" i="1"/>
  <c r="N253" i="1"/>
  <c r="N259" i="1"/>
  <c r="N275" i="1"/>
  <c r="N291" i="1"/>
  <c r="N307" i="1"/>
  <c r="N323" i="1"/>
  <c r="N357" i="1"/>
  <c r="N368" i="1"/>
  <c r="N373" i="1"/>
  <c r="N384" i="1"/>
  <c r="N389" i="1"/>
  <c r="N400" i="1"/>
  <c r="N405" i="1"/>
  <c r="N416" i="1"/>
  <c r="N421" i="1"/>
  <c r="N432" i="1"/>
  <c r="N437" i="1"/>
  <c r="N459" i="1"/>
  <c r="N465" i="1"/>
  <c r="N491" i="1"/>
  <c r="N497" i="1"/>
  <c r="N529" i="1"/>
  <c r="N619" i="1"/>
  <c r="N626" i="1"/>
  <c r="N683" i="1"/>
  <c r="N690" i="1"/>
  <c r="N748" i="1"/>
  <c r="N763" i="1"/>
  <c r="N877" i="1"/>
  <c r="N915" i="1"/>
  <c r="N985" i="1"/>
  <c r="N1080" i="1"/>
  <c r="N1155" i="1"/>
  <c r="N1286" i="1"/>
  <c r="N1334" i="1"/>
  <c r="N1342" i="1"/>
  <c r="N1485" i="1"/>
  <c r="N22" i="1"/>
  <c r="N151" i="1"/>
  <c r="N208" i="1"/>
  <c r="N235" i="1"/>
  <c r="N260" i="1"/>
  <c r="N276" i="1"/>
  <c r="N281" i="1"/>
  <c r="N292" i="1"/>
  <c r="N297" i="1"/>
  <c r="N308" i="1"/>
  <c r="N313" i="1"/>
  <c r="N324" i="1"/>
  <c r="N329" i="1"/>
  <c r="N341" i="1"/>
  <c r="N363" i="1"/>
  <c r="N379" i="1"/>
  <c r="N395" i="1"/>
  <c r="N411" i="1"/>
  <c r="N427" i="1"/>
  <c r="N438" i="1"/>
  <c r="N442" i="1"/>
  <c r="N447" i="1"/>
  <c r="N453" i="1"/>
  <c r="N479" i="1"/>
  <c r="N485" i="1"/>
  <c r="N511" i="1"/>
  <c r="N517" i="1"/>
  <c r="N550" i="1"/>
  <c r="N577" i="1"/>
  <c r="N613" i="1"/>
  <c r="N620" i="1"/>
  <c r="N677" i="1"/>
  <c r="N684" i="1"/>
  <c r="N741" i="1"/>
  <c r="N757" i="1"/>
  <c r="N764" i="1"/>
  <c r="N839" i="1"/>
  <c r="N909" i="1"/>
  <c r="N947" i="1"/>
  <c r="N1058" i="1"/>
  <c r="N1148" i="1"/>
  <c r="N1156" i="1"/>
  <c r="N1335" i="1"/>
  <c r="N1351" i="1"/>
  <c r="N1462" i="1"/>
  <c r="N17" i="1"/>
  <c r="N152" i="1"/>
  <c r="N196" i="1"/>
  <c r="N200" i="1"/>
  <c r="N204" i="1"/>
  <c r="N213" i="1"/>
  <c r="N222" i="1"/>
  <c r="N231" i="1"/>
  <c r="N236" i="1"/>
  <c r="N245" i="1"/>
  <c r="N254" i="1"/>
  <c r="N266" i="1"/>
  <c r="N271" i="1"/>
  <c r="N287" i="1"/>
  <c r="N303" i="1"/>
  <c r="N319" i="1"/>
  <c r="N335" i="1"/>
  <c r="N342" i="1"/>
  <c r="N358" i="1"/>
  <c r="N364" i="1"/>
  <c r="N369" i="1"/>
  <c r="N374" i="1"/>
  <c r="N380" i="1"/>
  <c r="N385" i="1"/>
  <c r="N390" i="1"/>
  <c r="N396" i="1"/>
  <c r="N401" i="1"/>
  <c r="N406" i="1"/>
  <c r="N412" i="1"/>
  <c r="N417" i="1"/>
  <c r="N422" i="1"/>
  <c r="N428" i="1"/>
  <c r="N433" i="1"/>
  <c r="N443" i="1"/>
  <c r="N467" i="1"/>
  <c r="N473" i="1"/>
  <c r="N499" i="1"/>
  <c r="N505" i="1"/>
  <c r="N537" i="1"/>
  <c r="N584" i="1"/>
  <c r="N663" i="1"/>
  <c r="N727" i="1"/>
  <c r="N788" i="1"/>
  <c r="N855" i="1"/>
  <c r="N871" i="1"/>
  <c r="N941" i="1"/>
  <c r="N979" i="1"/>
  <c r="N1136" i="1"/>
  <c r="N1149" i="1"/>
  <c r="N1220" i="1"/>
  <c r="N1249" i="1"/>
  <c r="N1264" i="1"/>
  <c r="N1272" i="1"/>
  <c r="N1328" i="1"/>
  <c r="N1426" i="1"/>
  <c r="N1440" i="1"/>
  <c r="N774" i="1"/>
  <c r="N808" i="1"/>
  <c r="N826" i="1"/>
  <c r="N832" i="1"/>
  <c r="N844" i="1"/>
  <c r="N876" i="1"/>
  <c r="N908" i="1"/>
  <c r="N940" i="1"/>
  <c r="N972" i="1"/>
  <c r="N1020" i="1"/>
  <c r="N1064" i="1"/>
  <c r="N1085" i="1"/>
  <c r="N1208" i="1"/>
  <c r="N1215" i="1"/>
  <c r="N1256" i="1"/>
  <c r="N1270" i="1"/>
  <c r="N1284" i="1"/>
  <c r="N1319" i="1"/>
  <c r="N557" i="1"/>
  <c r="N573" i="1"/>
  <c r="N579" i="1"/>
  <c r="N597" i="1"/>
  <c r="N608" i="1"/>
  <c r="N621" i="1"/>
  <c r="N627" i="1"/>
  <c r="N640" i="1"/>
  <c r="N653" i="1"/>
  <c r="N659" i="1"/>
  <c r="N672" i="1"/>
  <c r="N685" i="1"/>
  <c r="N691" i="1"/>
  <c r="N704" i="1"/>
  <c r="N717" i="1"/>
  <c r="N723" i="1"/>
  <c r="N736" i="1"/>
  <c r="N744" i="1"/>
  <c r="N1060" i="1"/>
  <c r="N1074" i="1"/>
  <c r="N1088" i="1"/>
  <c r="N1118" i="1"/>
  <c r="N1157" i="1"/>
  <c r="N1184" i="1"/>
  <c r="N1244" i="1"/>
  <c r="N1265" i="1"/>
  <c r="N1308" i="1"/>
  <c r="N1352" i="1"/>
  <c r="N1413" i="1"/>
  <c r="N568" i="1"/>
  <c r="N609" i="1"/>
  <c r="N759" i="1"/>
  <c r="N784" i="1"/>
  <c r="N817" i="1"/>
  <c r="N860" i="1"/>
  <c r="N892" i="1"/>
  <c r="N924" i="1"/>
  <c r="N956" i="1"/>
  <c r="N988" i="1"/>
  <c r="N1053" i="1"/>
  <c r="N1096" i="1"/>
  <c r="N1108" i="1"/>
  <c r="N1119" i="1"/>
  <c r="N1173" i="1"/>
  <c r="N1185" i="1"/>
  <c r="N1211" i="1"/>
  <c r="N1225" i="1"/>
  <c r="N1238" i="1"/>
  <c r="N1252" i="1"/>
  <c r="N1288" i="1"/>
  <c r="N1367" i="1"/>
  <c r="N1414" i="1"/>
  <c r="N1432" i="1"/>
  <c r="N1475" i="1"/>
  <c r="N553" i="1"/>
  <c r="N581" i="1"/>
  <c r="N592" i="1"/>
  <c r="N616" i="1"/>
  <c r="N629" i="1"/>
  <c r="N635" i="1"/>
  <c r="N648" i="1"/>
  <c r="N661" i="1"/>
  <c r="N667" i="1"/>
  <c r="N680" i="1"/>
  <c r="N693" i="1"/>
  <c r="N699" i="1"/>
  <c r="N712" i="1"/>
  <c r="N725" i="1"/>
  <c r="N731" i="1"/>
  <c r="N752" i="1"/>
  <c r="N760" i="1"/>
  <c r="N824" i="1"/>
  <c r="N841" i="1"/>
  <c r="N861" i="1"/>
  <c r="N873" i="1"/>
  <c r="N893" i="1"/>
  <c r="N905" i="1"/>
  <c r="N925" i="1"/>
  <c r="N937" i="1"/>
  <c r="N957" i="1"/>
  <c r="N969" i="1"/>
  <c r="N989" i="1"/>
  <c r="N1040" i="1"/>
  <c r="N1076" i="1"/>
  <c r="N1090" i="1"/>
  <c r="N1120" i="1"/>
  <c r="N1151" i="1"/>
  <c r="N1165" i="1"/>
  <c r="N1260" i="1"/>
  <c r="N1281" i="1"/>
  <c r="N1302" i="1"/>
  <c r="N1338" i="1"/>
  <c r="N1346" i="1"/>
  <c r="N1368" i="1"/>
  <c r="N1451" i="1"/>
  <c r="N549" i="1"/>
  <c r="N559" i="1"/>
  <c r="N593" i="1"/>
  <c r="N604" i="1"/>
  <c r="N636" i="1"/>
  <c r="N668" i="1"/>
  <c r="N700" i="1"/>
  <c r="N732" i="1"/>
  <c r="N739" i="1"/>
  <c r="N786" i="1"/>
  <c r="N800" i="1"/>
  <c r="N1004" i="1"/>
  <c r="N1048" i="1"/>
  <c r="N1069" i="1"/>
  <c r="N1181" i="1"/>
  <c r="N1193" i="1"/>
  <c r="N1200" i="1"/>
  <c r="N1240" i="1"/>
  <c r="N1254" i="1"/>
  <c r="N1268" i="1"/>
  <c r="N1452" i="1"/>
  <c r="N1467" i="1"/>
  <c r="N565" i="1"/>
  <c r="N576" i="1"/>
  <c r="N605" i="1"/>
  <c r="N611" i="1"/>
  <c r="N624" i="1"/>
  <c r="N637" i="1"/>
  <c r="N643" i="1"/>
  <c r="N656" i="1"/>
  <c r="N669" i="1"/>
  <c r="N675" i="1"/>
  <c r="N688" i="1"/>
  <c r="N701" i="1"/>
  <c r="N707" i="1"/>
  <c r="N720" i="1"/>
  <c r="N747" i="1"/>
  <c r="N801" i="1"/>
  <c r="N825" i="1"/>
  <c r="N1005" i="1"/>
  <c r="N1042" i="1"/>
  <c r="N1056" i="1"/>
  <c r="N1092" i="1"/>
  <c r="N1114" i="1"/>
  <c r="N1128" i="1"/>
  <c r="N1135" i="1"/>
  <c r="N1233" i="1"/>
  <c r="N1276" i="1"/>
  <c r="N1340" i="1"/>
  <c r="N1408" i="1"/>
  <c r="N1481" i="1"/>
  <c r="N625" i="1"/>
  <c r="N641" i="1"/>
  <c r="N657" i="1"/>
  <c r="N673" i="1"/>
  <c r="N689" i="1"/>
  <c r="N705" i="1"/>
  <c r="N721" i="1"/>
  <c r="N737" i="1"/>
  <c r="N753" i="1"/>
  <c r="N773" i="1"/>
  <c r="N840" i="1"/>
  <c r="N856" i="1"/>
  <c r="N872" i="1"/>
  <c r="N888" i="1"/>
  <c r="N904" i="1"/>
  <c r="N920" i="1"/>
  <c r="N936" i="1"/>
  <c r="N952" i="1"/>
  <c r="N968" i="1"/>
  <c r="N984" i="1"/>
  <c r="N1000" i="1"/>
  <c r="N1016" i="1"/>
  <c r="N1038" i="1"/>
  <c r="N1054" i="1"/>
  <c r="N1070" i="1"/>
  <c r="N1086" i="1"/>
  <c r="N1102" i="1"/>
  <c r="N1147" i="1"/>
  <c r="N1180" i="1"/>
  <c r="N1207" i="1"/>
  <c r="N1234" i="1"/>
  <c r="N1250" i="1"/>
  <c r="N1266" i="1"/>
  <c r="N1282" i="1"/>
  <c r="N1303" i="1"/>
  <c r="N1336" i="1"/>
  <c r="N1358" i="1"/>
  <c r="N1420" i="1"/>
  <c r="N1434" i="1"/>
  <c r="N1463" i="1"/>
  <c r="N1480" i="1"/>
  <c r="N1001" i="1"/>
  <c r="N1017" i="1"/>
  <c r="N1049" i="1"/>
  <c r="N1065" i="1"/>
  <c r="N1081" i="1"/>
  <c r="N1097" i="1"/>
  <c r="N1138" i="1"/>
  <c r="N1176" i="1"/>
  <c r="N1203" i="1"/>
  <c r="N1245" i="1"/>
  <c r="N1261" i="1"/>
  <c r="N1277" i="1"/>
  <c r="N1293" i="1"/>
  <c r="N1304" i="1"/>
  <c r="N1326" i="1"/>
  <c r="N1347" i="1"/>
  <c r="N1421" i="1"/>
  <c r="N1435" i="1"/>
  <c r="N1448" i="1"/>
  <c r="N1464" i="1"/>
  <c r="N733" i="1"/>
  <c r="N749" i="1"/>
  <c r="N765" i="1"/>
  <c r="N780" i="1"/>
  <c r="N836" i="1"/>
  <c r="N852" i="1"/>
  <c r="N868" i="1"/>
  <c r="N884" i="1"/>
  <c r="N900" i="1"/>
  <c r="N916" i="1"/>
  <c r="N932" i="1"/>
  <c r="N948" i="1"/>
  <c r="N964" i="1"/>
  <c r="N980" i="1"/>
  <c r="N996" i="1"/>
  <c r="N1012" i="1"/>
  <c r="N1034" i="1"/>
  <c r="N1050" i="1"/>
  <c r="N1066" i="1"/>
  <c r="N1082" i="1"/>
  <c r="N1098" i="1"/>
  <c r="N1134" i="1"/>
  <c r="N1172" i="1"/>
  <c r="N1199" i="1"/>
  <c r="N1246" i="1"/>
  <c r="N1262" i="1"/>
  <c r="N1278" i="1"/>
  <c r="N1294" i="1"/>
  <c r="N1315" i="1"/>
  <c r="N1348" i="1"/>
  <c r="N1375" i="1"/>
  <c r="N1436" i="1"/>
  <c r="N837" i="1"/>
  <c r="N853" i="1"/>
  <c r="N869" i="1"/>
  <c r="N885" i="1"/>
  <c r="N901" i="1"/>
  <c r="N917" i="1"/>
  <c r="N933" i="1"/>
  <c r="N949" i="1"/>
  <c r="N965" i="1"/>
  <c r="N981" i="1"/>
  <c r="N997" i="1"/>
  <c r="N1013" i="1"/>
  <c r="N1045" i="1"/>
  <c r="N1061" i="1"/>
  <c r="N1077" i="1"/>
  <c r="N1093" i="1"/>
  <c r="N1130" i="1"/>
  <c r="N1167" i="1"/>
  <c r="N1195" i="1"/>
  <c r="N1227" i="1"/>
  <c r="N1241" i="1"/>
  <c r="N1257" i="1"/>
  <c r="N1273" i="1"/>
  <c r="N1289" i="1"/>
  <c r="N1316" i="1"/>
  <c r="N1343" i="1"/>
  <c r="N1354" i="1"/>
  <c r="N1417" i="1"/>
  <c r="N1455" i="1"/>
  <c r="N1494" i="1"/>
  <c r="N569" i="1"/>
  <c r="N585" i="1"/>
  <c r="N601" i="1"/>
  <c r="N617" i="1"/>
  <c r="N633" i="1"/>
  <c r="N649" i="1"/>
  <c r="N665" i="1"/>
  <c r="N681" i="1"/>
  <c r="N697" i="1"/>
  <c r="N713" i="1"/>
  <c r="N729" i="1"/>
  <c r="N745" i="1"/>
  <c r="N761" i="1"/>
  <c r="N776" i="1"/>
  <c r="N829" i="1"/>
  <c r="N848" i="1"/>
  <c r="N864" i="1"/>
  <c r="N880" i="1"/>
  <c r="N896" i="1"/>
  <c r="N912" i="1"/>
  <c r="N928" i="1"/>
  <c r="N944" i="1"/>
  <c r="N960" i="1"/>
  <c r="N976" i="1"/>
  <c r="N992" i="1"/>
  <c r="N1008" i="1"/>
  <c r="N1046" i="1"/>
  <c r="N1062" i="1"/>
  <c r="N1078" i="1"/>
  <c r="N1094" i="1"/>
  <c r="N1126" i="1"/>
  <c r="N1163" i="1"/>
  <c r="N1182" i="1"/>
  <c r="N1191" i="1"/>
  <c r="N1223" i="1"/>
  <c r="N1242" i="1"/>
  <c r="N1258" i="1"/>
  <c r="N1274" i="1"/>
  <c r="N1290" i="1"/>
  <c r="N1311" i="1"/>
  <c r="N1322" i="1"/>
  <c r="N1355" i="1"/>
  <c r="N1444" i="1"/>
  <c r="N1483" i="1"/>
  <c r="N580" i="1"/>
  <c r="N596" i="1"/>
  <c r="N612" i="1"/>
  <c r="N628" i="1"/>
  <c r="N644" i="1"/>
  <c r="N660" i="1"/>
  <c r="N676" i="1"/>
  <c r="N692" i="1"/>
  <c r="N708" i="1"/>
  <c r="N724" i="1"/>
  <c r="N740" i="1"/>
  <c r="N756" i="1"/>
  <c r="N777" i="1"/>
  <c r="N830" i="1"/>
  <c r="N849" i="1"/>
  <c r="N865" i="1"/>
  <c r="N881" i="1"/>
  <c r="N897" i="1"/>
  <c r="N913" i="1"/>
  <c r="N929" i="1"/>
  <c r="N945" i="1"/>
  <c r="N961" i="1"/>
  <c r="N977" i="1"/>
  <c r="N993" i="1"/>
  <c r="N1009" i="1"/>
  <c r="N1041" i="1"/>
  <c r="N1057" i="1"/>
  <c r="N1073" i="1"/>
  <c r="N1089" i="1"/>
  <c r="N1122" i="1"/>
  <c r="N1159" i="1"/>
  <c r="N1183" i="1"/>
  <c r="N1187" i="1"/>
  <c r="N1219" i="1"/>
  <c r="N1237" i="1"/>
  <c r="N1253" i="1"/>
  <c r="N1269" i="1"/>
  <c r="N1285" i="1"/>
  <c r="N1323" i="1"/>
  <c r="N1366" i="1"/>
  <c r="N1372" i="1"/>
  <c r="N1424" i="1"/>
  <c r="N1445" i="1"/>
  <c r="N1307" i="1"/>
  <c r="N1339" i="1"/>
  <c r="N1371" i="1"/>
  <c r="N1493" i="1"/>
  <c r="N1299" i="1"/>
  <c r="N1331" i="1"/>
  <c r="N1363" i="1"/>
  <c r="N1410" i="1"/>
  <c r="N1460" i="1"/>
  <c r="N1470" i="1"/>
  <c r="N1488" i="1"/>
  <c r="N1295" i="1"/>
  <c r="N1327" i="1"/>
  <c r="N1359" i="1"/>
  <c r="N1425" i="1"/>
  <c r="N1456" i="1"/>
  <c r="N1466" i="1"/>
  <c r="N1484" i="1"/>
  <c r="B10" i="13"/>
  <c r="C10" i="13" s="1"/>
  <c r="H11" i="13" s="1"/>
  <c r="N5" i="17"/>
  <c r="N9" i="17"/>
  <c r="N13" i="17"/>
  <c r="N27" i="17"/>
  <c r="N32" i="17"/>
  <c r="N98" i="17"/>
  <c r="N108" i="17"/>
  <c r="N122" i="17"/>
  <c r="N132" i="17"/>
  <c r="N149" i="17"/>
  <c r="N180" i="17"/>
  <c r="N223" i="17"/>
  <c r="N249" i="17"/>
  <c r="N280" i="17"/>
  <c r="N287" i="17"/>
  <c r="N294" i="17"/>
  <c r="N331" i="17"/>
  <c r="N338" i="17"/>
  <c r="N375" i="17"/>
  <c r="N420" i="17"/>
  <c r="N448" i="17"/>
  <c r="N455" i="17"/>
  <c r="N531" i="17"/>
  <c r="N538" i="17"/>
  <c r="N576" i="17"/>
  <c r="N583" i="17"/>
  <c r="N659" i="17"/>
  <c r="N666" i="17"/>
  <c r="N704" i="17"/>
  <c r="N711" i="17"/>
  <c r="N749" i="17"/>
  <c r="N764" i="17"/>
  <c r="N958" i="17"/>
  <c r="N973" i="17"/>
  <c r="N1345" i="17"/>
  <c r="N1353" i="17"/>
  <c r="N1361" i="17"/>
  <c r="N1369" i="17"/>
  <c r="N1377" i="17"/>
  <c r="N1413" i="17"/>
  <c r="N1421" i="17"/>
  <c r="N1468" i="17"/>
  <c r="N138" i="17"/>
  <c r="N144" i="17"/>
  <c r="N157" i="17"/>
  <c r="N163" i="17"/>
  <c r="N181" i="17"/>
  <c r="N193" i="17"/>
  <c r="N199" i="17"/>
  <c r="N205" i="17"/>
  <c r="N211" i="17"/>
  <c r="N217" i="17"/>
  <c r="N237" i="17"/>
  <c r="N243" i="17"/>
  <c r="N273" i="17"/>
  <c r="N288" i="17"/>
  <c r="N332" i="17"/>
  <c r="N368" i="17"/>
  <c r="N406" i="17"/>
  <c r="N413" i="17"/>
  <c r="N486" i="17"/>
  <c r="N532" i="17"/>
  <c r="N614" i="17"/>
  <c r="N660" i="17"/>
  <c r="N750" i="17"/>
  <c r="N865" i="17"/>
  <c r="N873" i="17"/>
  <c r="N951" i="17"/>
  <c r="N1242" i="17"/>
  <c r="N95" i="17"/>
  <c r="N119" i="17"/>
  <c r="N139" i="17"/>
  <c r="N145" i="17"/>
  <c r="N150" i="17"/>
  <c r="N158" i="17"/>
  <c r="N164" i="17"/>
  <c r="N175" i="17"/>
  <c r="N187" i="17"/>
  <c r="N212" i="17"/>
  <c r="N225" i="17"/>
  <c r="N231" i="17"/>
  <c r="N244" i="17"/>
  <c r="N274" i="17"/>
  <c r="N281" i="17"/>
  <c r="N318" i="17"/>
  <c r="N325" i="17"/>
  <c r="N361" i="17"/>
  <c r="N407" i="17"/>
  <c r="N443" i="17"/>
  <c r="N480" i="17"/>
  <c r="N487" i="17"/>
  <c r="N563" i="17"/>
  <c r="N570" i="17"/>
  <c r="N608" i="17"/>
  <c r="N615" i="17"/>
  <c r="N691" i="17"/>
  <c r="N698" i="17"/>
  <c r="N140" i="17"/>
  <c r="N176" i="17"/>
  <c r="N213" i="17"/>
  <c r="N245" i="17"/>
  <c r="N275" i="17"/>
  <c r="N312" i="17"/>
  <c r="N319" i="17"/>
  <c r="N362" i="17"/>
  <c r="N400" i="17"/>
  <c r="N438" i="17"/>
  <c r="N518" i="17"/>
  <c r="N564" i="17"/>
  <c r="N646" i="17"/>
  <c r="N692" i="17"/>
  <c r="N736" i="17"/>
  <c r="N744" i="17"/>
  <c r="N831" i="17"/>
  <c r="N837" i="17"/>
  <c r="N844" i="17"/>
  <c r="N937" i="17"/>
  <c r="N1490" i="17"/>
  <c r="N1476" i="17"/>
  <c r="N1428" i="17"/>
  <c r="N1407" i="17"/>
  <c r="N1400" i="17"/>
  <c r="N1392" i="17"/>
  <c r="N1384" i="17"/>
  <c r="N1230" i="17"/>
  <c r="N1226" i="17"/>
  <c r="N1222" i="17"/>
  <c r="N1218" i="17"/>
  <c r="N1214" i="17"/>
  <c r="N1210" i="17"/>
  <c r="N1206" i="17"/>
  <c r="N1202" i="17"/>
  <c r="N1198" i="17"/>
  <c r="N1194" i="17"/>
  <c r="N1190" i="17"/>
  <c r="N1186" i="17"/>
  <c r="N1179" i="17"/>
  <c r="N1175" i="17"/>
  <c r="N1171" i="17"/>
  <c r="N1166" i="17"/>
  <c r="N1162" i="17"/>
  <c r="N1158" i="17"/>
  <c r="N1154" i="17"/>
  <c r="N1150" i="17"/>
  <c r="N1146" i="17"/>
  <c r="N1137" i="17"/>
  <c r="N1133" i="17"/>
  <c r="N1129" i="17"/>
  <c r="N1125" i="17"/>
  <c r="N1121" i="17"/>
  <c r="N1117" i="17"/>
  <c r="N1110" i="17"/>
  <c r="N1489" i="17"/>
  <c r="N1485" i="17"/>
  <c r="N1481" i="17"/>
  <c r="N1475" i="17"/>
  <c r="N1470" i="17"/>
  <c r="N1462" i="17"/>
  <c r="N1458" i="17"/>
  <c r="N1438" i="17"/>
  <c r="N1433" i="17"/>
  <c r="N1411" i="17"/>
  <c r="N1399" i="17"/>
  <c r="N1391" i="17"/>
  <c r="N1383" i="17"/>
  <c r="N1033" i="17"/>
  <c r="N1025" i="17"/>
  <c r="N1437" i="17"/>
  <c r="N1432" i="17"/>
  <c r="N1410" i="17"/>
  <c r="N1406" i="17"/>
  <c r="N1398" i="17"/>
  <c r="N1390" i="17"/>
  <c r="N1382" i="17"/>
  <c r="N1229" i="17"/>
  <c r="N1225" i="17"/>
  <c r="N1221" i="17"/>
  <c r="N1217" i="17"/>
  <c r="N1213" i="17"/>
  <c r="N1209" i="17"/>
  <c r="N1205" i="17"/>
  <c r="N1201" i="17"/>
  <c r="N1197" i="17"/>
  <c r="N1193" i="17"/>
  <c r="N1189" i="17"/>
  <c r="N1185" i="17"/>
  <c r="N1178" i="17"/>
  <c r="N1174" i="17"/>
  <c r="N1170" i="17"/>
  <c r="N1165" i="17"/>
  <c r="N1161" i="17"/>
  <c r="N1157" i="17"/>
  <c r="N1153" i="17"/>
  <c r="N1149" i="17"/>
  <c r="N1145" i="17"/>
  <c r="N1136" i="17"/>
  <c r="N1132" i="17"/>
  <c r="N1128" i="17"/>
  <c r="N1124" i="17"/>
  <c r="N1120" i="17"/>
  <c r="N1116" i="17"/>
  <c r="N1108" i="17"/>
  <c r="N1497" i="17"/>
  <c r="N1493" i="17"/>
  <c r="N1488" i="17"/>
  <c r="N1484" i="17"/>
  <c r="N1480" i="17"/>
  <c r="N1474" i="17"/>
  <c r="N1461" i="17"/>
  <c r="N1405" i="17"/>
  <c r="N1397" i="17"/>
  <c r="N1389" i="17"/>
  <c r="N1381" i="17"/>
  <c r="N1031" i="17"/>
  <c r="N1473" i="17"/>
  <c r="N1465" i="17"/>
  <c r="N1431" i="17"/>
  <c r="N1409" i="17"/>
  <c r="N1404" i="17"/>
  <c r="N1396" i="17"/>
  <c r="N1388" i="17"/>
  <c r="N1228" i="17"/>
  <c r="N1224" i="17"/>
  <c r="N1220" i="17"/>
  <c r="N1216" i="17"/>
  <c r="N1212" i="17"/>
  <c r="N1208" i="17"/>
  <c r="N1204" i="17"/>
  <c r="N1200" i="17"/>
  <c r="N1196" i="17"/>
  <c r="N1192" i="17"/>
  <c r="N1188" i="17"/>
  <c r="N1184" i="17"/>
  <c r="N1492" i="17"/>
  <c r="N1487" i="17"/>
  <c r="N1483" i="17"/>
  <c r="N1479" i="17"/>
  <c r="N1472" i="17"/>
  <c r="N1464" i="17"/>
  <c r="N1460" i="17"/>
  <c r="N1456" i="17"/>
  <c r="N1403" i="17"/>
  <c r="N1395" i="17"/>
  <c r="N1387" i="17"/>
  <c r="N1375" i="17"/>
  <c r="N1371" i="17"/>
  <c r="N1367" i="17"/>
  <c r="N1363" i="17"/>
  <c r="N1359" i="17"/>
  <c r="N1355" i="17"/>
  <c r="N1351" i="17"/>
  <c r="N1347" i="17"/>
  <c r="N1343" i="17"/>
  <c r="N1339" i="17"/>
  <c r="N1335" i="17"/>
  <c r="N1331" i="17"/>
  <c r="N1327" i="17"/>
  <c r="N1323" i="17"/>
  <c r="N1319" i="17"/>
  <c r="N1315" i="17"/>
  <c r="N1311" i="17"/>
  <c r="N1168" i="17"/>
  <c r="N1104" i="17"/>
  <c r="N1029" i="17"/>
  <c r="N1478" i="17"/>
  <c r="N1430" i="17"/>
  <c r="N1402" i="17"/>
  <c r="N1394" i="17"/>
  <c r="N1386" i="17"/>
  <c r="N1379" i="17"/>
  <c r="N1491" i="17"/>
  <c r="N1486" i="17"/>
  <c r="N1482" i="17"/>
  <c r="N1477" i="17"/>
  <c r="K1471" i="17"/>
  <c r="N1463" i="17"/>
  <c r="N1459" i="17"/>
  <c r="N1455" i="17"/>
  <c r="N1451" i="17"/>
  <c r="N1447" i="17"/>
  <c r="N1443" i="17"/>
  <c r="N1439" i="17"/>
  <c r="N1434" i="17"/>
  <c r="N1429" i="17"/>
  <c r="N1424" i="17"/>
  <c r="N1420" i="17"/>
  <c r="N1416" i="17"/>
  <c r="N1412" i="17"/>
  <c r="N1401" i="17"/>
  <c r="N1393" i="17"/>
  <c r="N1385" i="17"/>
  <c r="N1378" i="17"/>
  <c r="N1374" i="17"/>
  <c r="N1370" i="17"/>
  <c r="N1366" i="17"/>
  <c r="N1362" i="17"/>
  <c r="N1358" i="17"/>
  <c r="N1354" i="17"/>
  <c r="N1350" i="17"/>
  <c r="N1346" i="17"/>
  <c r="N1318" i="17"/>
  <c r="N1286" i="17"/>
  <c r="N1254" i="17"/>
  <c r="N1203" i="17"/>
  <c r="N1156" i="17"/>
  <c r="N1135" i="17"/>
  <c r="N1119" i="17"/>
  <c r="N1094" i="17"/>
  <c r="N1062" i="17"/>
  <c r="N1027" i="17"/>
  <c r="N832" i="17"/>
  <c r="N821" i="17"/>
  <c r="N817" i="17"/>
  <c r="N813" i="17"/>
  <c r="N809" i="17"/>
  <c r="N805" i="17"/>
  <c r="N801" i="17"/>
  <c r="N797" i="17"/>
  <c r="N793" i="17"/>
  <c r="N788" i="17"/>
  <c r="N784" i="17"/>
  <c r="N770" i="17"/>
  <c r="N1330" i="17"/>
  <c r="N1298" i="17"/>
  <c r="N1266" i="17"/>
  <c r="N1234" i="17"/>
  <c r="N1183" i="17"/>
  <c r="N1173" i="17"/>
  <c r="N1074" i="17"/>
  <c r="N1026" i="17"/>
  <c r="N775" i="17"/>
  <c r="N769" i="17"/>
  <c r="N1342" i="17"/>
  <c r="N1310" i="17"/>
  <c r="N1278" i="17"/>
  <c r="N1246" i="17"/>
  <c r="N1160" i="17"/>
  <c r="N1155" i="17"/>
  <c r="N1139" i="17"/>
  <c r="N1134" i="17"/>
  <c r="N1123" i="17"/>
  <c r="N1118" i="17"/>
  <c r="N1086" i="17"/>
  <c r="N1054" i="17"/>
  <c r="N1024" i="17"/>
  <c r="N820" i="17"/>
  <c r="N816" i="17"/>
  <c r="N812" i="17"/>
  <c r="N808" i="17"/>
  <c r="N804" i="17"/>
  <c r="N800" i="17"/>
  <c r="N796" i="17"/>
  <c r="N787" i="17"/>
  <c r="N783" i="17"/>
  <c r="N1322" i="17"/>
  <c r="N1290" i="17"/>
  <c r="N1258" i="17"/>
  <c r="N1177" i="17"/>
  <c r="N1098" i="17"/>
  <c r="N1066" i="17"/>
  <c r="N767" i="17"/>
  <c r="N1334" i="17"/>
  <c r="N1302" i="17"/>
  <c r="N1270" i="17"/>
  <c r="N1238" i="17"/>
  <c r="N1219" i="17"/>
  <c r="N1187" i="17"/>
  <c r="N1164" i="17"/>
  <c r="N1159" i="17"/>
  <c r="N1148" i="17"/>
  <c r="N1138" i="17"/>
  <c r="N1127" i="17"/>
  <c r="N1122" i="17"/>
  <c r="N1078" i="17"/>
  <c r="N1314" i="17"/>
  <c r="N1282" i="17"/>
  <c r="N1250" i="17"/>
  <c r="N1103" i="17"/>
  <c r="N1090" i="17"/>
  <c r="N1058" i="17"/>
  <c r="N1306" i="17"/>
  <c r="N1131" i="17"/>
  <c r="N353" i="17"/>
  <c r="N345" i="17"/>
  <c r="N255" i="17"/>
  <c r="N1223" i="17"/>
  <c r="N1180" i="17"/>
  <c r="N1070" i="17"/>
  <c r="N1032" i="17"/>
  <c r="N992" i="17"/>
  <c r="N976" i="17"/>
  <c r="N960" i="17"/>
  <c r="N944" i="17"/>
  <c r="N928" i="17"/>
  <c r="N912" i="17"/>
  <c r="N896" i="17"/>
  <c r="N880" i="17"/>
  <c r="N864" i="17"/>
  <c r="N848" i="17"/>
  <c r="N790" i="17"/>
  <c r="N777" i="17"/>
  <c r="N772" i="17"/>
  <c r="N757" i="17"/>
  <c r="N752" i="17"/>
  <c r="N742" i="17"/>
  <c r="N733" i="17"/>
  <c r="N729" i="17"/>
  <c r="N725" i="17"/>
  <c r="N721" i="17"/>
  <c r="N717" i="17"/>
  <c r="N713" i="17"/>
  <c r="N709" i="17"/>
  <c r="N705" i="17"/>
  <c r="N701" i="17"/>
  <c r="N697" i="17"/>
  <c r="N693" i="17"/>
  <c r="N689" i="17"/>
  <c r="N685" i="17"/>
  <c r="N681" i="17"/>
  <c r="N677" i="17"/>
  <c r="N673" i="17"/>
  <c r="N669" i="17"/>
  <c r="N665" i="17"/>
  <c r="N661" i="17"/>
  <c r="N657" i="17"/>
  <c r="N653" i="17"/>
  <c r="N649" i="17"/>
  <c r="N645" i="17"/>
  <c r="N641" i="17"/>
  <c r="N637" i="17"/>
  <c r="N633" i="17"/>
  <c r="N629" i="17"/>
  <c r="N625" i="17"/>
  <c r="N621" i="17"/>
  <c r="N617" i="17"/>
  <c r="N613" i="17"/>
  <c r="N609" i="17"/>
  <c r="N605" i="17"/>
  <c r="N601" i="17"/>
  <c r="N597" i="17"/>
  <c r="N593" i="17"/>
  <c r="N589" i="17"/>
  <c r="N585" i="17"/>
  <c r="N581" i="17"/>
  <c r="N577" i="17"/>
  <c r="N573" i="17"/>
  <c r="N569" i="17"/>
  <c r="N565" i="17"/>
  <c r="N561" i="17"/>
  <c r="N557" i="17"/>
  <c r="N553" i="17"/>
  <c r="N549" i="17"/>
  <c r="N545" i="17"/>
  <c r="N541" i="17"/>
  <c r="N537" i="17"/>
  <c r="N533" i="17"/>
  <c r="N529" i="17"/>
  <c r="N525" i="17"/>
  <c r="N521" i="17"/>
  <c r="N517" i="17"/>
  <c r="N513" i="17"/>
  <c r="N509" i="17"/>
  <c r="N505" i="17"/>
  <c r="N501" i="17"/>
  <c r="N497" i="17"/>
  <c r="N493" i="17"/>
  <c r="N489" i="17"/>
  <c r="N485" i="17"/>
  <c r="N481" i="17"/>
  <c r="N477" i="17"/>
  <c r="N473" i="17"/>
  <c r="N469" i="17"/>
  <c r="N465" i="17"/>
  <c r="N461" i="17"/>
  <c r="N457" i="17"/>
  <c r="N453" i="17"/>
  <c r="N449" i="17"/>
  <c r="N352" i="17"/>
  <c r="N344" i="17"/>
  <c r="N339" i="17"/>
  <c r="N267" i="17"/>
  <c r="N263" i="17"/>
  <c r="N254" i="17"/>
  <c r="N250" i="17"/>
  <c r="N246" i="17"/>
  <c r="N242" i="17"/>
  <c r="N238" i="17"/>
  <c r="N234" i="17"/>
  <c r="N230" i="17"/>
  <c r="N226" i="17"/>
  <c r="N222" i="17"/>
  <c r="N218" i="17"/>
  <c r="N214" i="17"/>
  <c r="N210" i="17"/>
  <c r="N206" i="17"/>
  <c r="N202" i="17"/>
  <c r="N198" i="17"/>
  <c r="N194" i="17"/>
  <c r="N190" i="17"/>
  <c r="N186" i="17"/>
  <c r="N182" i="17"/>
  <c r="N178" i="17"/>
  <c r="N174" i="17"/>
  <c r="N170" i="17"/>
  <c r="N166" i="17"/>
  <c r="N1274" i="17"/>
  <c r="N1115" i="17"/>
  <c r="N1030" i="17"/>
  <c r="N771" i="17"/>
  <c r="N351" i="17"/>
  <c r="N1326" i="17"/>
  <c r="N1191" i="17"/>
  <c r="N1028" i="17"/>
  <c r="N996" i="17"/>
  <c r="N980" i="17"/>
  <c r="N964" i="17"/>
  <c r="N948" i="17"/>
  <c r="N932" i="17"/>
  <c r="N916" i="17"/>
  <c r="N900" i="17"/>
  <c r="N884" i="17"/>
  <c r="N868" i="17"/>
  <c r="N852" i="17"/>
  <c r="N836" i="17"/>
  <c r="N776" i="17"/>
  <c r="N768" i="17"/>
  <c r="N1294" i="17"/>
  <c r="N1169" i="17"/>
  <c r="N984" i="17"/>
  <c r="N968" i="17"/>
  <c r="N952" i="17"/>
  <c r="N936" i="17"/>
  <c r="N920" i="17"/>
  <c r="N904" i="17"/>
  <c r="N888" i="17"/>
  <c r="N872" i="17"/>
  <c r="N856" i="17"/>
  <c r="N840" i="17"/>
  <c r="N825" i="17"/>
  <c r="N780" i="17"/>
  <c r="N774" i="17"/>
  <c r="N760" i="17"/>
  <c r="N356" i="17"/>
  <c r="N348" i="17"/>
  <c r="N152" i="17"/>
  <c r="N1338" i="17"/>
  <c r="N1152" i="17"/>
  <c r="N1050" i="17"/>
  <c r="N439" i="17"/>
  <c r="N355" i="17"/>
  <c r="N347" i="17"/>
  <c r="N268" i="17"/>
  <c r="N1147" i="17"/>
  <c r="N1102" i="17"/>
  <c r="N748" i="17"/>
  <c r="N722" i="17"/>
  <c r="N690" i="17"/>
  <c r="N658" i="17"/>
  <c r="N626" i="17"/>
  <c r="N594" i="17"/>
  <c r="N562" i="17"/>
  <c r="N530" i="17"/>
  <c r="N498" i="17"/>
  <c r="N466" i="17"/>
  <c r="N437" i="17"/>
  <c r="N405" i="17"/>
  <c r="N373" i="17"/>
  <c r="N346" i="17"/>
  <c r="N317" i="17"/>
  <c r="N285" i="17"/>
  <c r="N151" i="17"/>
  <c r="N1013" i="17"/>
  <c r="N977" i="17"/>
  <c r="N956" i="17"/>
  <c r="N913" i="17"/>
  <c r="N892" i="17"/>
  <c r="N849" i="17"/>
  <c r="N829" i="17"/>
  <c r="N734" i="17"/>
  <c r="N702" i="17"/>
  <c r="N670" i="17"/>
  <c r="N638" i="17"/>
  <c r="N606" i="17"/>
  <c r="N574" i="17"/>
  <c r="N542" i="17"/>
  <c r="N510" i="17"/>
  <c r="N478" i="17"/>
  <c r="N446" i="17"/>
  <c r="N417" i="17"/>
  <c r="N385" i="17"/>
  <c r="N329" i="17"/>
  <c r="N297" i="17"/>
  <c r="N266" i="17"/>
  <c r="N247" i="17"/>
  <c r="N1262" i="17"/>
  <c r="N773" i="17"/>
  <c r="N753" i="17"/>
  <c r="N714" i="17"/>
  <c r="N682" i="17"/>
  <c r="N650" i="17"/>
  <c r="N618" i="17"/>
  <c r="N586" i="17"/>
  <c r="N554" i="17"/>
  <c r="N522" i="17"/>
  <c r="N490" i="17"/>
  <c r="N458" i="17"/>
  <c r="N440" i="17"/>
  <c r="N429" i="17"/>
  <c r="N397" i="17"/>
  <c r="N365" i="17"/>
  <c r="N342" i="17"/>
  <c r="N309" i="17"/>
  <c r="N277" i="17"/>
  <c r="N961" i="17"/>
  <c r="N940" i="17"/>
  <c r="N897" i="17"/>
  <c r="N876" i="17"/>
  <c r="N814" i="17"/>
  <c r="N726" i="17"/>
  <c r="N694" i="17"/>
  <c r="N662" i="17"/>
  <c r="N630" i="17"/>
  <c r="N598" i="17"/>
  <c r="N566" i="17"/>
  <c r="N534" i="17"/>
  <c r="N502" i="17"/>
  <c r="N470" i="17"/>
  <c r="N409" i="17"/>
  <c r="N377" i="17"/>
  <c r="N321" i="17"/>
  <c r="N289" i="17"/>
  <c r="N251" i="17"/>
  <c r="N235" i="17"/>
  <c r="N219" i="17"/>
  <c r="N766" i="17"/>
  <c r="N745" i="17"/>
  <c r="N706" i="17"/>
  <c r="N674" i="17"/>
  <c r="N642" i="17"/>
  <c r="N610" i="17"/>
  <c r="N578" i="17"/>
  <c r="N546" i="17"/>
  <c r="N514" i="17"/>
  <c r="N482" i="17"/>
  <c r="N450" i="17"/>
  <c r="N421" i="17"/>
  <c r="N389" i="17"/>
  <c r="N357" i="17"/>
  <c r="N340" i="17"/>
  <c r="N333" i="17"/>
  <c r="N301" i="17"/>
  <c r="N269" i="17"/>
  <c r="N264" i="17"/>
  <c r="N257" i="17"/>
  <c r="N1082" i="17"/>
  <c r="N988" i="17"/>
  <c r="N945" i="17"/>
  <c r="N924" i="17"/>
  <c r="N881" i="17"/>
  <c r="N860" i="17"/>
  <c r="N718" i="17"/>
  <c r="N686" i="17"/>
  <c r="N654" i="17"/>
  <c r="N622" i="17"/>
  <c r="N590" i="17"/>
  <c r="N558" i="17"/>
  <c r="N526" i="17"/>
  <c r="N494" i="17"/>
  <c r="N462" i="17"/>
  <c r="N444" i="17"/>
  <c r="N433" i="17"/>
  <c r="N401" i="17"/>
  <c r="N369" i="17"/>
  <c r="N354" i="17"/>
  <c r="N20" i="17"/>
  <c r="N91" i="17"/>
  <c r="N115" i="17"/>
  <c r="N125" i="17"/>
  <c r="N141" i="17"/>
  <c r="N146" i="17"/>
  <c r="N159" i="17"/>
  <c r="N177" i="17"/>
  <c r="N183" i="17"/>
  <c r="N189" i="17"/>
  <c r="N195" i="17"/>
  <c r="N207" i="17"/>
  <c r="N239" i="17"/>
  <c r="N253" i="17"/>
  <c r="N261" i="17"/>
  <c r="N305" i="17"/>
  <c r="N320" i="17"/>
  <c r="N349" i="17"/>
  <c r="N393" i="17"/>
  <c r="N467" i="17"/>
  <c r="N474" i="17"/>
  <c r="N512" i="17"/>
  <c r="N519" i="17"/>
  <c r="N595" i="17"/>
  <c r="N602" i="17"/>
  <c r="N640" i="17"/>
  <c r="N647" i="17"/>
  <c r="N723" i="17"/>
  <c r="N730" i="17"/>
  <c r="N845" i="17"/>
  <c r="N1057" i="17"/>
  <c r="N83" i="17"/>
  <c r="N87" i="17"/>
  <c r="N101" i="17"/>
  <c r="N106" i="17"/>
  <c r="N111" i="17"/>
  <c r="N116" i="17"/>
  <c r="N130" i="17"/>
  <c r="N147" i="17"/>
  <c r="N154" i="17"/>
  <c r="N160" i="17"/>
  <c r="N171" i="17"/>
  <c r="N196" i="17"/>
  <c r="N221" i="17"/>
  <c r="N227" i="17"/>
  <c r="N233" i="17"/>
  <c r="N262" i="17"/>
  <c r="N299" i="17"/>
  <c r="N306" i="17"/>
  <c r="N313" i="17"/>
  <c r="N350" i="17"/>
  <c r="N387" i="17"/>
  <c r="N394" i="17"/>
  <c r="N432" i="17"/>
  <c r="N468" i="17"/>
  <c r="N550" i="17"/>
  <c r="N596" i="17"/>
  <c r="N678" i="17"/>
  <c r="N724" i="17"/>
  <c r="N785" i="17"/>
  <c r="N795" i="17"/>
  <c r="N818" i="17"/>
  <c r="N901" i="17"/>
  <c r="N908" i="17"/>
  <c r="N993" i="17"/>
  <c r="N1042" i="17"/>
  <c r="N4" i="17"/>
  <c r="N8" i="17"/>
  <c r="N12" i="17"/>
  <c r="N16" i="17"/>
  <c r="N21" i="17"/>
  <c r="N26" i="17"/>
  <c r="N92" i="17"/>
  <c r="N97" i="17"/>
  <c r="N102" i="17"/>
  <c r="N121" i="17"/>
  <c r="N126" i="17"/>
  <c r="N131" i="17"/>
  <c r="N136" i="17"/>
  <c r="N142" i="17"/>
  <c r="N161" i="17"/>
  <c r="N197" i="17"/>
  <c r="N209" i="17"/>
  <c r="N215" i="17"/>
  <c r="N228" i="17"/>
  <c r="N241" i="17"/>
  <c r="N256" i="17"/>
  <c r="N300" i="17"/>
  <c r="N307" i="17"/>
  <c r="N388" i="17"/>
  <c r="N425" i="17"/>
  <c r="N499" i="17"/>
  <c r="N506" i="17"/>
  <c r="N544" i="17"/>
  <c r="N551" i="17"/>
  <c r="N627" i="17"/>
  <c r="N634" i="17"/>
  <c r="N672" i="17"/>
  <c r="N679" i="17"/>
  <c r="N894" i="17"/>
  <c r="N909" i="17"/>
  <c r="N1001" i="17"/>
  <c r="N1009" i="17"/>
  <c r="N17" i="17"/>
  <c r="N22" i="17"/>
  <c r="N93" i="17"/>
  <c r="N103" i="17"/>
  <c r="N112" i="17"/>
  <c r="N127" i="17"/>
  <c r="N137" i="17"/>
  <c r="N143" i="17"/>
  <c r="N155" i="17"/>
  <c r="N162" i="17"/>
  <c r="N167" i="17"/>
  <c r="N173" i="17"/>
  <c r="N179" i="17"/>
  <c r="N191" i="17"/>
  <c r="N203" i="17"/>
  <c r="N229" i="17"/>
  <c r="N286" i="17"/>
  <c r="N293" i="17"/>
  <c r="N337" i="17"/>
  <c r="N374" i="17"/>
  <c r="N381" i="17"/>
  <c r="N419" i="17"/>
  <c r="N426" i="17"/>
  <c r="N454" i="17"/>
  <c r="N500" i="17"/>
  <c r="N582" i="17"/>
  <c r="N628" i="17"/>
  <c r="N710" i="17"/>
  <c r="N756" i="17"/>
  <c r="N887" i="17"/>
  <c r="N965" i="17"/>
  <c r="N972" i="17"/>
  <c r="N326" i="17"/>
  <c r="N363" i="17"/>
  <c r="N376" i="17"/>
  <c r="N382" i="17"/>
  <c r="N395" i="17"/>
  <c r="N408" i="17"/>
  <c r="N414" i="17"/>
  <c r="N427" i="17"/>
  <c r="N456" i="17"/>
  <c r="N475" i="17"/>
  <c r="N488" i="17"/>
  <c r="N507" i="17"/>
  <c r="N520" i="17"/>
  <c r="N539" i="17"/>
  <c r="N552" i="17"/>
  <c r="N571" i="17"/>
  <c r="N584" i="17"/>
  <c r="N603" i="17"/>
  <c r="N616" i="17"/>
  <c r="N635" i="17"/>
  <c r="N648" i="17"/>
  <c r="N667" i="17"/>
  <c r="N680" i="17"/>
  <c r="N699" i="17"/>
  <c r="N712" i="17"/>
  <c r="N731" i="17"/>
  <c r="N737" i="17"/>
  <c r="N765" i="17"/>
  <c r="N779" i="17"/>
  <c r="N826" i="17"/>
  <c r="N839" i="17"/>
  <c r="N846" i="17"/>
  <c r="N853" i="17"/>
  <c r="N889" i="17"/>
  <c r="N903" i="17"/>
  <c r="N910" i="17"/>
  <c r="N917" i="17"/>
  <c r="N953" i="17"/>
  <c r="N967" i="17"/>
  <c r="N974" i="17"/>
  <c r="N981" i="17"/>
  <c r="N1114" i="17"/>
  <c r="N1307" i="17"/>
  <c r="N192" i="17"/>
  <c r="N208" i="17"/>
  <c r="N224" i="17"/>
  <c r="N240" i="17"/>
  <c r="N276" i="17"/>
  <c r="N282" i="17"/>
  <c r="N295" i="17"/>
  <c r="N308" i="17"/>
  <c r="N314" i="17"/>
  <c r="N327" i="17"/>
  <c r="N364" i="17"/>
  <c r="N370" i="17"/>
  <c r="N383" i="17"/>
  <c r="N396" i="17"/>
  <c r="N402" i="17"/>
  <c r="N415" i="17"/>
  <c r="N428" i="17"/>
  <c r="N434" i="17"/>
  <c r="N445" i="17"/>
  <c r="N463" i="17"/>
  <c r="N476" i="17"/>
  <c r="N495" i="17"/>
  <c r="N508" i="17"/>
  <c r="N527" i="17"/>
  <c r="N540" i="17"/>
  <c r="N559" i="17"/>
  <c r="N572" i="17"/>
  <c r="N591" i="17"/>
  <c r="N604" i="17"/>
  <c r="N623" i="17"/>
  <c r="N636" i="17"/>
  <c r="N655" i="17"/>
  <c r="N668" i="17"/>
  <c r="N687" i="17"/>
  <c r="N700" i="17"/>
  <c r="N719" i="17"/>
  <c r="N732" i="17"/>
  <c r="N738" i="17"/>
  <c r="N759" i="17"/>
  <c r="N798" i="17"/>
  <c r="N806" i="17"/>
  <c r="N833" i="17"/>
  <c r="N861" i="17"/>
  <c r="N925" i="17"/>
  <c r="N989" i="17"/>
  <c r="N1300" i="17"/>
  <c r="N258" i="17"/>
  <c r="N265" i="17"/>
  <c r="N270" i="17"/>
  <c r="N283" i="17"/>
  <c r="N296" i="17"/>
  <c r="N302" i="17"/>
  <c r="N315" i="17"/>
  <c r="N328" i="17"/>
  <c r="N334" i="17"/>
  <c r="N341" i="17"/>
  <c r="N358" i="17"/>
  <c r="N371" i="17"/>
  <c r="N384" i="17"/>
  <c r="N390" i="17"/>
  <c r="N403" i="17"/>
  <c r="N416" i="17"/>
  <c r="N422" i="17"/>
  <c r="N435" i="17"/>
  <c r="N451" i="17"/>
  <c r="N464" i="17"/>
  <c r="N483" i="17"/>
  <c r="N496" i="17"/>
  <c r="N515" i="17"/>
  <c r="N528" i="17"/>
  <c r="N547" i="17"/>
  <c r="N560" i="17"/>
  <c r="N579" i="17"/>
  <c r="N592" i="17"/>
  <c r="N611" i="17"/>
  <c r="N624" i="17"/>
  <c r="N643" i="17"/>
  <c r="N656" i="17"/>
  <c r="N675" i="17"/>
  <c r="N688" i="17"/>
  <c r="N707" i="17"/>
  <c r="N720" i="17"/>
  <c r="N739" i="17"/>
  <c r="N746" i="17"/>
  <c r="N781" i="17"/>
  <c r="N789" i="17"/>
  <c r="N799" i="17"/>
  <c r="N834" i="17"/>
  <c r="N841" i="17"/>
  <c r="N855" i="17"/>
  <c r="N862" i="17"/>
  <c r="N869" i="17"/>
  <c r="N905" i="17"/>
  <c r="N919" i="17"/>
  <c r="N926" i="17"/>
  <c r="N933" i="17"/>
  <c r="N969" i="17"/>
  <c r="N983" i="17"/>
  <c r="N990" i="17"/>
  <c r="N997" i="17"/>
  <c r="N1045" i="17"/>
  <c r="N1333" i="17"/>
  <c r="N156" i="17"/>
  <c r="N172" i="17"/>
  <c r="N188" i="17"/>
  <c r="N204" i="17"/>
  <c r="N220" i="17"/>
  <c r="N236" i="17"/>
  <c r="N252" i="17"/>
  <c r="N259" i="17"/>
  <c r="N271" i="17"/>
  <c r="N284" i="17"/>
  <c r="N290" i="17"/>
  <c r="N303" i="17"/>
  <c r="N316" i="17"/>
  <c r="N322" i="17"/>
  <c r="N335" i="17"/>
  <c r="N359" i="17"/>
  <c r="N372" i="17"/>
  <c r="N378" i="17"/>
  <c r="N391" i="17"/>
  <c r="N404" i="17"/>
  <c r="N410" i="17"/>
  <c r="N423" i="17"/>
  <c r="N436" i="17"/>
  <c r="N452" i="17"/>
  <c r="N471" i="17"/>
  <c r="N484" i="17"/>
  <c r="N503" i="17"/>
  <c r="N516" i="17"/>
  <c r="N535" i="17"/>
  <c r="N548" i="17"/>
  <c r="N567" i="17"/>
  <c r="N580" i="17"/>
  <c r="N599" i="17"/>
  <c r="N612" i="17"/>
  <c r="N631" i="17"/>
  <c r="N644" i="17"/>
  <c r="N663" i="17"/>
  <c r="N676" i="17"/>
  <c r="N695" i="17"/>
  <c r="N708" i="17"/>
  <c r="N727" i="17"/>
  <c r="N740" i="17"/>
  <c r="N761" i="17"/>
  <c r="N822" i="17"/>
  <c r="N877" i="17"/>
  <c r="N941" i="17"/>
  <c r="N1038" i="17"/>
  <c r="N1255" i="17"/>
  <c r="N260" i="17"/>
  <c r="N272" i="17"/>
  <c r="N278" i="17"/>
  <c r="N291" i="17"/>
  <c r="N304" i="17"/>
  <c r="N310" i="17"/>
  <c r="N323" i="17"/>
  <c r="N336" i="17"/>
  <c r="N343" i="17"/>
  <c r="N360" i="17"/>
  <c r="N366" i="17"/>
  <c r="N379" i="17"/>
  <c r="N392" i="17"/>
  <c r="N398" i="17"/>
  <c r="N411" i="17"/>
  <c r="N424" i="17"/>
  <c r="N430" i="17"/>
  <c r="N441" i="17"/>
  <c r="N459" i="17"/>
  <c r="N472" i="17"/>
  <c r="N491" i="17"/>
  <c r="N504" i="17"/>
  <c r="N523" i="17"/>
  <c r="N536" i="17"/>
  <c r="N555" i="17"/>
  <c r="N568" i="17"/>
  <c r="N587" i="17"/>
  <c r="N600" i="17"/>
  <c r="N619" i="17"/>
  <c r="N632" i="17"/>
  <c r="N651" i="17"/>
  <c r="N664" i="17"/>
  <c r="N683" i="17"/>
  <c r="N696" i="17"/>
  <c r="N715" i="17"/>
  <c r="N728" i="17"/>
  <c r="N741" i="17"/>
  <c r="N792" i="17"/>
  <c r="N857" i="17"/>
  <c r="N871" i="17"/>
  <c r="N878" i="17"/>
  <c r="N885" i="17"/>
  <c r="N921" i="17"/>
  <c r="N935" i="17"/>
  <c r="N942" i="17"/>
  <c r="N949" i="17"/>
  <c r="N985" i="17"/>
  <c r="N999" i="17"/>
  <c r="N1021" i="17"/>
  <c r="N1126" i="17"/>
  <c r="N107" i="17"/>
  <c r="N135" i="17"/>
  <c r="N168" i="17"/>
  <c r="N184" i="17"/>
  <c r="N200" i="17"/>
  <c r="N216" i="17"/>
  <c r="N232" i="17"/>
  <c r="N248" i="17"/>
  <c r="N279" i="17"/>
  <c r="N292" i="17"/>
  <c r="N298" i="17"/>
  <c r="N311" i="17"/>
  <c r="N324" i="17"/>
  <c r="N330" i="17"/>
  <c r="N367" i="17"/>
  <c r="N380" i="17"/>
  <c r="N386" i="17"/>
  <c r="N399" i="17"/>
  <c r="N412" i="17"/>
  <c r="N418" i="17"/>
  <c r="N431" i="17"/>
  <c r="N442" i="17"/>
  <c r="N447" i="17"/>
  <c r="N460" i="17"/>
  <c r="N479" i="17"/>
  <c r="N492" i="17"/>
  <c r="N511" i="17"/>
  <c r="N524" i="17"/>
  <c r="N543" i="17"/>
  <c r="N556" i="17"/>
  <c r="N575" i="17"/>
  <c r="N588" i="17"/>
  <c r="N607" i="17"/>
  <c r="N620" i="17"/>
  <c r="N639" i="17"/>
  <c r="N652" i="17"/>
  <c r="N671" i="17"/>
  <c r="N684" i="17"/>
  <c r="N703" i="17"/>
  <c r="N716" i="17"/>
  <c r="N794" i="17"/>
  <c r="N802" i="17"/>
  <c r="N810" i="17"/>
  <c r="N830" i="17"/>
  <c r="N893" i="17"/>
  <c r="N957" i="17"/>
  <c r="N1095" i="17"/>
  <c r="N1163" i="17"/>
  <c r="N1195" i="17"/>
  <c r="N1211" i="17"/>
  <c r="N1288" i="17"/>
  <c r="N735" i="17"/>
  <c r="N754" i="17"/>
  <c r="N786" i="17"/>
  <c r="N819" i="17"/>
  <c r="N850" i="17"/>
  <c r="N866" i="17"/>
  <c r="N882" i="17"/>
  <c r="N898" i="17"/>
  <c r="N914" i="17"/>
  <c r="N930" i="17"/>
  <c r="N946" i="17"/>
  <c r="N962" i="17"/>
  <c r="N978" i="17"/>
  <c r="N994" i="17"/>
  <c r="N1007" i="17"/>
  <c r="N1014" i="17"/>
  <c r="N1096" i="17"/>
  <c r="N1167" i="17"/>
  <c r="N1176" i="17"/>
  <c r="N1256" i="17"/>
  <c r="N1301" i="17"/>
  <c r="N1414" i="17"/>
  <c r="N1422" i="17"/>
  <c r="N1444" i="17"/>
  <c r="N1452" i="17"/>
  <c r="N1469" i="17"/>
  <c r="N1494" i="17"/>
  <c r="N755" i="17"/>
  <c r="N807" i="17"/>
  <c r="N835" i="17"/>
  <c r="N851" i="17"/>
  <c r="N867" i="17"/>
  <c r="N883" i="17"/>
  <c r="N899" i="17"/>
  <c r="N915" i="17"/>
  <c r="N931" i="17"/>
  <c r="N947" i="17"/>
  <c r="N963" i="17"/>
  <c r="N979" i="17"/>
  <c r="N995" i="17"/>
  <c r="N1008" i="17"/>
  <c r="N1015" i="17"/>
  <c r="N1044" i="17"/>
  <c r="N1051" i="17"/>
  <c r="N1089" i="17"/>
  <c r="N1227" i="17"/>
  <c r="N1249" i="17"/>
  <c r="N1287" i="17"/>
  <c r="N1332" i="17"/>
  <c r="N751" i="17"/>
  <c r="N815" i="17"/>
  <c r="N847" i="17"/>
  <c r="N863" i="17"/>
  <c r="N879" i="17"/>
  <c r="N895" i="17"/>
  <c r="N911" i="17"/>
  <c r="N927" i="17"/>
  <c r="N943" i="17"/>
  <c r="N959" i="17"/>
  <c r="N975" i="17"/>
  <c r="N991" i="17"/>
  <c r="N1002" i="17"/>
  <c r="N1017" i="17"/>
  <c r="N1046" i="17"/>
  <c r="N1076" i="17"/>
  <c r="N1083" i="17"/>
  <c r="N1199" i="17"/>
  <c r="N1207" i="17"/>
  <c r="N1236" i="17"/>
  <c r="N1243" i="17"/>
  <c r="N1281" i="17"/>
  <c r="N762" i="17"/>
  <c r="N782" i="17"/>
  <c r="N803" i="17"/>
  <c r="N827" i="17"/>
  <c r="N842" i="17"/>
  <c r="N858" i="17"/>
  <c r="N874" i="17"/>
  <c r="N890" i="17"/>
  <c r="N906" i="17"/>
  <c r="N922" i="17"/>
  <c r="N938" i="17"/>
  <c r="N954" i="17"/>
  <c r="N970" i="17"/>
  <c r="N986" i="17"/>
  <c r="N1003" i="17"/>
  <c r="N1077" i="17"/>
  <c r="N1130" i="17"/>
  <c r="N1172" i="17"/>
  <c r="N1215" i="17"/>
  <c r="N1237" i="17"/>
  <c r="N1320" i="17"/>
  <c r="N747" i="17"/>
  <c r="N763" i="17"/>
  <c r="N823" i="17"/>
  <c r="N828" i="17"/>
  <c r="N843" i="17"/>
  <c r="N859" i="17"/>
  <c r="N875" i="17"/>
  <c r="N891" i="17"/>
  <c r="N907" i="17"/>
  <c r="N923" i="17"/>
  <c r="N939" i="17"/>
  <c r="N955" i="17"/>
  <c r="N971" i="17"/>
  <c r="N987" i="17"/>
  <c r="N1063" i="17"/>
  <c r="N1231" i="17"/>
  <c r="N1268" i="17"/>
  <c r="N1275" i="17"/>
  <c r="N1313" i="17"/>
  <c r="N743" i="17"/>
  <c r="N758" i="17"/>
  <c r="N778" i="17"/>
  <c r="N791" i="17"/>
  <c r="N811" i="17"/>
  <c r="N824" i="17"/>
  <c r="N838" i="17"/>
  <c r="N854" i="17"/>
  <c r="N870" i="17"/>
  <c r="N886" i="17"/>
  <c r="N902" i="17"/>
  <c r="N918" i="17"/>
  <c r="N934" i="17"/>
  <c r="N950" i="17"/>
  <c r="N966" i="17"/>
  <c r="N982" i="17"/>
  <c r="N1005" i="17"/>
  <c r="N1020" i="17"/>
  <c r="N1034" i="17"/>
  <c r="N1064" i="17"/>
  <c r="N1151" i="17"/>
  <c r="N1181" i="17"/>
  <c r="N1269" i="17"/>
  <c r="N1039" i="17"/>
  <c r="N1052" i="17"/>
  <c r="N1065" i="17"/>
  <c r="N1071" i="17"/>
  <c r="N1084" i="17"/>
  <c r="N1097" i="17"/>
  <c r="N1244" i="17"/>
  <c r="N1257" i="17"/>
  <c r="N1263" i="17"/>
  <c r="N1276" i="17"/>
  <c r="N1289" i="17"/>
  <c r="N1295" i="17"/>
  <c r="N1308" i="17"/>
  <c r="N1321" i="17"/>
  <c r="N1340" i="17"/>
  <c r="N1380" i="17"/>
  <c r="N1415" i="17"/>
  <c r="N1423" i="17"/>
  <c r="N1435" i="17"/>
  <c r="N1445" i="17"/>
  <c r="N1453" i="17"/>
  <c r="K1470" i="17"/>
  <c r="N1495" i="17"/>
  <c r="N998" i="17"/>
  <c r="N1016" i="17"/>
  <c r="N1022" i="17"/>
  <c r="N1040" i="17"/>
  <c r="N1053" i="17"/>
  <c r="N1059" i="17"/>
  <c r="N1072" i="17"/>
  <c r="N1085" i="17"/>
  <c r="N1091" i="17"/>
  <c r="N1182" i="17"/>
  <c r="N1232" i="17"/>
  <c r="N1245" i="17"/>
  <c r="N1251" i="17"/>
  <c r="N1264" i="17"/>
  <c r="N1277" i="17"/>
  <c r="N1283" i="17"/>
  <c r="N1296" i="17"/>
  <c r="N1309" i="17"/>
  <c r="N1328" i="17"/>
  <c r="N1341" i="17"/>
  <c r="N1348" i="17"/>
  <c r="N1356" i="17"/>
  <c r="N1364" i="17"/>
  <c r="N1372" i="17"/>
  <c r="N1436" i="17"/>
  <c r="N1446" i="17"/>
  <c r="N1454" i="17"/>
  <c r="N1471" i="17"/>
  <c r="N1496" i="17"/>
  <c r="N1004" i="17"/>
  <c r="N1010" i="17"/>
  <c r="N1023" i="17"/>
  <c r="N1041" i="17"/>
  <c r="N1047" i="17"/>
  <c r="N1060" i="17"/>
  <c r="N1073" i="17"/>
  <c r="N1079" i="17"/>
  <c r="N1092" i="17"/>
  <c r="N1233" i="17"/>
  <c r="N1239" i="17"/>
  <c r="N1252" i="17"/>
  <c r="N1265" i="17"/>
  <c r="N1271" i="17"/>
  <c r="N1284" i="17"/>
  <c r="N1297" i="17"/>
  <c r="N1303" i="17"/>
  <c r="N1316" i="17"/>
  <c r="N1329" i="17"/>
  <c r="N1349" i="17"/>
  <c r="N1357" i="17"/>
  <c r="N1365" i="17"/>
  <c r="N1373" i="17"/>
  <c r="N1408" i="17"/>
  <c r="N1417" i="17"/>
  <c r="N1425" i="17"/>
  <c r="N1011" i="17"/>
  <c r="N1035" i="17"/>
  <c r="N1048" i="17"/>
  <c r="N1061" i="17"/>
  <c r="N1067" i="17"/>
  <c r="N1080" i="17"/>
  <c r="N1093" i="17"/>
  <c r="N1099" i="17"/>
  <c r="N1240" i="17"/>
  <c r="N1253" i="17"/>
  <c r="N1259" i="17"/>
  <c r="N1272" i="17"/>
  <c r="N1285" i="17"/>
  <c r="N1291" i="17"/>
  <c r="N1304" i="17"/>
  <c r="N1317" i="17"/>
  <c r="N1336" i="17"/>
  <c r="N1418" i="17"/>
  <c r="N1426" i="17"/>
  <c r="N1440" i="17"/>
  <c r="N1448" i="17"/>
  <c r="N1000" i="17"/>
  <c r="N1012" i="17"/>
  <c r="N1018" i="17"/>
  <c r="N1036" i="17"/>
  <c r="N1049" i="17"/>
  <c r="N1055" i="17"/>
  <c r="N1068" i="17"/>
  <c r="N1081" i="17"/>
  <c r="N1087" i="17"/>
  <c r="N1100" i="17"/>
  <c r="N1241" i="17"/>
  <c r="N1247" i="17"/>
  <c r="N1260" i="17"/>
  <c r="N1273" i="17"/>
  <c r="N1279" i="17"/>
  <c r="N1292" i="17"/>
  <c r="N1305" i="17"/>
  <c r="N1324" i="17"/>
  <c r="N1337" i="17"/>
  <c r="N1419" i="17"/>
  <c r="N1427" i="17"/>
  <c r="N1441" i="17"/>
  <c r="N1449" i="17"/>
  <c r="N1457" i="17"/>
  <c r="N1466" i="17"/>
  <c r="N1006" i="17"/>
  <c r="N1019" i="17"/>
  <c r="N1037" i="17"/>
  <c r="N1043" i="17"/>
  <c r="N1056" i="17"/>
  <c r="N1069" i="17"/>
  <c r="N1075" i="17"/>
  <c r="N1088" i="17"/>
  <c r="N1101" i="17"/>
  <c r="N1235" i="17"/>
  <c r="N1248" i="17"/>
  <c r="N1261" i="17"/>
  <c r="N1267" i="17"/>
  <c r="N1280" i="17"/>
  <c r="N1293" i="17"/>
  <c r="N1299" i="17"/>
  <c r="N1312" i="17"/>
  <c r="N1325" i="17"/>
  <c r="N1344" i="17"/>
  <c r="N1352" i="17"/>
  <c r="N1360" i="17"/>
  <c r="N1368" i="17"/>
  <c r="N1376" i="17"/>
  <c r="N1442" i="17"/>
  <c r="N1450" i="17"/>
  <c r="N146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238" authorId="0" shapeId="0" xr:uid="{00000000-0006-0000-0000-000001000000}">
      <text>
        <r>
          <rPr>
            <sz val="11"/>
            <rFont val="Calibri"/>
            <scheme val="minor"/>
          </rPr>
          <t xml:space="preserve">NEED TO COLLECT FROM B5 08-3-24
</t>
        </r>
      </text>
    </comment>
    <comment ref="J1316" authorId="0" shapeId="0" xr:uid="{00000000-0006-0000-0000-000002000000}">
      <text>
        <r>
          <rPr>
            <sz val="11"/>
            <rFont val="Calibri"/>
            <scheme val="minor"/>
          </rPr>
          <t>NEED TO COLLECT FROM QA 08-3-24</t>
        </r>
      </text>
    </comment>
    <comment ref="J1318" authorId="0" shapeId="0" xr:uid="{00000000-0006-0000-0000-000003000000}">
      <text>
        <r>
          <rPr>
            <sz val="11"/>
            <rFont val="Calibri"/>
            <scheme val="minor"/>
          </rPr>
          <t>NEED TO COLLECT FROM QA 08-3-24</t>
        </r>
      </text>
    </comment>
    <comment ref="J1321" authorId="0" shapeId="0" xr:uid="{00000000-0006-0000-0000-000004000000}">
      <text>
        <r>
          <rPr>
            <sz val="11"/>
            <rFont val="Calibri"/>
            <scheme val="minor"/>
          </rPr>
          <t>NEED TO COLLECT FROM QA 08-3-24</t>
        </r>
      </text>
    </comment>
  </commentList>
</comments>
</file>

<file path=xl/sharedStrings.xml><?xml version="1.0" encoding="utf-8"?>
<sst xmlns="http://schemas.openxmlformats.org/spreadsheetml/2006/main" count="34102" uniqueCount="3436">
  <si>
    <t xml:space="preserve">          </t>
  </si>
  <si>
    <t xml:space="preserve">M/s.TECHNORINGS,SHIMOGA       </t>
  </si>
  <si>
    <t>DOC REF  : TR/ QA-M /L/01
REV NO      :  2
 REV DATE : 24.02.2023</t>
  </si>
  <si>
    <t>LIST OF MONITORING &amp; MEASURING EQUIPMENTS INCLUDING CALIBRATION SCHEDULE &amp; CALIBRATION HISTORY  OF ALL SHEDS .                  
     PLANNED ON 26-2-2024</t>
  </si>
  <si>
    <t>Sl No</t>
  </si>
  <si>
    <t>Instruments Name</t>
  </si>
  <si>
    <t>Make</t>
  </si>
  <si>
    <t>Instrument No</t>
  </si>
  <si>
    <t>Range</t>
  </si>
  <si>
    <t>List Count</t>
  </si>
  <si>
    <t>Calibration Frequency</t>
  </si>
  <si>
    <t>Calibration Date</t>
  </si>
  <si>
    <t>Calibration Due Date</t>
  </si>
  <si>
    <t>Shed</t>
  </si>
  <si>
    <t>History Card Link</t>
  </si>
  <si>
    <t>AFTER CALIBRATION ACTUAL OBSERVATION</t>
  </si>
  <si>
    <t>REMARKS</t>
  </si>
  <si>
    <t>Remarks</t>
  </si>
  <si>
    <t xml:space="preserve"> BALL MICROMETER</t>
  </si>
  <si>
    <t>MITUTOYO</t>
  </si>
  <si>
    <t>TR/D9/MM/04</t>
  </si>
  <si>
    <t>25-50 MM</t>
  </si>
  <si>
    <t>1 -year</t>
  </si>
  <si>
    <t>D9-MCSHOP</t>
  </si>
  <si>
    <t>2.HISTORY CARD\M-S INSTRUMENTS HISTORY CARD\MICRO METER\TR-D9-MM-04.xlsx</t>
  </si>
  <si>
    <t>BORE GAUGE</t>
  </si>
  <si>
    <t>TR/BG/31</t>
  </si>
  <si>
    <t>50-150</t>
  </si>
  <si>
    <t>2.HISTORY CARD\M-S INSTRUMENTS HISTORY CARD\BORE GAUGE\TR-BG-31.xlsx</t>
  </si>
  <si>
    <t xml:space="preserve"> DIGITAL  DEPTH  MICROMETER</t>
  </si>
  <si>
    <t>INSIZE</t>
  </si>
  <si>
    <t>TR/D9/DDMM/01</t>
  </si>
  <si>
    <t>0-25 MM</t>
  </si>
  <si>
    <t>2.HISTORY CARD\M-S INSTRUMENTS HISTORY CARD\MICRO METER\TR-D9-DDMM-01.xlsx</t>
  </si>
  <si>
    <t>RANGE TO BE VERIFY</t>
  </si>
  <si>
    <t xml:space="preserve"> RING GAUGE</t>
  </si>
  <si>
    <t>TR/QC/RG/25</t>
  </si>
  <si>
    <t>95.198 MM</t>
  </si>
  <si>
    <t>2.HISTORY CARD\M-S INSTRUMENTS HISTORY CARD\RING GAUGE\TR-QC-RG-25.xlsx</t>
  </si>
  <si>
    <t xml:space="preserve"> THREAD MASTER GAUGE</t>
  </si>
  <si>
    <t>BAKER</t>
  </si>
  <si>
    <t>TR/QC/MTRG/01</t>
  </si>
  <si>
    <t>M10X1.25-6H NOT GO</t>
  </si>
  <si>
    <t>STOCK</t>
  </si>
  <si>
    <t>AIR GAUGE  UNIT</t>
  </si>
  <si>
    <t>INNOVATIVE</t>
  </si>
  <si>
    <t>TR/AGU/01</t>
  </si>
  <si>
    <t>-</t>
  </si>
  <si>
    <t>CHERRY PRECISION</t>
  </si>
  <si>
    <t>TR/AGU/02</t>
  </si>
  <si>
    <t>B5-MCSHOP</t>
  </si>
  <si>
    <t>2.HISTORY CARD\M-S INSTRUMENTS HISTORY CARD\AIR GAUGE UNIT\TR-AGU-02.xlsx</t>
  </si>
  <si>
    <t>AIR PLUG GAUGE</t>
  </si>
  <si>
    <t>TR/APG/01</t>
  </si>
  <si>
    <t>72.953 MM</t>
  </si>
  <si>
    <t xml:space="preserve"> INNOVATIVE</t>
  </si>
  <si>
    <t>TR/APG/02</t>
  </si>
  <si>
    <t>2.HISTORY CARD\M-S INSTRUMENTS HISTORY CARD\AIR PLUG GAUGE\TR-APG-02.xlsx</t>
  </si>
  <si>
    <t>AIR RING GAUGE</t>
  </si>
  <si>
    <t>TR/ARG/05</t>
  </si>
  <si>
    <t>85.027 + 0.023</t>
  </si>
  <si>
    <t>2.HISTORY CARD\M-S INSTRUMENTS HISTORY CARD\AIR RING GAUGE\TR-ARG-05.xlsx</t>
  </si>
  <si>
    <t>TR/ARG/06</t>
  </si>
  <si>
    <t>85.027 - 0.018</t>
  </si>
  <si>
    <t>2.HISTORY CARD\M-S INSTRUMENTS HISTORY CARD\AIR RING GAUGE\TR-ARG-06.xlsx</t>
  </si>
  <si>
    <t>TR/ARG/01</t>
  </si>
  <si>
    <t>72.953 SET(-0.015)</t>
  </si>
  <si>
    <t>TR/ARG/02</t>
  </si>
  <si>
    <t>72.953 SET (+0.015)</t>
  </si>
  <si>
    <t>AIR SNAP GAUGE</t>
  </si>
  <si>
    <t>TR/ASG/01</t>
  </si>
  <si>
    <t>NA</t>
  </si>
  <si>
    <t>BALL MICROMETER</t>
  </si>
  <si>
    <t>TR/QC/MM/09</t>
  </si>
  <si>
    <t>BEVEL PROTRACTOR</t>
  </si>
  <si>
    <t>TR/D9/AP/01</t>
  </si>
  <si>
    <t>180°</t>
  </si>
  <si>
    <t>1°</t>
  </si>
  <si>
    <t>2 -year</t>
  </si>
  <si>
    <t>2.HISTORY CARD\M-S INSTRUMENTS HISTORY CARD\ANGLE PROTRACTOR\TR-D9-AP-01.xlsx</t>
  </si>
  <si>
    <t>TR/B5/PRO/01</t>
  </si>
  <si>
    <t>0-180°</t>
  </si>
  <si>
    <t xml:space="preserve">                         </t>
  </si>
  <si>
    <t>TR/QC/PRO/01</t>
  </si>
  <si>
    <t>0-360°</t>
  </si>
  <si>
    <t>0°5'</t>
  </si>
  <si>
    <t>QA</t>
  </si>
  <si>
    <t>2.HISTORY CARD\M-S INSTRUMENTS HISTORY CARD\ANGLE PROTRACTOR\TR-QC-PRO-01.xlsx</t>
  </si>
  <si>
    <t>SB/PRO/01</t>
  </si>
  <si>
    <t>TR/B2/PRO/01</t>
  </si>
  <si>
    <t>2.HISTORY CARD\M-S INSTRUMENTS HISTORY CARD\ANGLE PROTRACTOR\TR-B2-PRO-01.xlsx</t>
  </si>
  <si>
    <t>TR/D9/BG/02</t>
  </si>
  <si>
    <t>50-150 MM</t>
  </si>
  <si>
    <t>2.HISTORY CARD\M-S INSTRUMENTS HISTORY CARD\BORE GAUGE\TR-D9-BG-02.xlsx</t>
  </si>
  <si>
    <t>TR/B2/BG/04</t>
  </si>
  <si>
    <t xml:space="preserve">50-150 MM </t>
  </si>
  <si>
    <t>2.HISTORY CARD\M-S INSTRUMENTS HISTORY CARD\BORE GAUGE\TR-B2-BG-04.xlsx</t>
  </si>
  <si>
    <t>TR/D9/BG/04</t>
  </si>
  <si>
    <t>2.HISTORY CARD\M-S INSTRUMENTS HISTORY CARD\BORE GAUGE\TR-D9-BG-04.xlsx</t>
  </si>
  <si>
    <t>TR/D9/BG/08</t>
  </si>
  <si>
    <t>35-60 MM</t>
  </si>
  <si>
    <t>2.HISTORY CARD\M-S INSTRUMENTS HISTORY CARD\BORE GAUGE\TR-D9-BG-08.xlsx</t>
  </si>
  <si>
    <t>CERTIFICATE NEED TO CHANGE (RANGE)</t>
  </si>
  <si>
    <t xml:space="preserve">DIGITAL VERNIER CALIPER </t>
  </si>
  <si>
    <t>TR/NPD/01</t>
  </si>
  <si>
    <t>0-200</t>
  </si>
  <si>
    <t xml:space="preserve">NPD
NAVEEN </t>
  </si>
  <si>
    <t>TR/D9/BG/09</t>
  </si>
  <si>
    <t>DC NO : TR/22-23/DC/1963
DATE : 22-10-2022</t>
  </si>
  <si>
    <t>TR/D9/BG/11</t>
  </si>
  <si>
    <t>2.HISTORY CARD\M-S INSTRUMENTS HISTORY CARD\BORE GAUGE\TR-D9-BG-11.xlsx</t>
  </si>
  <si>
    <t>TR/D9/BG/13</t>
  </si>
  <si>
    <t>35-60 mm</t>
  </si>
  <si>
    <t>SCRAP</t>
  </si>
  <si>
    <t>2.HISTORY CARD\M-S INSTRUMENTS HISTORY CARD\BORE GAUGE\TR-D9-BG-13.xlsx</t>
  </si>
  <si>
    <t>TR/BG/04</t>
  </si>
  <si>
    <t>35-60MM</t>
  </si>
  <si>
    <t>SBI
28-10-2022
DC-1216</t>
  </si>
  <si>
    <t>TR/B5/BG/09</t>
  </si>
  <si>
    <t>50-150MM</t>
  </si>
  <si>
    <t>2.HISTORY CARD\M-S INSTRUMENTS HISTORY CARD\BORE GAUGE\TR-B5-BG-09.xlsx</t>
  </si>
  <si>
    <t>TR/P4MS/BG/04</t>
  </si>
  <si>
    <t>10-18.5 MM</t>
  </si>
  <si>
    <t>SBI</t>
  </si>
  <si>
    <t>TR/BG/02</t>
  </si>
  <si>
    <t>2.HISTORY CARD\M-S INSTRUMENTS HISTORY CARD\BORE GAUGE\TR-BG-02.xlsx</t>
  </si>
  <si>
    <t>TR/D9/BG/06</t>
  </si>
  <si>
    <t>2.HISTORY CARD\M-S INSTRUMENTS HISTORY CARD\BORE GAUGE\TR-D9-BG-06.xlsx</t>
  </si>
  <si>
    <t>BROCKEN BY B5 M/S</t>
  </si>
  <si>
    <t>TR/B1/BG/01</t>
  </si>
  <si>
    <t>P4-MCSHOP</t>
  </si>
  <si>
    <t>2.HISTORY CARD\M-S INSTRUMENTS HISTORY CARD\BORE GAUGE\TR-B1-BG-01.xlsx</t>
  </si>
  <si>
    <t>TR/P4MS/BG/05</t>
  </si>
  <si>
    <t>160-250 MM</t>
  </si>
  <si>
    <t>2.HISTORY CARD\M-S INSTRUMENTS HISTORY CARD\BORE GAUGE\TR-P4MS-BG-05.xlsx</t>
  </si>
  <si>
    <t>TR/B5/BG/11</t>
  </si>
  <si>
    <t>2.HISTORY CARD\M-S INSTRUMENTS HISTORY CARD\BORE GAUGE\TR-B5-BG-11.xlsx</t>
  </si>
  <si>
    <t>TR/B5/BG/12</t>
  </si>
  <si>
    <t>2.HISTORY CARD\M-S INSTRUMENTS HISTORY CARD\BORE GAUGE\TR-B5-BG-12.xlsx</t>
  </si>
  <si>
    <t>TR/BG/09</t>
  </si>
  <si>
    <t>2.HISTORY CARD\M-S INSTRUMENTS HISTORY CARD\BORE GAUGE\TR-BG-09.xlsx</t>
  </si>
  <si>
    <t>TR/BG/10</t>
  </si>
  <si>
    <t>2.HISTORY CARD\M-S INSTRUMENTS HISTORY CARD\BORE GAUGE\TR-BG-10.xlsx</t>
  </si>
  <si>
    <t>TR/BG/05</t>
  </si>
  <si>
    <t>6-10 MM</t>
  </si>
  <si>
    <t>TR/BG/07</t>
  </si>
  <si>
    <t>18-35 MM</t>
  </si>
  <si>
    <t>TR/BG/08</t>
  </si>
  <si>
    <t>2.HISTORY CARD\M-S INSTRUMENTS HISTORY CARD\BORE GAUGE\TR-BG-08.xlsx</t>
  </si>
  <si>
    <t>TR/B2/BG/03</t>
  </si>
  <si>
    <t>2.HISTORY CARD\M-S INSTRUMENTS HISTORY CARD\BORE GAUGE\TR-B2-BG-03.xlsx</t>
  </si>
  <si>
    <t>TR/B5/BG/08</t>
  </si>
  <si>
    <t>2.HISTORY CARD\M-S INSTRUMENTS HISTORY CARD\BORE GAUGE\TR-B5-BG-08.xlsx</t>
  </si>
  <si>
    <t>TR/B5/BG/03</t>
  </si>
  <si>
    <t>TR/BG/12</t>
  </si>
  <si>
    <t>TR/B2/BG/05</t>
  </si>
  <si>
    <t>TR/QC/BG/01</t>
  </si>
  <si>
    <t>TR/B5/BG/06</t>
  </si>
  <si>
    <t>NOT FOUND</t>
  </si>
  <si>
    <t>TR/D9/BG/01</t>
  </si>
  <si>
    <t>2.HISTORY CARD\M-S INSTRUMENTS HISTORY CARD\BORE GAUGE\TR-D9-BG-01.xlsx</t>
  </si>
  <si>
    <t>TR/QC/BG/07</t>
  </si>
  <si>
    <t>TR/B2/BG/02</t>
  </si>
  <si>
    <t>250-400 MM</t>
  </si>
  <si>
    <t>2.HISTORY CARD\M-S INSTRUMENTS HISTORY CARD\BORE GAUGE\TR-B2-BG-02.xlsx</t>
  </si>
  <si>
    <t>TR/BG/11</t>
  </si>
  <si>
    <t>2.HISTORY CARD\M-S INSTRUMENTS HISTORY CARD\BORE GAUGE\TR-BG-11.xlsx</t>
  </si>
  <si>
    <t>TR/BG/13</t>
  </si>
  <si>
    <t>M.W AUTOMATION</t>
  </si>
  <si>
    <t>TR/P4MS/BG/03</t>
  </si>
  <si>
    <t>TR/BG/15</t>
  </si>
  <si>
    <t>250 - 400 MM</t>
  </si>
  <si>
    <t>TR/BG/17</t>
  </si>
  <si>
    <t xml:space="preserve">18 - 35 mm </t>
  </si>
  <si>
    <t>2.HISTORY CARD\M-S INSTRUMENTS HISTORY CARD\BORE GAUGE\TR-BG-17.xlsx</t>
  </si>
  <si>
    <t>TR/BG/18</t>
  </si>
  <si>
    <t>18 - 35 mm</t>
  </si>
  <si>
    <t>2.HISTORY CARD\M-S INSTRUMENTS HISTORY CARD\BORE GAUGE\TR-BG-18.xlsx</t>
  </si>
  <si>
    <t>TR/BG/19</t>
  </si>
  <si>
    <t>TR/BG/20</t>
  </si>
  <si>
    <t>SB/BG/10</t>
  </si>
  <si>
    <t>6 - 10 mm</t>
  </si>
  <si>
    <t>SB/BG/12</t>
  </si>
  <si>
    <t>10-18.50 MM</t>
  </si>
  <si>
    <t>SB/BG/16</t>
  </si>
  <si>
    <t>SB/BG/17</t>
  </si>
  <si>
    <t>2.HISTORY CARD\M-S INSTRUMENTS HISTORY CARD\BORE GAUGE\SB-BG-17.xlsx</t>
  </si>
  <si>
    <t>SB/BG/18</t>
  </si>
  <si>
    <t>SB/BG/19</t>
  </si>
  <si>
    <t>SB/BG/20</t>
  </si>
  <si>
    <t>SB/BG/21</t>
  </si>
  <si>
    <t>160 TO 250 MM</t>
  </si>
  <si>
    <t>TR/BG/22</t>
  </si>
  <si>
    <t>18 - 35 MM</t>
  </si>
  <si>
    <t>2.HISTORY CARD\M-S INSTRUMENTS HISTORY CARD\BORE GAUGE\TR-BG-22.xlsx</t>
  </si>
  <si>
    <t>TR/BG/06</t>
  </si>
  <si>
    <t>18 - 35</t>
  </si>
  <si>
    <t>TR/BG/28</t>
  </si>
  <si>
    <t>2.HISTORY CARD\M-S INSTRUMENTS HISTORY CARD\BORE GAUGE\TR-BG-28.xlsx</t>
  </si>
  <si>
    <t>TR/D9/BG/12</t>
  </si>
  <si>
    <t>50 - 150 MM</t>
  </si>
  <si>
    <t>TR/BG/27</t>
  </si>
  <si>
    <t xml:space="preserve">35-60 </t>
  </si>
  <si>
    <t>2.HISTORY CARD\M-S INSTRUMENTS HISTORY CARD\BORE GAUGE\TR-BG-27.xlsx</t>
  </si>
  <si>
    <t>TR/BG/24</t>
  </si>
  <si>
    <t>35-60</t>
  </si>
  <si>
    <t>2.HISTORY CARD\M-S INSTRUMENTS HISTORY CARD\BORE GAUGE\TR-BG-24.xlsx</t>
  </si>
  <si>
    <t>SB/BG/23</t>
  </si>
  <si>
    <t>SB/BG/24</t>
  </si>
  <si>
    <t>50-150 mm</t>
  </si>
  <si>
    <t>SB/BG/26</t>
  </si>
  <si>
    <t>SB/BG/25</t>
  </si>
  <si>
    <t>TR/BG/32</t>
  </si>
  <si>
    <t>160 - 250</t>
  </si>
  <si>
    <t>2.HISTORY CARD\M-S INSTRUMENTS HISTORY CARD\BORE GAUGE\TR-BG-32.xlsx</t>
  </si>
  <si>
    <t>TR/BG/33</t>
  </si>
  <si>
    <t xml:space="preserve">160 - 250 </t>
  </si>
  <si>
    <t>2.HISTORY CARD\M-S INSTRUMENTS HISTORY CARD\BORE GAUGE\TR-BG-33.xlsx</t>
  </si>
  <si>
    <t>TR/BG/35</t>
  </si>
  <si>
    <t>2.HISTORY CARD\M-S INSTRUMENTS HISTORY CARD\BORE GAUGE\TR-BG-35.xlsx</t>
  </si>
  <si>
    <t>TR/BG/36</t>
  </si>
  <si>
    <t>2.HISTORY CARD\M-S INSTRUMENTS HISTORY CARD\BORE GAUGE\TR-BG-36.xlsx</t>
  </si>
  <si>
    <t>TR/BG/37</t>
  </si>
  <si>
    <t>2.HISTORY CARD\M-S INSTRUMENTS HISTORY CARD\BORE GAUGE\TR-BG-37.xlsx</t>
  </si>
  <si>
    <t>TR/BG/38</t>
  </si>
  <si>
    <t>2.HISTORY CARD\M-S INSTRUMENTS HISTORY CARD\BORE GAUGE\TR-BG-38.xlsx</t>
  </si>
  <si>
    <t>TR/BG/39</t>
  </si>
  <si>
    <t>2.HISTORY CARD\M-S INSTRUMENTS HISTORY CARD\BORE GAUGE\TR-BG-39.xlsx</t>
  </si>
  <si>
    <t>TR/BG/34</t>
  </si>
  <si>
    <t>2.HISTORY CARD\M-S INSTRUMENTS HISTORY CARD\BORE GAUGE\TR-BG-34.xlsx</t>
  </si>
  <si>
    <t>TR/BG/26</t>
  </si>
  <si>
    <t>2.HISTORY CARD\M-S INSTRUMENTS HISTORY CARD\BORE GAUGE\TR-BG-26.xlsx</t>
  </si>
  <si>
    <t>CMM</t>
  </si>
  <si>
    <t>ZEISS</t>
  </si>
  <si>
    <t>TR/QC/CMM/01</t>
  </si>
  <si>
    <t>700/1000/600</t>
  </si>
  <si>
    <t>QA
CMM LAB</t>
  </si>
  <si>
    <t>2.HISTORY CARD\M-S INSTRUMENTS HISTORY CARD\CMM\TR-QC-CMM-01.xlsx</t>
  </si>
  <si>
    <t xml:space="preserve">COMPARATOR STAND </t>
  </si>
  <si>
    <t>JUFUJI</t>
  </si>
  <si>
    <t>TR/CS/18</t>
  </si>
  <si>
    <t>150 X 200  MM</t>
  </si>
  <si>
    <t>2.HISTORY CARD\M-S INSTRUMENTS HISTORY CARD\COMPERATIVE STAND\TR-CS-18.xlsx</t>
  </si>
  <si>
    <t>TR/CS/20</t>
  </si>
  <si>
    <t>150 x 200 MM</t>
  </si>
  <si>
    <t>2.HISTORY CARD\M-S INSTRUMENTS HISTORY CARD\COMPERATIVE STAND\TR-CS-20.xlsx</t>
  </si>
  <si>
    <t>CALIBRATION CERTIFICATE NEED TO VERIFY</t>
  </si>
  <si>
    <t>TR/CS/13</t>
  </si>
  <si>
    <t>100 X 150 MM</t>
  </si>
  <si>
    <t>2.HISTORY CARD\M-S INSTRUMENTS HISTORY CARD\COMPERATIVE STAND\TR-CS-13.xlsx</t>
  </si>
  <si>
    <t>NOT FOUND 
CALIBRATION CERTIFICATE</t>
  </si>
  <si>
    <t>TR/CS/23</t>
  </si>
  <si>
    <t>150 X 150</t>
  </si>
  <si>
    <t>2.HISTORY CARD\M-S INSTRUMENTS HISTORY CARD\COMPERATIVE STAND\TR-CS-23.xlsx</t>
  </si>
  <si>
    <t>CC SHOULD BE  SCAN &amp; UPDATE</t>
  </si>
  <si>
    <t>SMITRA GAUGES</t>
  </si>
  <si>
    <t>TR/CS/28</t>
  </si>
  <si>
    <t>150 X 200</t>
  </si>
  <si>
    <t>2.HISTORY CARD\M-S INSTRUMENTS HISTORY CARD\COMPERATIVE STAND\TR-CS-28.xlsx</t>
  </si>
  <si>
    <t>TR/CS/16</t>
  </si>
  <si>
    <t>2.HISTORY CARD\M-S INSTRUMENTS HISTORY CARD\COMPERATIVE STAND\TR-CS-16.xlsx</t>
  </si>
  <si>
    <t>TR/QC/CS/02</t>
  </si>
  <si>
    <t>100 X 150</t>
  </si>
  <si>
    <t>2.HISTORY CARD\M-S INSTRUMENTS HISTORY CARD\COMPERATIVE STAND\TR-QC-CS-02.xlsx</t>
  </si>
  <si>
    <t>TR/CS/02</t>
  </si>
  <si>
    <t>2.HISTORY CARD\M-S INSTRUMENTS HISTORY CARD\COMPERATIVE STAND\TR-CS-02.xlsx</t>
  </si>
  <si>
    <t>TR/CS/19</t>
  </si>
  <si>
    <t>150 x 200</t>
  </si>
  <si>
    <t>2.HISTORY CARD\M-S INSTRUMENTS HISTORY CARD\COMPERATIVE STAND\TR-CS-19.xlsx</t>
  </si>
  <si>
    <t>TR/CS/22</t>
  </si>
  <si>
    <t>150 X 250</t>
  </si>
  <si>
    <t>2.HISTORY CARD\M-S INSTRUMENTS HISTORY CARD\COMPERATIVE STAND\TR-CS-22.xlsx</t>
  </si>
  <si>
    <t>TR/CS/09</t>
  </si>
  <si>
    <t>150X150</t>
  </si>
  <si>
    <t>2.HISTORY CARD\M-S INSTRUMENTS HISTORY CARD\COMPERATIVE STAND\TR-CS-09.xlsx</t>
  </si>
  <si>
    <t>TR/CS/17</t>
  </si>
  <si>
    <t>2.HISTORY CARD\M-S INSTRUMENTS HISTORY CARD\COMPERATIVE STAND\TR-CS-17.xlsx</t>
  </si>
  <si>
    <t xml:space="preserve">SENT FOR CALIBRATION </t>
  </si>
  <si>
    <t>TR/CS/29</t>
  </si>
  <si>
    <t>2.HISTORY CARD\M-S INSTRUMENTS HISTORY CARD\COMPERATIVE STAND\TR-CS-29.xlsx</t>
  </si>
  <si>
    <t>TR/CS/01</t>
  </si>
  <si>
    <t>100X150 MM</t>
  </si>
  <si>
    <t>2.HISTORY CARD\M-S INSTRUMENTS HISTORY CARD\COMPERATIVE STAND\TR-CS-01.xlsx</t>
  </si>
  <si>
    <t>TR/CS/24</t>
  </si>
  <si>
    <t>Ø 58</t>
  </si>
  <si>
    <t>DC NO : TR/21-22/DC/1897
DATE : 20-01-2022</t>
  </si>
  <si>
    <t>TR/D7/CS/01</t>
  </si>
  <si>
    <t>LUTHRA</t>
  </si>
  <si>
    <t>TR/CS/31</t>
  </si>
  <si>
    <t>150X200</t>
  </si>
  <si>
    <t>2.HISTORY CARD\M-S INSTRUMENTS HISTORY CARD\COMPERATIVE STAND\TR-CS-31.xlsx</t>
  </si>
  <si>
    <t>TR/CS/32</t>
  </si>
  <si>
    <t>2.HISTORY CARD\M-S INSTRUMENTS HISTORY CARD\COMPERATIVE STAND\TR-CS-32.xlsx</t>
  </si>
  <si>
    <t>TR/CS/33</t>
  </si>
  <si>
    <t>2.HISTORY CARD\M-S INSTRUMENTS HISTORY CARD\COMPERATIVE STAND\TR-CS-33.xlsx</t>
  </si>
  <si>
    <t>TR/CS/34</t>
  </si>
  <si>
    <t>2.HISTORY CARD\M-S INSTRUMENTS HISTORY CARD\COMPERATIVE STAND\TR-CS-34.xlsx</t>
  </si>
  <si>
    <t>TR/CS/35</t>
  </si>
  <si>
    <t>2.HISTORY CARD\M-S INSTRUMENTS HISTORY CARD\COMPERATIVE STAND\TR-CS-35.xlsx</t>
  </si>
  <si>
    <t>TR/CS/36</t>
  </si>
  <si>
    <t>2.HISTORY CARD\M-S INSTRUMENTS HISTORY CARD\COMPERATIVE STAND\TR-CS-36.xlsx</t>
  </si>
  <si>
    <t>TR/CS/37</t>
  </si>
  <si>
    <t>2.HISTORY CARD\M-S INSTRUMENTS HISTORY CARD\COMPERATIVE STAND\TR-CS-37.xlsx</t>
  </si>
  <si>
    <t xml:space="preserve">NOT FOUND 
CALIBRATION CERTIFICATE 
</t>
  </si>
  <si>
    <t>TR/CS/38</t>
  </si>
  <si>
    <t xml:space="preserve">NOT FOUND 
CALIBRATION CERTIFICATE </t>
  </si>
  <si>
    <t>TR/CS/39</t>
  </si>
  <si>
    <t xml:space="preserve">COMPARATOR STAND  </t>
  </si>
  <si>
    <t>TR/CS/21</t>
  </si>
  <si>
    <t>150 X 200 MM</t>
  </si>
  <si>
    <t>2.HISTORY CARD\M-S INSTRUMENTS HISTORY CARD\COMPERATIVE STAND\TR-CS-21.xlsx</t>
  </si>
  <si>
    <t>TR/CS/06</t>
  </si>
  <si>
    <t xml:space="preserve">150 X 250 </t>
  </si>
  <si>
    <t>2.HISTORY CARD\M-S INSTRUMENTS HISTORY CARD\COMPERATIVE STAND\TR-CS-06.xlsx</t>
  </si>
  <si>
    <t>CONCENTRICITY CHECK GAUGE</t>
  </si>
  <si>
    <t>TR/RECG/28</t>
  </si>
  <si>
    <t>1.CAL.CERTIFICATE  COPY\01.NEW UPDATED 12-12-2022\RECEIVING GAUGE\TR-RECG-28\TR-RECG-28.pdf</t>
  </si>
  <si>
    <t>DEAPTH CALIPER</t>
  </si>
  <si>
    <t>TR/DV/01</t>
  </si>
  <si>
    <t>0-200 MM</t>
  </si>
  <si>
    <t>2.HISTORY CARD\M-S INSTRUMENTS HISTORY CARD\DIGITAL VERNIER CALIPER\TR-DV-01.xlsx</t>
  </si>
  <si>
    <t xml:space="preserve">DEPTH GAUGE </t>
  </si>
  <si>
    <t>KRISHNA GAUGE</t>
  </si>
  <si>
    <t>TR/B2/TDG/04</t>
  </si>
  <si>
    <t>M10X1.5-6H (DIM 13.0 +1.0)</t>
  </si>
  <si>
    <t>DEPTH MICROMETER</t>
  </si>
  <si>
    <t>TR/D9/DMM/01</t>
  </si>
  <si>
    <t>2.HISTORY CARD\M-S INSTRUMENTS HISTORY CARD\MICRO METER\TR-D9-DMM-01.xlsx</t>
  </si>
  <si>
    <t>SB/MM/07</t>
  </si>
  <si>
    <t>DFT METER</t>
  </si>
  <si>
    <t>TR/D9/DFT/01</t>
  </si>
  <si>
    <t>SBI
DC 175
9-5-23</t>
  </si>
  <si>
    <t>DC 1437
03-01-2023</t>
  </si>
  <si>
    <t>DIAL INDICATOR</t>
  </si>
  <si>
    <t>TR/B2/DI/05</t>
  </si>
  <si>
    <t>0-1 MM</t>
  </si>
  <si>
    <t>TR/D9/DI/09</t>
  </si>
  <si>
    <t>SBI 
28-10-2022
DC-1216</t>
  </si>
  <si>
    <t>TR/D9/DI/03</t>
  </si>
  <si>
    <t>2.HISTORY CARD\M-S INSTRUMENTS HISTORY CARD\DIAL\TR-D9-DI-03.xlsx</t>
  </si>
  <si>
    <t>TR/QC/DI/02</t>
  </si>
  <si>
    <t>2.HISTORY CARD\M-S INSTRUMENTS HISTORY CARD\DIAL\TR-QC-DI-02.xlsx</t>
  </si>
  <si>
    <t>TR/DI/03</t>
  </si>
  <si>
    <t>2.HISTORY CARD\M-S INSTRUMENTS HISTORY CARD\DIAL\TR-DI-03.xlsx</t>
  </si>
  <si>
    <t>TR/D9/DI/07</t>
  </si>
  <si>
    <t>2.HISTORY CARD\M-S INSTRUMENTS HISTORY CARD\DIAL\TR-D9-DI-07.xlsx</t>
  </si>
  <si>
    <t>TR/B2/DI/08</t>
  </si>
  <si>
    <t>TR/D9/DI/10</t>
  </si>
  <si>
    <t>0-10 MM</t>
  </si>
  <si>
    <t>TR/D9/DI/11</t>
  </si>
  <si>
    <t>TR/D9/DI/12</t>
  </si>
  <si>
    <t>2.HISTORY CARD\M-S INSTRUMENTS HISTORY CARD\DIAL\TR-D9-DI-12.xlsx</t>
  </si>
  <si>
    <t>TR/D9/DI/13</t>
  </si>
  <si>
    <t>2.HISTORY CARD\M-S INSTRUMENTS HISTORY CARD\DIAL\TR-D9-DI-13.xlsx</t>
  </si>
  <si>
    <t>TR/D9/DI/14</t>
  </si>
  <si>
    <t>2.HISTORY CARD\M-S INSTRUMENTS HISTORY CARD\DIAL\TR-D9-DI-14.xlsx</t>
  </si>
  <si>
    <t>TR/D9/DI/15</t>
  </si>
  <si>
    <t>2.HISTORY CARD\M-S INSTRUMENTS HISTORY CARD\DIAL\TR-D9-DI-15.xlsx</t>
  </si>
  <si>
    <t>CALIBRATION WRON OUT</t>
  </si>
  <si>
    <t>TR/D9/DI/19</t>
  </si>
  <si>
    <t>2.HISTORY CARD\M-S INSTRUMENTS HISTORY CARD\DIAL\TR-D9-DI-19.xlsx</t>
  </si>
  <si>
    <t>TR/D9/DI/20</t>
  </si>
  <si>
    <t>2.HISTORY CARD\M-S INSTRUMENTS HISTORY CARD\DIAL\TR-D9-DI-20.xlsx</t>
  </si>
  <si>
    <t>TR/D9/DI/22</t>
  </si>
  <si>
    <t>2.HISTORY CARD\M-S INSTRUMENTS HISTORY CARD\DIAL\TR-D9-DI-22.xlsx</t>
  </si>
  <si>
    <t>TR/D9/DI/23</t>
  </si>
  <si>
    <t>2.HISTORY CARD\M-S INSTRUMENTS HISTORY CARD\DIAL\TR-D9-DI-23.xlsx</t>
  </si>
  <si>
    <t>TR/D9/DI/24</t>
  </si>
  <si>
    <t>TR/D9/DI/25</t>
  </si>
  <si>
    <t>2.HISTORY CARD\M-S INSTRUMENTS HISTORY CARD\DIAL\TR-D9-DI-25.xlsx</t>
  </si>
  <si>
    <t>TR/D9/DI/26</t>
  </si>
  <si>
    <t>2.HISTORY CARD\M-S INSTRUMENTS HISTORY CARD\DIAL\TR-D9-DI-26.xlsx</t>
  </si>
  <si>
    <t>TR/D9/DI/29</t>
  </si>
  <si>
    <t>2.HISTORY CARD\M-S INSTRUMENTS HISTORY CARD\DIAL\TR-D9-DI-29.xlsx</t>
  </si>
  <si>
    <t>TR/D9/DI/30</t>
  </si>
  <si>
    <t>2.HISTORY CARD\M-S INSTRUMENTS HISTORY CARD\DIAL\TR-D9-DI-30.xlsx</t>
  </si>
  <si>
    <t>TR/D9/DI/32</t>
  </si>
  <si>
    <t>2.HISTORY CARD\M-S INSTRUMENTS HISTORY CARD\DIAL\TR-D9-DI-32.xlsx</t>
  </si>
  <si>
    <t>TR/D9/DI/33</t>
  </si>
  <si>
    <t>TR/D9/DI/35</t>
  </si>
  <si>
    <t>TR/D9/DI/36</t>
  </si>
  <si>
    <t>2.HISTORY CARD\M-S INSTRUMENTS HISTORY CARD\DIAL\TR-D9-DI-36.xlsx</t>
  </si>
  <si>
    <t>TR/D9/DI/37</t>
  </si>
  <si>
    <t>2.HISTORY CARD\M-S INSTRUMENTS HISTORY CARD\DIAL\TR-D9-DI-37.xlsx</t>
  </si>
  <si>
    <t>TR/DI/09</t>
  </si>
  <si>
    <t>2.HISTORY CARD\M-S INSTRUMENTS HISTORY CARD\DIAL\TR-DI-09.xlsx</t>
  </si>
  <si>
    <t>TR/QC/DI/06</t>
  </si>
  <si>
    <t>2.HISTORY CARD\M-S INSTRUMENTS HISTORY CARD\DIAL\TR-QC-DI-06.xlsx</t>
  </si>
  <si>
    <t>TR/DI/08</t>
  </si>
  <si>
    <t>2.HISTORY CARD\M-S INSTRUMENTS HISTORY CARD\DIAL\TR-DI-08.xlsx</t>
  </si>
  <si>
    <t>TR/DI/10</t>
  </si>
  <si>
    <t>2.HISTORY CARD\M-S INSTRUMENTS HISTORY CARD\DIAL\TR-DI-10.xlsx</t>
  </si>
  <si>
    <t>TR/B2/DI/07</t>
  </si>
  <si>
    <t>TR/DI/07</t>
  </si>
  <si>
    <t>2.HISTORY CARD\M-S INSTRUMENTS HISTORY CARD\DIAL\TR-DI-07.xlsx</t>
  </si>
  <si>
    <t>TR/DI/06</t>
  </si>
  <si>
    <t>2.HISTORY CARD\M-S INSTRUMENTS HISTORY CARD\DIAL\TR-DI-06.xlsx</t>
  </si>
  <si>
    <t>TR/D9/02</t>
  </si>
  <si>
    <t>TR/QC/DI/11</t>
  </si>
  <si>
    <t>2.HISTORY CARD\M-S INSTRUMENTS HISTORY CARD\DIAL\TR-QC-DI-11.xlsx</t>
  </si>
  <si>
    <t>LEVER DIAL</t>
  </si>
  <si>
    <t>TR/P4-MS/PDI/01</t>
  </si>
  <si>
    <t>0 - 0.25 MM</t>
  </si>
  <si>
    <t>TR/PDI/02</t>
  </si>
  <si>
    <t>NOT FOUND RANGE TO BE VEROFY</t>
  </si>
  <si>
    <t>TR/DI/05</t>
  </si>
  <si>
    <t>2.HISTORY CARD\M-S INSTRUMENTS HISTORY CARD\DIAL\TR-DI-05.xlsx</t>
  </si>
  <si>
    <t>SE/D7/DI/03</t>
  </si>
  <si>
    <t>2.HISTORY CARD\M-S INSTRUMENTS HISTORY CARD\DIAL\SE-D7-DI-03.xlsx</t>
  </si>
  <si>
    <t>TR/DI/14</t>
  </si>
  <si>
    <t>2.HISTORY CARD\M-S INSTRUMENTS HISTORY CARD\DIAL\TR-DI-14.xlsx</t>
  </si>
  <si>
    <t>TR/DI/15</t>
  </si>
  <si>
    <t>2.HISTORY CARD\M-S INSTRUMENTS HISTORY CARD\DIAL\TR-DI-15.xlsx</t>
  </si>
  <si>
    <t>TR/DI/16</t>
  </si>
  <si>
    <t>2.HISTORY CARD\M-S INSTRUMENTS HISTORY CARD\DIAL\TR-DI-16.xlsx</t>
  </si>
  <si>
    <t>TR/DI/17</t>
  </si>
  <si>
    <t>2.HISTORY CARD\M-S INSTRUMENTS HISTORY CARD\DIAL\TR-DI-17.xlsx</t>
  </si>
  <si>
    <t>SB/PDI/17</t>
  </si>
  <si>
    <t>SB/PDI/18</t>
  </si>
  <si>
    <t>2.HISTORY CARD\M-S INSTRUMENTS HISTORY CARD\DIAL\SB-PDI-18.xlsx</t>
  </si>
  <si>
    <t>SB/PDI/19</t>
  </si>
  <si>
    <t>SB/PDI/20</t>
  </si>
  <si>
    <t>TR/B1/DI/02</t>
  </si>
  <si>
    <t>2.HISTORY CARD\M-S INSTRUMENTS HISTORY CARD\DIAL\TR-B1-DI-02.xlsx</t>
  </si>
  <si>
    <t>TR/DI/02</t>
  </si>
  <si>
    <t>2.HISTORY CARD\M-S INSTRUMENTS HISTORY CARD\DIAL\TR-DI-02.xlsx</t>
  </si>
  <si>
    <t>TR/D9/DI/31</t>
  </si>
  <si>
    <t>2.HISTORY CARD\M-S INSTRUMENTS HISTORY CARD\DIAL\TR-D9-DI-31.xlsx</t>
  </si>
  <si>
    <t>TR/B5/DI/05</t>
  </si>
  <si>
    <t>2.HISTORY CARD\M-S INSTRUMENTS HISTORY CARD\DIAL\TR-B5-DI-05.xlsx</t>
  </si>
  <si>
    <t>TR/B5/DI/06</t>
  </si>
  <si>
    <t>TR/DI/01</t>
  </si>
  <si>
    <t>2.HISTORY CARD\M-S INSTRUMENTS HISTORY CARD\DIAL\TR-DI-01.xlsx</t>
  </si>
  <si>
    <t>TR/P4MS/DI/01</t>
  </si>
  <si>
    <t>2.HISTORY CARD\M-S INSTRUMENTS HISTORY CARD\DIAL\TR-P4-MS-DI-01.xlsx</t>
  </si>
  <si>
    <t>TR/P4MS/DI/02</t>
  </si>
  <si>
    <t>2.HISTORY CARD\M-S INSTRUMENTS HISTORY CARD\DIAL\TR-P4-MS-DI-02.xlsx</t>
  </si>
  <si>
    <t>TR/P4MS/DI/03</t>
  </si>
  <si>
    <t>2.HISTORY CARD\M-S INSTRUMENTS HISTORY CARD\DIAL\TR-P4-MS-DI-03.xlsx</t>
  </si>
  <si>
    <t>TR/QC/DI/12</t>
  </si>
  <si>
    <t>2.HISTORY CARD\M-S INSTRUMENTS HISTORY CARD\DIAL\TR-QC-DI-12.xlsx</t>
  </si>
  <si>
    <t>TR/DI/04</t>
  </si>
  <si>
    <t>2.HISTORY CARD\M-S INSTRUMENTS HISTORY CARD\DIAL\TR-DI-04.xlsx</t>
  </si>
  <si>
    <t>TR/QC/DI/03</t>
  </si>
  <si>
    <t>2.HISTORY CARD\M-S INSTRUMENTS HISTORY CARD\DIAL\TR-QC-DI-03.xlsx</t>
  </si>
  <si>
    <t>TR/B2/DI/04</t>
  </si>
  <si>
    <t>TR/QC/DI/14</t>
  </si>
  <si>
    <t>2.HISTORY CARD\M-S INSTRUMENTS HISTORY CARD\DIAL\TR-QC-DI-14.xlsx</t>
  </si>
  <si>
    <t>TR/D9/DI/28</t>
  </si>
  <si>
    <t>2.HISTORY CARD\M-S INSTRUMENTS HISTORY CARD\DIAL\TR-D9-DI-28.xlsx</t>
  </si>
  <si>
    <t>TR/B2/DI/09</t>
  </si>
  <si>
    <t>TR/D7/DI/04</t>
  </si>
  <si>
    <t>2.HISTORY CARD\M-S INSTRUMENTS HISTORY CARD\DIAL\TR-D7-DI-04.xlsx</t>
  </si>
  <si>
    <t>TR/B1/DI/01</t>
  </si>
  <si>
    <t>2.HISTORY CARD\M-S INSTRUMENTS HISTORY CARD\DIAL\TR-B1-DI-01.xlsx</t>
  </si>
  <si>
    <t>TR/B2/DI/01</t>
  </si>
  <si>
    <t>TR/D9/DI/01</t>
  </si>
  <si>
    <t>DC NO : TR/22-23/DC/364
DATE : 14-05-2022</t>
  </si>
  <si>
    <t>TR/INS/20</t>
  </si>
  <si>
    <t>2.HISTORY CARD\M-S INSTRUMENTS HISTORY CARD\DIAL\TR-INS-20.xlsx</t>
  </si>
  <si>
    <t>TR/B5/DI/02</t>
  </si>
  <si>
    <t>FORBES</t>
  </si>
  <si>
    <t>TR/QC/DI/09</t>
  </si>
  <si>
    <t>TR/PDI/05</t>
  </si>
  <si>
    <t>0 - 0.8 MM</t>
  </si>
  <si>
    <t>2.HISTORY CARD\M-S INSTRUMENTS HISTORY CARD\DIAL\TR-PDI-05.xlsx</t>
  </si>
  <si>
    <t>TR/PDI/04</t>
  </si>
  <si>
    <t>2.HISTORY CARD\M-S INSTRUMENTS HISTORY CARD\DIAL\TR-PDI-04.xlsx</t>
  </si>
  <si>
    <t>CLASSIC</t>
  </si>
  <si>
    <t>TR/DI/21</t>
  </si>
  <si>
    <t>TR/DI/26</t>
  </si>
  <si>
    <t>2.HISTORY CARD\M-S INSTRUMENTS HISTORY CARD\DIAL\TR-DI-26.xlsx</t>
  </si>
  <si>
    <t>TR/DI/25</t>
  </si>
  <si>
    <t>2.HISTORY CARD\M-S INSTRUMENTS HISTORY CARD\DIAL\TR-DI-25.xlsx</t>
  </si>
  <si>
    <t>TR/DI/23</t>
  </si>
  <si>
    <t>2.HISTORY CARD\M-S INSTRUMENTS HISTORY CARD\DIAL\TR-DI-23.xlsx</t>
  </si>
  <si>
    <t>TR/DI/22</t>
  </si>
  <si>
    <t>2.HISTORY CARD\M-S INSTRUMENTS HISTORY CARD\DIAL\TR-DI-22.xlsx</t>
  </si>
  <si>
    <t>TR/DI/27</t>
  </si>
  <si>
    <t>2.HISTORY CARD\M-S INSTRUMENTS HISTORY CARD\DIAL\TR-DI-27.xlsx</t>
  </si>
  <si>
    <t>TR/DI/28</t>
  </si>
  <si>
    <t>2.HISTORY CARD\M-S INSTRUMENTS HISTORY CARD\DIAL\TR-DI-28.xlsx</t>
  </si>
  <si>
    <t>TR/DI/29</t>
  </si>
  <si>
    <t>2.HISTORY CARD\M-S INSTRUMENTS HISTORY CARD\DIAL\TR-DI-29.xlsx</t>
  </si>
  <si>
    <t>TR/DI/30</t>
  </si>
  <si>
    <t>2.HISTORY CARD\M-S INSTRUMENTS HISTORY CARD\DIAL\TR-DI-30.xlsx</t>
  </si>
  <si>
    <t>TR/DI/31</t>
  </si>
  <si>
    <t>2.HISTORY CARD\M-S INSTRUMENTS HISTORY CARD\DIAL\TR-DI-31.xlsx</t>
  </si>
  <si>
    <t>TR/DI/32</t>
  </si>
  <si>
    <t>2.HISTORY CARD\M-S INSTRUMENTS HISTORY CARD\DIAL\TR-DI-32.xlsx</t>
  </si>
  <si>
    <t>TR/DI/33</t>
  </si>
  <si>
    <t>2.HISTORY CARD\M-S INSTRUMENTS HISTORY CARD\DIAL\TR-DI-33.xlsx</t>
  </si>
  <si>
    <t>TR/DI/34</t>
  </si>
  <si>
    <t>2.HISTORY CARD\M-S INSTRUMENTS HISTORY CARD\DIAL\TR-DI-34.xlsx</t>
  </si>
  <si>
    <t>TR/DI/35</t>
  </si>
  <si>
    <t>2.HISTORY CARD\M-S INSTRUMENTS HISTORY CARD\DIAL\TR-DI-35.xlsx</t>
  </si>
  <si>
    <t>TR/DI/36</t>
  </si>
  <si>
    <t>2.HISTORY CARD\M-S INSTRUMENTS HISTORY CARD\DIAL\TR-DI-36.xlsx</t>
  </si>
  <si>
    <t>TR/DI/37</t>
  </si>
  <si>
    <t>2.HISTORY CARD\M-S INSTRUMENTS HISTORY CARD\DIAL\TR-DI-37.xlsx</t>
  </si>
  <si>
    <t>TR/DI/38</t>
  </si>
  <si>
    <t>2.HISTORY CARD\M-S INSTRUMENTS HISTORY CARD\DIAL\TR-DI-38.xlsx</t>
  </si>
  <si>
    <t>TR/DI/39</t>
  </si>
  <si>
    <t>2.HISTORY CARD\M-S INSTRUMENTS HISTORY CARD\DIAL\TR-DI-39.xlsx</t>
  </si>
  <si>
    <t>TR/DI/40</t>
  </si>
  <si>
    <t>2.HISTORY CARD\M-S INSTRUMENTS HISTORY CARD\DIAL\TR-DI-40.xlsx</t>
  </si>
  <si>
    <t>TR/D9/DI/27</t>
  </si>
  <si>
    <t xml:space="preserve">DIAL INDICATOR   </t>
  </si>
  <si>
    <t>TR/DI/19</t>
  </si>
  <si>
    <t xml:space="preserve">0-3 MM
</t>
  </si>
  <si>
    <t>TR/DI/18</t>
  </si>
  <si>
    <t>2.HISTORY CARD\M-S INSTRUMENTS HISTORY CARD\DIAL\TR-DI-18.xlsx</t>
  </si>
  <si>
    <t>TR/DI/20</t>
  </si>
  <si>
    <t>2.HISTORY CARD\M-S INSTRUMENTS HISTORY CARD\DIAL\TR-DI-20.xlsx</t>
  </si>
  <si>
    <t>DIAL SNAP GAUGE</t>
  </si>
  <si>
    <t>TR/SG/73</t>
  </si>
  <si>
    <t>DIAL VERNIER</t>
  </si>
  <si>
    <t>TR/VC-D/01</t>
  </si>
  <si>
    <t>0-150 MM</t>
  </si>
  <si>
    <t>2.HISTORY CARD\M-S INSTRUMENTS HISTORY CARD\DIGITAL VERNIER CALIPER\TR-VC-D-01.xlsx</t>
  </si>
  <si>
    <t>DIGITAL DIAL INDICATOR</t>
  </si>
  <si>
    <t>TR/DI/11</t>
  </si>
  <si>
    <t>12.70 mm</t>
  </si>
  <si>
    <t>2.HISTORY CARD\M-S INSTRUMENTS HISTORY CARD\DIAL\TR-DI-11.xlsx</t>
  </si>
  <si>
    <t>TR/DI/12</t>
  </si>
  <si>
    <t>2.HISTORY CARD\M-S INSTRUMENTS HISTORY CARD\DIAL\TR-DI-12.xlsx</t>
  </si>
  <si>
    <t>TR/DI/13</t>
  </si>
  <si>
    <t xml:space="preserve">DIGITAL HEIGHT GAUGE </t>
  </si>
  <si>
    <t>TR/D9/DHG/01</t>
  </si>
  <si>
    <t>0-300 MM</t>
  </si>
  <si>
    <t>2.HISTORY CARD\M-S INSTRUMENTS HISTORY CARD\Height Gauge\TR-D9-DHG-01.xlsx</t>
  </si>
  <si>
    <t>DC NO : TR/22-23/DC/2584
DATE : 17-12-2022</t>
  </si>
  <si>
    <t>TR/QC/DHG/01</t>
  </si>
  <si>
    <t>2.HISTORY CARD\M-S INSTRUMENTS HISTORY CARD\Height Gauge\TR-QC-DHG-01.xlsx</t>
  </si>
  <si>
    <t>TR/B1/DHG/01</t>
  </si>
  <si>
    <t>2.HISTORY CARD\M-S INSTRUMENTS HISTORY CARD\Height Gauge\TR-B1-DHG-01.xlsx</t>
  </si>
  <si>
    <t>TR/DHG/01</t>
  </si>
  <si>
    <t>2.HISTORY CARD\M-S INSTRUMENTS HISTORY CARD\Height Gauge\TR-DHG-01.xlsx</t>
  </si>
  <si>
    <t>TR/DHG/03</t>
  </si>
  <si>
    <t>2.HISTORY CARD\M-S INSTRUMENTS HISTORY CARD\Height Gauge\TR-DHG-03.xlsx</t>
  </si>
  <si>
    <t>TR/DHG/04</t>
  </si>
  <si>
    <t xml:space="preserve">0-300 MM </t>
  </si>
  <si>
    <t>2.HISTORY CARD\M-S INSTRUMENTS HISTORY CARD\Height Gauge\TR-DHG-04.xlsx</t>
  </si>
  <si>
    <t>TR/DHG/05</t>
  </si>
  <si>
    <t xml:space="preserve">0 - 300 </t>
  </si>
  <si>
    <t>2.HISTORY CARD\M-S INSTRUMENTS HISTORY CARD\Height Gauge\TR-DHG-05.xlsx</t>
  </si>
  <si>
    <t>TR/DHG/02</t>
  </si>
  <si>
    <t>0-300</t>
  </si>
  <si>
    <t>2.HISTORY CARD\M-S INSTRUMENTS HISTORY CARD\Height Gauge\TR-DHG-02.xlsx</t>
  </si>
  <si>
    <t>SB/DHG/08</t>
  </si>
  <si>
    <t>0 - 300</t>
  </si>
  <si>
    <t>DIGITAL MICROMETER</t>
  </si>
  <si>
    <t>SB/DMM/02</t>
  </si>
  <si>
    <t>TR/MM/12</t>
  </si>
  <si>
    <t>25-50</t>
  </si>
  <si>
    <t>2.HISTORY CARD\M-S INSTRUMENTS HISTORY CARD\MICRO METER\TR-MM-12.xlsx</t>
  </si>
  <si>
    <t>DIGITAL VERNIER CALIPER</t>
  </si>
  <si>
    <t>TR/DVC/03</t>
  </si>
  <si>
    <t>2.HISTORY CARD\M-S INSTRUMENTS HISTORY CARD\DIGITAL VERNIER CALIPER\TR-DVC-03.xlsx</t>
  </si>
  <si>
    <t>TR/DVC/07</t>
  </si>
  <si>
    <t>2.HISTORY CARD\M-S INSTRUMENTS HISTORY CARD\DIGITAL VERNIER CALIPER\TR-DVC-07.xlsx</t>
  </si>
  <si>
    <t xml:space="preserve">CALIBRATION CERTIFICATE NEED TO FIND </t>
  </si>
  <si>
    <t>TR/QC/DVC/02</t>
  </si>
  <si>
    <t>0-450 MM</t>
  </si>
  <si>
    <t>2.HISTORY CARD\M-S INSTRUMENTS HISTORY CARD\DIGITAL VERNIER CALIPER\TR-QC-DVC-02.xlsx</t>
  </si>
  <si>
    <t>SE/MS/09</t>
  </si>
  <si>
    <t>TR/VC-D/02</t>
  </si>
  <si>
    <t>P4-FOUNDRY
UT</t>
  </si>
  <si>
    <t>TR/VC-D/03</t>
  </si>
  <si>
    <t>2.HISTORY CARD\M-S INSTRUMENTS HISTORY CARD\DIGITAL VERNIER CALIPER\TR-VC-D-03.xlsx</t>
  </si>
  <si>
    <t>TR/B2/DVC/03</t>
  </si>
  <si>
    <t>DC NO : TR/22-23/DC/650
DATE : 17-6-2022</t>
  </si>
  <si>
    <t>TR/B5/DVC/01</t>
  </si>
  <si>
    <t>TR/DVC/01</t>
  </si>
  <si>
    <t>0-600 MM</t>
  </si>
  <si>
    <t>2.HISTORY CARD\M-S INSTRUMENTS HISTORY CARD\DIGITAL VERNIER CALIPER\TR-DVC-01.xlsx</t>
  </si>
  <si>
    <t>VERNIER CALIPER</t>
  </si>
  <si>
    <t>TR/B2/VC/04</t>
  </si>
  <si>
    <t>TR/B2/VC/01</t>
  </si>
  <si>
    <t>TR/QC/DVC/01</t>
  </si>
  <si>
    <t>TR/DVC/04</t>
  </si>
  <si>
    <t>TR/DVC/08</t>
  </si>
  <si>
    <t xml:space="preserve">0 - 450 </t>
  </si>
  <si>
    <t>2.HISTORY CARD\M-S INSTRUMENTS HISTORY CARD\DIGITAL VERNIER CALIPER\TR-DVC-08.xlsx</t>
  </si>
  <si>
    <t>TR/DVC/09</t>
  </si>
  <si>
    <t>TR/DVC/10</t>
  </si>
  <si>
    <t>2.HISTORY CARD\M-S INSTRUMENTS HISTORY CARD\DIGITAL VERNIER CALIPER\TR-DVC-10.xlsx</t>
  </si>
  <si>
    <t>TR/DVC/12</t>
  </si>
  <si>
    <t>0 - 200</t>
  </si>
  <si>
    <t>DC NO : TR/21-22/DC/1912
DATE : 22-1-2022</t>
  </si>
  <si>
    <t>TR/DVC/11</t>
  </si>
  <si>
    <t>2.HISTORY CARD\M-S INSTRUMENTS HISTORY CARD\DIGITAL VERNIER CALIPER\TR-DVC-11.xlsx</t>
  </si>
  <si>
    <t>SENT FOR LAPPING TO FLOWCAL MYSORE ON 19-2-24</t>
  </si>
  <si>
    <t>TR/B5/DVC/04</t>
  </si>
  <si>
    <t>SENT FOR LAPPING</t>
  </si>
  <si>
    <t>TR/DVC/13</t>
  </si>
  <si>
    <t>2.HISTORY CARD\M-S INSTRUMENTS HISTORY CARD\DIGITAL VERNIER CALIPER\TR-DVC-13.xlsx</t>
  </si>
  <si>
    <t>TR/DVC/14</t>
  </si>
  <si>
    <t>2.HISTORY CARD\M-S INSTRUMENTS HISTORY CARD\DIGITAL VERNIER CALIPER\TR-DVC-14.xlsx</t>
  </si>
  <si>
    <t>TR/DVC/15</t>
  </si>
  <si>
    <t>2.HISTORY CARD\M-S INSTRUMENTS HISTORY CARD\DIGITAL VERNIER CALIPER\TR-DVC-15.xlsx</t>
  </si>
  <si>
    <t>FULCURM DIGITAL VERNIER</t>
  </si>
  <si>
    <t>TR/DVC/16</t>
  </si>
  <si>
    <t>SB/DVC/11</t>
  </si>
  <si>
    <t>TR/DVC/05</t>
  </si>
  <si>
    <t>2.HISTORY CARD\M-S INSTRUMENTS HISTORY CARD\DIGITAL VERNIER CALIPER\TR-DVC-05.xlsx</t>
  </si>
  <si>
    <t>ACCUTECH</t>
  </si>
  <si>
    <t>TR/DFT/01</t>
  </si>
  <si>
    <t>0-2 MM</t>
  </si>
  <si>
    <t>FEELER GAUGE</t>
  </si>
  <si>
    <t>TR/FG/01</t>
  </si>
  <si>
    <t>0.1 TO 1.00</t>
  </si>
  <si>
    <t>TR/FG/02</t>
  </si>
  <si>
    <t>0.05 - 1.00</t>
  </si>
  <si>
    <t>FIXED TYPE PLUG GAUGE</t>
  </si>
  <si>
    <t>TR/PG/128</t>
  </si>
  <si>
    <t>2.HISTORY CARD\M-S INSTRUMENTS HISTORY CARD\Plug  Gauge\TR-PG-128.xlsx</t>
  </si>
  <si>
    <t>NEED TO COLECT FROM D9</t>
  </si>
  <si>
    <t>TR/PG/216</t>
  </si>
  <si>
    <t>2.HISTORY CARD\M-S INSTRUMENTS HISTORY CARD\Plug  Gauge\TR-PG-216.xlsx</t>
  </si>
  <si>
    <t>TR/PG/218</t>
  </si>
  <si>
    <t>TR/PG/217</t>
  </si>
  <si>
    <t>2.HISTORY CARD\M-S INSTRUMENTS HISTORY CARD\Plug  Gauge\TR-PG-217.xlsx</t>
  </si>
  <si>
    <t>TR/PG/15</t>
  </si>
  <si>
    <t>TR/PG/16</t>
  </si>
  <si>
    <t>FLAT BORE GAUGE</t>
  </si>
  <si>
    <t>TR/QC/BG/08</t>
  </si>
  <si>
    <t>DC NO : TR/22-23/DC/1004
DATE : 21-7-2022</t>
  </si>
  <si>
    <t>TR/B2/BG/07</t>
  </si>
  <si>
    <t>2.HISTORY CARD\M-S INSTRUMENTS HISTORY CARD\BORE GAUGE\TR-B2-BG-07.xlsx</t>
  </si>
  <si>
    <t>TR/BG/14</t>
  </si>
  <si>
    <t>2.HISTORY CARD\M-S INSTRUMENTS HISTORY CARD\BORE GAUGE\TR-BG-14.xlsx</t>
  </si>
  <si>
    <t>TR/BG/21</t>
  </si>
  <si>
    <t>35 TO 60 MM</t>
  </si>
  <si>
    <t>SB/BG/22</t>
  </si>
  <si>
    <t>SBI
DC 334
06-07-2023</t>
  </si>
  <si>
    <t>TR/BG/16</t>
  </si>
  <si>
    <t>50 - 150</t>
  </si>
  <si>
    <t>2.HISTORY CARD\M-S INSTRUMENTS HISTORY CARD\BORE GAUGE\TR-BG-16.xlsx</t>
  </si>
  <si>
    <t xml:space="preserve"> BORE GAUGE</t>
  </si>
  <si>
    <t>TR/BG/29</t>
  </si>
  <si>
    <t>2.HISTORY CARD\M-S INSTRUMENTS HISTORY CARD\BORE GAUGE\TR-BG-29.xlsx</t>
  </si>
  <si>
    <r>
      <rPr>
        <b/>
        <sz val="24"/>
        <rFont val="Times New Roman"/>
      </rPr>
      <t>NOT FOUND</t>
    </r>
    <r>
      <rPr>
        <b/>
        <sz val="24"/>
        <color rgb="FFFF0000"/>
        <rFont val="Times New Roman"/>
      </rPr>
      <t xml:space="preserve">
RANGE NEED TO VERIFY</t>
    </r>
  </si>
  <si>
    <t>TR/BG/30</t>
  </si>
  <si>
    <t>35 - 60 MM</t>
  </si>
  <si>
    <t>TR/B2/DVC/02</t>
  </si>
  <si>
    <t>2.HISTORY CARD\M-S INSTRUMENTS HISTORY CARD\DIGITAL VERNIER CALIPER\TR-B2-DVC-02.xlsx</t>
  </si>
  <si>
    <t xml:space="preserve">LOWER JAWS -0.01 </t>
  </si>
  <si>
    <t>GAP GAUGE</t>
  </si>
  <si>
    <t>SB/GP/04 - NOGO</t>
  </si>
  <si>
    <t>2.74 NOGO</t>
  </si>
  <si>
    <t>SB/GP/04 GO</t>
  </si>
  <si>
    <t>2.60 GO</t>
  </si>
  <si>
    <t>SB/GPG/05  GO</t>
  </si>
  <si>
    <t>3.15 GO</t>
  </si>
  <si>
    <t>SB/GPG/03 NOGO</t>
  </si>
  <si>
    <t>2.HISTORY CARD\M-S INSTRUMENTS HISTORY CARD\Groove width gauge\SB-GPG-03 NOGO.xlsx</t>
  </si>
  <si>
    <t>SB/GP/02 GO</t>
  </si>
  <si>
    <t>2.HISTORY CARD\M-S INSTRUMENTS HISTORY CARD\Groove width gauge\SB-GPG-02 GO.xlsx</t>
  </si>
  <si>
    <t>SB/GP/02 NOGO</t>
  </si>
  <si>
    <t>2.HISTORY CARD\M-S INSTRUMENTS HISTORY CARD\Groove width gauge\SB-GPG-02 NOGO.xlsx</t>
  </si>
  <si>
    <t xml:space="preserve">GAP GAUGE </t>
  </si>
  <si>
    <t>SB/GPG/05  NOGO</t>
  </si>
  <si>
    <t>3.33  NOGO</t>
  </si>
  <si>
    <t>SB/GPG/03 GO</t>
  </si>
  <si>
    <t>2.HISTORY CARD\M-S INSTRUMENTS HISTORY CARD\Groove width gauge\SB-GPG-03 GO.xlsx</t>
  </si>
  <si>
    <t>GRANITE SURFACE TABLE</t>
  </si>
  <si>
    <t>GMT</t>
  </si>
  <si>
    <t>TR/D9/ST/01</t>
  </si>
  <si>
    <t>630X630mm</t>
  </si>
  <si>
    <t>2.HISTORY CARD\M-S INSTRUMENTS HISTORY CARD\SURFACE TABLE\TR-D9-ST-01.xlsx</t>
  </si>
  <si>
    <t>TR/D9/ST/02</t>
  </si>
  <si>
    <t>2.HISTORY CARD\M-S INSTRUMENTS HISTORY CARD\SURFACE TABLE\TR-D9-ST-02.xlsx</t>
  </si>
  <si>
    <t>TR/B1MS/ST/01</t>
  </si>
  <si>
    <t>1000X630X150 MM</t>
  </si>
  <si>
    <t>2.HISTORY CARD\M-S INSTRUMENTS HISTORY CARD\SURFACE TABLE\TR-B1-MS-ST-01.xlsx</t>
  </si>
  <si>
    <t>TR/P4/ST/MS/01</t>
  </si>
  <si>
    <t>630X630X80 MM</t>
  </si>
  <si>
    <t>OUT OFF GRADE</t>
  </si>
  <si>
    <t>TR/QC/ST/01</t>
  </si>
  <si>
    <t>1000X1000X150 MM</t>
  </si>
  <si>
    <t>2.HISTORY CARD\M-S INSTRUMENTS HISTORY CARD\SURFACE TABLE\TR-QC-ST-01.xlsx</t>
  </si>
  <si>
    <t>TR/ST/02</t>
  </si>
  <si>
    <t>2.HISTORY CARD\M-S INSTRUMENTS HISTORY CARD\SURFACE TABLE\TR-ST-02.xlsx</t>
  </si>
  <si>
    <t>TR/B5ST/MS/01</t>
  </si>
  <si>
    <t>1000 X 1000 MM</t>
  </si>
  <si>
    <t>2.HISTORY CARD\M-S INSTRUMENTS HISTORY CARD\SURFACE TABLE\TR-B5-ST-MS-01.xlsx</t>
  </si>
  <si>
    <t>TR/P4ST/MS/02</t>
  </si>
  <si>
    <t>2.HISTORY CARD\M-S INSTRUMENTS HISTORY CARD\SURFACE TABLE\TR-P4-ST-MS-02.xlsx</t>
  </si>
  <si>
    <t>RESTRICTED USE</t>
  </si>
  <si>
    <t>TR/B1MS/ST/02</t>
  </si>
  <si>
    <t>1000X630mm</t>
  </si>
  <si>
    <t>2.HISTORY CARD\M-S INSTRUMENTS HISTORY CARD\SURFACE TABLE\TR-B1-MS-ST-02.xlsx</t>
  </si>
  <si>
    <t>TR/ST/01</t>
  </si>
  <si>
    <t>630x630x80mm</t>
  </si>
  <si>
    <t>2.HISTORY CARD\M-S INSTRUMENTS HISTORY CARD\SURFACE TABLE\TR-ST-01.xlsx</t>
  </si>
  <si>
    <t>GROOVE PLUG GAUGE</t>
  </si>
  <si>
    <t>SB/GG/06</t>
  </si>
  <si>
    <t>2.00 TO 2.10</t>
  </si>
  <si>
    <t>DC NO : TR/22-23/DC/1089
DATE : 30-7-2022</t>
  </si>
  <si>
    <t>SB/GG/07</t>
  </si>
  <si>
    <t>SB/GG/08</t>
  </si>
  <si>
    <t>2.60TO 2.74 (2.6H13)</t>
  </si>
  <si>
    <t>SB/GG/09</t>
  </si>
  <si>
    <t>3.15 TO 3.28 (3.15H13)</t>
  </si>
  <si>
    <t>TR/PG/168</t>
  </si>
  <si>
    <t>2.60 - 2.80</t>
  </si>
  <si>
    <t>2.HISTORY CARD\M-S INSTRUMENTS HISTORY CARD\Plug  Gauge\TR-PG-168.xlsx</t>
  </si>
  <si>
    <t>SB/GPG/01</t>
  </si>
  <si>
    <t>2.6 - 2.8</t>
  </si>
  <si>
    <t>2.HISTORY CARD\M-S INSTRUMENTS HISTORY CARD\Groove width gauge\SB-GPG-01.xlsx</t>
  </si>
  <si>
    <t>NOGO THICKNESS NEED TO VERIFY 2.8 NOMINAL 2.9 ACTUAL</t>
  </si>
  <si>
    <t xml:space="preserve">GROOVE PLUG GAUGE </t>
  </si>
  <si>
    <t>SB/GG/05</t>
  </si>
  <si>
    <t>HEIGHT GAUGE</t>
  </si>
  <si>
    <t>TR/B5/HG/02</t>
  </si>
  <si>
    <t>TR/B5/HG/01</t>
  </si>
  <si>
    <t>HEIGHT MASTER GAUGE</t>
  </si>
  <si>
    <t>TR/QC/HMG/03</t>
  </si>
  <si>
    <t>TR/P4MS/HMG/19</t>
  </si>
  <si>
    <t>TR/P4MS/HMG/20</t>
  </si>
  <si>
    <t>TR/P4MS/HMG/21</t>
  </si>
  <si>
    <t>TR/P4MS/HMG/22</t>
  </si>
  <si>
    <t>TR/HMG/01</t>
  </si>
  <si>
    <t>TR/HMG/02</t>
  </si>
  <si>
    <t xml:space="preserve">HEIGHT MASTER GAUGE </t>
  </si>
  <si>
    <t>TR/QC/HMG/02</t>
  </si>
  <si>
    <t>41.416 MM</t>
  </si>
  <si>
    <t>TR/QC/HMG/04</t>
  </si>
  <si>
    <t>57.533 MM</t>
  </si>
  <si>
    <t>TR/P4MS/HMG/18</t>
  </si>
  <si>
    <t>57.532 MM</t>
  </si>
  <si>
    <t>TR/P4MS/HMG/17</t>
  </si>
  <si>
    <t>47.51 MM</t>
  </si>
  <si>
    <t>TR/P4MS/HMG/16</t>
  </si>
  <si>
    <t>41.417 MMM</t>
  </si>
  <si>
    <t>TR/P4MS/HMG/15</t>
  </si>
  <si>
    <t>50.047 MM</t>
  </si>
  <si>
    <t>TR/P4MS/HMG/05</t>
  </si>
  <si>
    <t>50.13 MM</t>
  </si>
  <si>
    <t>TR/P4MS/HMG/08</t>
  </si>
  <si>
    <t>49.97 MM</t>
  </si>
  <si>
    <t>TR/P4MS/HMG/03</t>
  </si>
  <si>
    <t xml:space="preserve">57.69 MM </t>
  </si>
  <si>
    <t>TR/P4MS/HMG/11</t>
  </si>
  <si>
    <t>59.712 MM</t>
  </si>
  <si>
    <t>TR/P4MS/HMG/02</t>
  </si>
  <si>
    <t>59.82 M,M</t>
  </si>
  <si>
    <t>TR/P4MS/HMG/09</t>
  </si>
  <si>
    <t>53.54 MM</t>
  </si>
  <si>
    <t>TR/P4MS/HMG/01</t>
  </si>
  <si>
    <t>53.68 MM</t>
  </si>
  <si>
    <t>TR/QC/HMG/01</t>
  </si>
  <si>
    <t>50.045 MM</t>
  </si>
  <si>
    <t>TR/P4MS/HMG/06</t>
  </si>
  <si>
    <t>57.822 MM</t>
  </si>
  <si>
    <t>INSIDE DIAL CALIPER</t>
  </si>
  <si>
    <t>TECLOCK</t>
  </si>
  <si>
    <t>SB/IDC/01</t>
  </si>
  <si>
    <t>55 - 153</t>
  </si>
  <si>
    <t>TR/IDC/04</t>
  </si>
  <si>
    <t>TR/IDC/05</t>
  </si>
  <si>
    <t>2.HISTORY CARD\M-S INSTRUMENTS HISTORY CARD\INSIDE DIAL CALIPER\TR-IDC-05.xlsx</t>
  </si>
  <si>
    <t>DC 1555
13-02-2023</t>
  </si>
  <si>
    <t xml:space="preserve">INSIDE VERNIER CALIPER </t>
  </si>
  <si>
    <t>TR/QA/IVC/01</t>
  </si>
  <si>
    <t>20-150</t>
  </si>
  <si>
    <t>2.HISTORY CARD\M-S INSTRUMENTS HISTORY CARD\DIGITAL VERNIER CALIPER\TR-QA-IVC-01.xlsx</t>
  </si>
  <si>
    <t>TR/IDC/01</t>
  </si>
  <si>
    <t>20 - 32 MM</t>
  </si>
  <si>
    <t>TR/IDC/03</t>
  </si>
  <si>
    <t>55-153 mm</t>
  </si>
  <si>
    <t xml:space="preserve"> </t>
  </si>
  <si>
    <t>SB/PDI/35</t>
  </si>
  <si>
    <t>SB/PDI/34</t>
  </si>
  <si>
    <t>SB/PDI/36</t>
  </si>
  <si>
    <t>SB/PDI/37</t>
  </si>
  <si>
    <t xml:space="preserve">Lever dial needle </t>
  </si>
  <si>
    <t>TR/PIN/02</t>
  </si>
  <si>
    <t>50 mm</t>
  </si>
  <si>
    <t>5 -year</t>
  </si>
  <si>
    <t>TR/PIN/01</t>
  </si>
  <si>
    <t>TR/PIN/03</t>
  </si>
  <si>
    <t xml:space="preserve">       </t>
  </si>
  <si>
    <t>TR/PIN/04</t>
  </si>
  <si>
    <t>TR/PDI/03</t>
  </si>
  <si>
    <t>MAGNETIC V-BLOCK</t>
  </si>
  <si>
    <t>TR/MVB/07</t>
  </si>
  <si>
    <t>150x100x75</t>
  </si>
  <si>
    <t xml:space="preserve">NA </t>
  </si>
  <si>
    <t>TR/MVB/03</t>
  </si>
  <si>
    <t>TR/MVB/08</t>
  </si>
  <si>
    <t>TR/MVB/01</t>
  </si>
  <si>
    <t>BIG</t>
  </si>
  <si>
    <t>TR/MVB/02</t>
  </si>
  <si>
    <t>TR/MVB/04</t>
  </si>
  <si>
    <t>75X75X56</t>
  </si>
  <si>
    <t>TR/MVB/05</t>
  </si>
  <si>
    <t>TR/MVB/10</t>
  </si>
  <si>
    <t>TR/MVB/13</t>
  </si>
  <si>
    <t>TR/MVB/12</t>
  </si>
  <si>
    <t>SB/VB/06-02</t>
  </si>
  <si>
    <t>SB/VB/06-01</t>
  </si>
  <si>
    <t>TR/MVB/06</t>
  </si>
  <si>
    <t>TR/MVB/11</t>
  </si>
  <si>
    <t>MICROMETER</t>
  </si>
  <si>
    <t>TR/D9/MM/01</t>
  </si>
  <si>
    <t>2.HISTORY CARD\M-S INSTRUMENTS HISTORY CARD\MICRO METER\TR-D9-MM-01.xlsx</t>
  </si>
  <si>
    <t>TR/MM/03</t>
  </si>
  <si>
    <t>TR/MM/04</t>
  </si>
  <si>
    <t>2.HISTORY CARD\M-S INSTRUMENTS HISTORY CARD\MICRO METER\TR-MM-04.xlsx</t>
  </si>
  <si>
    <t>TR/MM/05</t>
  </si>
  <si>
    <t>2.HISTORY CARD\M-S INSTRUMENTS HISTORY CARD\MICRO METER\TR-MM-05.xlsx</t>
  </si>
  <si>
    <t>TR/MM/06</t>
  </si>
  <si>
    <t>2.HISTORY CARD\M-S INSTRUMENTS HISTORY CARD\MICRO METER\TR-MM-06.xlsx</t>
  </si>
  <si>
    <t>TR/MM/07</t>
  </si>
  <si>
    <t>2.HISTORY CARD\M-S INSTRUMENTS HISTORY CARD\MICRO METER\TR-MM-07.xlsx</t>
  </si>
  <si>
    <t>TR/B5/MM/11</t>
  </si>
  <si>
    <t>25-50MM</t>
  </si>
  <si>
    <t>2.HISTORY CARD\M-S INSTRUMENTS HISTORY CARD\MICRO METER\TR-B5-MM-11.xlsx</t>
  </si>
  <si>
    <t>TR/B5/MM/12</t>
  </si>
  <si>
    <t>150-300 MM</t>
  </si>
  <si>
    <t>TR/QC/MM/01</t>
  </si>
  <si>
    <t>300-400MM</t>
  </si>
  <si>
    <t>2.HISTORY CARD\M-S INSTRUMENTS HISTORY CARD\MICRO METER\TR-QC-MM-01.xlsx</t>
  </si>
  <si>
    <t>TR/P4MS/MM/07</t>
  </si>
  <si>
    <t>50-75 MM</t>
  </si>
  <si>
    <t>GRN</t>
  </si>
  <si>
    <t>TR/D9/MM/03</t>
  </si>
  <si>
    <t>2.HISTORY CARD\M-S INSTRUMENTS HISTORY CARD\MICRO METER\TR-D9-MM-03.xlsx</t>
  </si>
  <si>
    <t>BLADE MICROMETER</t>
  </si>
  <si>
    <t>SB/BMM/02</t>
  </si>
  <si>
    <t>100-125 MM</t>
  </si>
  <si>
    <t>2.HISTORY CARD\M-S INSTRUMENTS HISTORY CARD\MICRO METER\SB-BMM-02.xlsx</t>
  </si>
  <si>
    <t>SE/D7/MM/03</t>
  </si>
  <si>
    <t>TR/MM/08</t>
  </si>
  <si>
    <t>2.HISTORY CARD\M-S INSTRUMENTS HISTORY CARD\MICRO METER\TR-MM-08.xlsx</t>
  </si>
  <si>
    <t>TR/QC/MM/10</t>
  </si>
  <si>
    <t>5-30 MM</t>
  </si>
  <si>
    <t>TR/B5/IMM/14</t>
  </si>
  <si>
    <t>TR/QC/MM/06</t>
  </si>
  <si>
    <t>2.HISTORY CARD\M-S INSTRUMENTS HISTORY CARD\MICRO METER\TR-QC-MM-06.xlsx</t>
  </si>
  <si>
    <t>TR/QC/MM/03</t>
  </si>
  <si>
    <t>125-150 MM</t>
  </si>
  <si>
    <t>TR/B5/MM/13</t>
  </si>
  <si>
    <t>400-500 MM</t>
  </si>
  <si>
    <t>TR/QC/BGM/05</t>
  </si>
  <si>
    <t>50-500 MM</t>
  </si>
  <si>
    <t>TR/MM/09</t>
  </si>
  <si>
    <t>2.HISTORY CARD\M-S INSTRUMENTS HISTORY CARD\MICRO METER\TR-MM-09.xlsx</t>
  </si>
  <si>
    <t>TR/MM/11</t>
  </si>
  <si>
    <t>125 - 150 MM</t>
  </si>
  <si>
    <t>TR/QC/MM/02</t>
  </si>
  <si>
    <t>100 - 200 MM</t>
  </si>
  <si>
    <t>2.HISTORY CARD\M-S INSTRUMENTS HISTORY CARD\MICRO METER\TR-QC-MM-02.xlsx</t>
  </si>
  <si>
    <t>TR/MM/10</t>
  </si>
  <si>
    <t>2.HISTORY CARD\M-S INSTRUMENTS HISTORY CARD\MICRO METER\TR-MM-10.xlsx</t>
  </si>
  <si>
    <t>SB/MM/01</t>
  </si>
  <si>
    <t>150-175 MM</t>
  </si>
  <si>
    <t>TR/MM/13</t>
  </si>
  <si>
    <t>25 - 50</t>
  </si>
  <si>
    <t>2.HISTORY CARD\M-S INSTRUMENTS HISTORY CARD\MICRO METER\TR-MM-13.xlsx</t>
  </si>
  <si>
    <t>TR/QC/MM/04</t>
  </si>
  <si>
    <t>100-125</t>
  </si>
  <si>
    <t>2.HISTORY CARD\M-S INSTRUMENTS HISTORY CARD\MICRO METER\TR-QC-MM-04.xlsx</t>
  </si>
  <si>
    <t>SB/MM/05</t>
  </si>
  <si>
    <t>150 - 175</t>
  </si>
  <si>
    <t>2.HISTORY CARD\M-S INSTRUMENTS HISTORY CARD\MICRO METER\SB-MM-05.xlsx</t>
  </si>
  <si>
    <t>SE/D7/MM/04</t>
  </si>
  <si>
    <t>2.HISTORY CARD\M-S INSTRUMENTS HISTORY CARD\MICRO METER\SE-D7-MM-04.xlsx</t>
  </si>
  <si>
    <t>TR/QC/MM/11</t>
  </si>
  <si>
    <t>200-300</t>
  </si>
  <si>
    <t>TR/MM/14</t>
  </si>
  <si>
    <t>75 - 100</t>
  </si>
  <si>
    <t>2.HISTORY CARD\M-S INSTRUMENTS HISTORY CARD\MICRO METER\TR-MM-14.xlsx</t>
  </si>
  <si>
    <t>TR/MM/15</t>
  </si>
  <si>
    <t>2.HISTORY CARD\M-S INSTRUMENTS HISTORY CARD\MICRO METER\TR-MM-15.xlsx</t>
  </si>
  <si>
    <t>TR/MM/16</t>
  </si>
  <si>
    <t>2.HISTORY CARD\M-S INSTRUMENTS HISTORY CARD\MICRO METER\TR-MM-16.xlsx</t>
  </si>
  <si>
    <t>TR/MM/17</t>
  </si>
  <si>
    <t>OD MASTER</t>
  </si>
  <si>
    <t>TR/QC/ODM/07</t>
  </si>
  <si>
    <t>130.178 MM</t>
  </si>
  <si>
    <t>TR/D9/MD/03</t>
  </si>
  <si>
    <t>2.HISTORY CARD\M-S INSTRUMENTS HISTORY CARD\OD MASTER\TR-D9-MD-03.xlsx</t>
  </si>
  <si>
    <t>88.8966 - 88.90</t>
  </si>
  <si>
    <t>TR/D9/OM/01</t>
  </si>
  <si>
    <t>2.HISTORY CARD\M-S INSTRUMENTS HISTORY CARD\OD MASTER\TR-D9-OM-01.xlsx</t>
  </si>
  <si>
    <t>124.9493 - 124.9511</t>
  </si>
  <si>
    <t>TR/D9/MD/02</t>
  </si>
  <si>
    <t>2.HISTORY CARD\M-S INSTRUMENTS HISTORY CARD\OD MASTER\TR-D9-MD-02.xlsx</t>
  </si>
  <si>
    <t>130.1742- 130.1763</t>
  </si>
  <si>
    <t>TR/QC/MD/03</t>
  </si>
  <si>
    <t>88.8985 MM</t>
  </si>
  <si>
    <t>TR/D9/OD/05</t>
  </si>
  <si>
    <t>89.905 MM</t>
  </si>
  <si>
    <t xml:space="preserve">TR/QC/OM/09 </t>
  </si>
  <si>
    <t>93.8995 MM</t>
  </si>
  <si>
    <t>TR/QC/OM/06</t>
  </si>
  <si>
    <t>93.894 MM</t>
  </si>
  <si>
    <t>TR/QC/OM/04</t>
  </si>
  <si>
    <t>124.9355 MM</t>
  </si>
  <si>
    <t>TR/QC/MD/06</t>
  </si>
  <si>
    <t>129.99 MM</t>
  </si>
  <si>
    <t>2.HISTORY CARD\M-S INSTRUMENTS HISTORY CARD\OD MASTER\TR-QC-MD-06.xlsx</t>
  </si>
  <si>
    <t>TR/QC/MD/02</t>
  </si>
  <si>
    <t>129.8685 MM</t>
  </si>
  <si>
    <t>TR/QC/OM/05</t>
  </si>
  <si>
    <t>134.99 MM</t>
  </si>
  <si>
    <t>TR/OD/01</t>
  </si>
  <si>
    <t>136.101 MM</t>
  </si>
  <si>
    <t xml:space="preserve"> f</t>
  </si>
  <si>
    <t>TR/OD/02</t>
  </si>
  <si>
    <t>2.HISTORY CARD\M-S INSTRUMENTS HISTORY CARD\OD MASTER\TR-OD-02.xlsx</t>
  </si>
  <si>
    <t>TR/QC/MD/01</t>
  </si>
  <si>
    <t>156.804 MM</t>
  </si>
  <si>
    <t>TR/D9/OD/15</t>
  </si>
  <si>
    <t>164.916 MM</t>
  </si>
  <si>
    <t>2.HISTORY CARD\M-S INSTRUMENTS HISTORY CARD\OD MASTER\TR-D9-OD-15.xlsx</t>
  </si>
  <si>
    <t>164.9127 - 164.9153</t>
  </si>
  <si>
    <t>TR/QC/OM/6</t>
  </si>
  <si>
    <t>165.0025 MM</t>
  </si>
  <si>
    <t>TR/D9/MD/09</t>
  </si>
  <si>
    <t>165 MM</t>
  </si>
  <si>
    <t>TR/OD/04</t>
  </si>
  <si>
    <t>TR/OD/05</t>
  </si>
  <si>
    <t>2.HISTORY CARD\M-S INSTRUMENTS HISTORY CARD\OD MASTER\TR-OD-05.xlsx</t>
  </si>
  <si>
    <t>TR/OD/24</t>
  </si>
  <si>
    <t>2.HISTORY CARD\M-S INSTRUMENTS HISTORY CARD\OD MASTER\TR-OD-24.xlsx</t>
  </si>
  <si>
    <t>TR/OD/25</t>
  </si>
  <si>
    <t>80.080 MM</t>
  </si>
  <si>
    <t>2.HISTORY CARD\M-S INSTRUMENTS HISTORY CARD\OD MASTER\TR-OD-25.xlsx</t>
  </si>
  <si>
    <t>80.0720 -
80.0730</t>
  </si>
  <si>
    <t>TR/OD/26</t>
  </si>
  <si>
    <t>2.HISTORY CARD\M-S INSTRUMENTS HISTORY CARD\OD MASTER\TR-OD-26.xlsx</t>
  </si>
  <si>
    <t>TR/OD/10</t>
  </si>
  <si>
    <t>2.HISTORY CARD\M-S INSTRUMENTS HISTORY CARD\OD MASTER\TR-OD-10.xlsx</t>
  </si>
  <si>
    <t>124.9467-124.9487</t>
  </si>
  <si>
    <t>TR/OD/11</t>
  </si>
  <si>
    <t>TR/OD/12</t>
  </si>
  <si>
    <t>TR/OD/23</t>
  </si>
  <si>
    <t>TR/OD/07</t>
  </si>
  <si>
    <t>TR/OD/13</t>
  </si>
  <si>
    <t>TR/OD/08</t>
  </si>
  <si>
    <t>TR/OD/09</t>
  </si>
  <si>
    <t>DEVRATH</t>
  </si>
  <si>
    <t>TR/OD/06</t>
  </si>
  <si>
    <t>TR/OD/15</t>
  </si>
  <si>
    <t>TR/OD/14</t>
  </si>
  <si>
    <t>TR/OD/17</t>
  </si>
  <si>
    <t>TR/OD/16</t>
  </si>
  <si>
    <t>TR/OD/18</t>
  </si>
  <si>
    <t>TR/OD/19</t>
  </si>
  <si>
    <t>TR/OD/20</t>
  </si>
  <si>
    <t>TR/OD/21</t>
  </si>
  <si>
    <t>TR/OD/22</t>
  </si>
  <si>
    <t>TR/OD/27</t>
  </si>
  <si>
    <t>2.HISTORY CARD\M-S INSTRUMENTS HISTORY CARD\OD MASTER\TR-OD-27.xlsx</t>
  </si>
  <si>
    <t>94.9574-
94.9579</t>
  </si>
  <si>
    <t>TR/OD/28</t>
  </si>
  <si>
    <t>TR/D9/OD/03</t>
  </si>
  <si>
    <t>2.HISTORY CARD\M-S INSTRUMENTS HISTORY CARD\OD MASTER\TR-D9-OD-03.xlsx</t>
  </si>
  <si>
    <t>88.8983-88.8999</t>
  </si>
  <si>
    <t>TR/OD/03</t>
  </si>
  <si>
    <t>2.HISTORY CARD\M-S INSTRUMENTS HISTORY CARD\OD MASTER\TR-OD-03.xlsx</t>
  </si>
  <si>
    <t>TR/D9/OD/12</t>
  </si>
  <si>
    <t>2.HISTORY CARD\M-S INSTRUMENTS HISTORY CARD\OD MASTER\TR-D9-OD-12.xlsx</t>
  </si>
  <si>
    <t>130.1277- 130.1326</t>
  </si>
  <si>
    <t>TR/D9/OD/13</t>
  </si>
  <si>
    <t>2.HISTORY CARD\M-S INSTRUMENTS HISTORY CARD\OD MASTER\TR-D9-OD-13.xlsx</t>
  </si>
  <si>
    <t>TR/D9/OD/14</t>
  </si>
  <si>
    <t>2.HISTORY CARD\M-S INSTRUMENTS HISTORY CARD\OD MASTER\TR-D9-OD-14.xlsx</t>
  </si>
  <si>
    <t>TR/D9/OD/16</t>
  </si>
  <si>
    <t>2.HISTORY CARD\M-S INSTRUMENTS HISTORY CARD\OD MASTER\TR-D9-OD-16.xlsx</t>
  </si>
  <si>
    <t>169.9247 - 169.9273</t>
  </si>
  <si>
    <t>TR/D9/OD/19</t>
  </si>
  <si>
    <t>2.HISTORY CARD\M-S INSTRUMENTS HISTORY CARD\OD MASTER\TR-D9-OD-19.xlsx</t>
  </si>
  <si>
    <t>99.9832 - 99.9847</t>
  </si>
  <si>
    <t>TR/D9/OD/11</t>
  </si>
  <si>
    <t>2.HISTORY CARD\M-S INSTRUMENTS HISTORY CARD\OD MASTER\TR-D9-OD-11.xlsx</t>
  </si>
  <si>
    <t>89.8972
89.8978</t>
  </si>
  <si>
    <t>TR/D9/OD/18</t>
  </si>
  <si>
    <t>2.HISTORY CARD\M-S INSTRUMENTS HISTORY CARD\OD MASTER\TR-D9-OD-18.xlsx</t>
  </si>
  <si>
    <t>74.9037 - 74.9046</t>
  </si>
  <si>
    <t>TR/D9/OD/10</t>
  </si>
  <si>
    <t>2.HISTORY CARD\M-S INSTRUMENTS HISTORY CARD\OD MASTER\TR-D9-OD-10.xlsx</t>
  </si>
  <si>
    <t>154.8998 - 154.9009</t>
  </si>
  <si>
    <t>TR/D9/MD/05</t>
  </si>
  <si>
    <t>2.HISTORY CARD\M-S INSTRUMENTS HISTORY CARD\OD MASTER\TR-D9-MD-05.xlsx</t>
  </si>
  <si>
    <t>134.9879 - 134.99</t>
  </si>
  <si>
    <t>TR/QC/OD/06</t>
  </si>
  <si>
    <t>2.HISTORY CARD\M-S INSTRUMENTS HISTORY CARD\OD MASTER\TR-QC-OD-06.xlsx</t>
  </si>
  <si>
    <t>TR/D9/MD/04</t>
  </si>
  <si>
    <t>2.HISTORY CARD\M-S INSTRUMENTS HISTORY CARD\OD MASTER\TR-D9-MD-04.xlsx</t>
  </si>
  <si>
    <t>158.8014 - 158.8045</t>
  </si>
  <si>
    <t>TR/D9/OD/20</t>
  </si>
  <si>
    <t>SB/PDI/21</t>
  </si>
  <si>
    <t>SB/PDI/22</t>
  </si>
  <si>
    <t>SB/PDI/23</t>
  </si>
  <si>
    <t>TR/B1/PDI/01</t>
  </si>
  <si>
    <t xml:space="preserve">MAINTAINESS DEPARTMENT </t>
  </si>
  <si>
    <t>TR/QC/PDI/01</t>
  </si>
  <si>
    <t>TR/PDI/06</t>
  </si>
  <si>
    <t>2.HISTORY CARD\M-S INSTRUMENTS HISTORY CARD\DIAL\TR-PDI-06.xlsx</t>
  </si>
  <si>
    <t xml:space="preserve">LEVER DIAL </t>
  </si>
  <si>
    <t>TR/B5/PDI/02</t>
  </si>
  <si>
    <t>2.HISTORY CARD\M-S INSTRUMENTS HISTORY CARD\DIAL\TR-B5-PDI-02.xlsx</t>
  </si>
  <si>
    <t>PISTOOL CALIPER</t>
  </si>
  <si>
    <t>TR/PTC/02</t>
  </si>
  <si>
    <t>0-50 MM</t>
  </si>
  <si>
    <t>PITCH MICROMETER</t>
  </si>
  <si>
    <t>SB/PMM/02</t>
  </si>
  <si>
    <t>SB/PMM/01</t>
  </si>
  <si>
    <t>2.HISTORY CARD\M-S INSTRUMENTS HISTORY CARD\MICRO METER\SB-PMM-01.xlsx</t>
  </si>
  <si>
    <t>PLUG GAUGE</t>
  </si>
  <si>
    <t>TR/PG/62</t>
  </si>
  <si>
    <t>8.03 - 8.25</t>
  </si>
  <si>
    <t>TR/PG/61</t>
  </si>
  <si>
    <t>TR/PG/63</t>
  </si>
  <si>
    <t>11.91 - 12.10</t>
  </si>
  <si>
    <t>2.HISTORY CARD\M-S INSTRUMENTS HISTORY CARD\Plug  Gauge\TR-PG-63.xlsx</t>
  </si>
  <si>
    <t>TR/PG/64</t>
  </si>
  <si>
    <t>TR/PG/65</t>
  </si>
  <si>
    <t>11.05 - 11.30</t>
  </si>
  <si>
    <t>TR/PG/66</t>
  </si>
  <si>
    <t>TR/PG/67</t>
  </si>
  <si>
    <t xml:space="preserve">12.80  - 12.90 </t>
  </si>
  <si>
    <t>2.HISTORY CARD\M-S INSTRUMENTS HISTORY CARD\Plug  Gauge\TR-PG-67.xlsx</t>
  </si>
  <si>
    <t>TR/PG/68</t>
  </si>
  <si>
    <t>TR/PG/69</t>
  </si>
  <si>
    <t>13.48 - 13.70</t>
  </si>
  <si>
    <t>TR/PG/70</t>
  </si>
  <si>
    <t>2.HISTORY CARD\M-S INSTRUMENTS HISTORY CARD\Plug  Gauge\TR-PG-70.xlsx</t>
  </si>
  <si>
    <t>TR/PG/71</t>
  </si>
  <si>
    <t>8.68 - 8.90</t>
  </si>
  <si>
    <t>2.HISTORY CARD\M-S INSTRUMENTS HISTORY CARD\Plug  Gauge\TR-PG-71.xlsx</t>
  </si>
  <si>
    <t>TR/PG/72</t>
  </si>
  <si>
    <t>2.HISTORY CARD\M-S INSTRUMENTS HISTORY CARD\Plug  Gauge\TR-PG-72.xlsx</t>
  </si>
  <si>
    <t>TR/PG/75</t>
  </si>
  <si>
    <t>19.86 - 20.2</t>
  </si>
  <si>
    <t>TR/PG/76</t>
  </si>
  <si>
    <t>TR/PG/77</t>
  </si>
  <si>
    <t>15.875 - 15.925</t>
  </si>
  <si>
    <t>TR/PG/78</t>
  </si>
  <si>
    <t>TR/PG/79</t>
  </si>
  <si>
    <t>12.73-12.773</t>
  </si>
  <si>
    <t>TR/PG/80</t>
  </si>
  <si>
    <t>12.73 - 12.773</t>
  </si>
  <si>
    <t>TR/PG/81</t>
  </si>
  <si>
    <t>12.32 - 12.48</t>
  </si>
  <si>
    <t>TR/PG/82</t>
  </si>
  <si>
    <t>TR/PG/60</t>
  </si>
  <si>
    <t>8.03 - 8.12</t>
  </si>
  <si>
    <t>TR/PG/83</t>
  </si>
  <si>
    <t>40.00 -  40.04 MM</t>
  </si>
  <si>
    <t>2.HISTORY CARD\M-S INSTRUMENTS HISTORY CARD\Plug  Gauge\TR-PG-83.xlsx</t>
  </si>
  <si>
    <t>TR/PG/84</t>
  </si>
  <si>
    <t>40.00 - 40.04 MM</t>
  </si>
  <si>
    <t>TR/PG/85</t>
  </si>
  <si>
    <t>23.00  - 23.02</t>
  </si>
  <si>
    <t>2.HISTORY CARD\M-S INSTRUMENTS HISTORY CARD\Plug  Gauge\TR-PG-85.xlsx</t>
  </si>
  <si>
    <t>TR/PG/86</t>
  </si>
  <si>
    <t>TR/PG/87</t>
  </si>
  <si>
    <t xml:space="preserve">25.95 - 26.00 </t>
  </si>
  <si>
    <t>TR/PG/88</t>
  </si>
  <si>
    <t>TR/PG/89</t>
  </si>
  <si>
    <t>8.00 - 8.02</t>
  </si>
  <si>
    <t>TR/PG/90</t>
  </si>
  <si>
    <t>TR/PG/91</t>
  </si>
  <si>
    <t>35.03  - 35.20</t>
  </si>
  <si>
    <t>TR/PG/92</t>
  </si>
  <si>
    <t>TR/PG/56</t>
  </si>
  <si>
    <t>GO 34.97 - NOGO 35.03</t>
  </si>
  <si>
    <t>TR/PG/49</t>
  </si>
  <si>
    <t xml:space="preserve">GO 34.97 - NOGO 35.03 </t>
  </si>
  <si>
    <t>TR/PG/46</t>
  </si>
  <si>
    <t>GO 25.4, NOGO 25.5</t>
  </si>
  <si>
    <t>2.HISTORY CARD\M-S INSTRUMENTS HISTORY CARD\Plug  Gauge\TR-PG-46.xlsx</t>
  </si>
  <si>
    <t>OK</t>
  </si>
  <si>
    <t>TR/PG/53</t>
  </si>
  <si>
    <t>GO 25.4 - NOGO 25.5</t>
  </si>
  <si>
    <t>TR/PG/51</t>
  </si>
  <si>
    <t xml:space="preserve">GO 11.98, NOGO 12.12 </t>
  </si>
  <si>
    <t>TR/PG/58</t>
  </si>
  <si>
    <t>GO 11.98 - NOGO 12.12</t>
  </si>
  <si>
    <t>TR/PG/54</t>
  </si>
  <si>
    <t>GO 12.48 - NOGO 12.70</t>
  </si>
  <si>
    <t>TR/PG/47</t>
  </si>
  <si>
    <t>GO 12.48 NOGO 12.7</t>
  </si>
  <si>
    <t>2.HISTORY CARD\M-S INSTRUMENTS HISTORY CARD\Plug  Gauge\TR-PG-47.xlsx</t>
  </si>
  <si>
    <t>TR/PG/48</t>
  </si>
  <si>
    <t xml:space="preserve">10.10 - 10.17 </t>
  </si>
  <si>
    <t>2.HISTORY CARD\M-S INSTRUMENTS HISTORY CARD\Plug  Gauge\TR-PG-48.xlsx</t>
  </si>
  <si>
    <t>TR/PG/55</t>
  </si>
  <si>
    <t>GO 10.10 - NOGO 10.17</t>
  </si>
  <si>
    <t>TR/PG/45</t>
  </si>
  <si>
    <t>GO 10.07 - NOGO 10.30 MM</t>
  </si>
  <si>
    <t>TR/PG/52</t>
  </si>
  <si>
    <t>GO 10.07  - NOGO - 10.30</t>
  </si>
  <si>
    <t>TR/PG/50</t>
  </si>
  <si>
    <t>GO 9.56, NOGO 9.65</t>
  </si>
  <si>
    <t>TR/PG/57</t>
  </si>
  <si>
    <t>GO 9.56 - NOGO 9.65</t>
  </si>
  <si>
    <t>TR/PG/07</t>
  </si>
  <si>
    <t>8G7 +0.005 +0.020</t>
  </si>
  <si>
    <t>TR/PG/41</t>
  </si>
  <si>
    <t>11.65 - 11.75 MM</t>
  </si>
  <si>
    <t>2.HISTORY CARD\M-S INSTRUMENTS HISTORY CARD\Plug  Gauge\TR-PG-41.xlsx</t>
  </si>
  <si>
    <t>TR/PG/42</t>
  </si>
  <si>
    <t>2.60 - 2.80 MM</t>
  </si>
  <si>
    <t>POORNA PRAJNA</t>
  </si>
  <si>
    <t>TR/PG/39</t>
  </si>
  <si>
    <t>7.00 - 7.15</t>
  </si>
  <si>
    <t>2.HISTORY CARD\M-S INSTRUMENTS HISTORY CARD\Plug  Gauge\TR-PG-39.xlsx</t>
  </si>
  <si>
    <t>TR/PG/96</t>
  </si>
  <si>
    <t>TR/PG/97</t>
  </si>
  <si>
    <t>GO-8.075, NOGO 8.15</t>
  </si>
  <si>
    <t>TR/PG/99</t>
  </si>
  <si>
    <t>GO-25.6, NOGO 25.65</t>
  </si>
  <si>
    <t>TR/PG/100</t>
  </si>
  <si>
    <t>GO-25.6, NOGO-25.65</t>
  </si>
  <si>
    <t>TR/PG/101</t>
  </si>
  <si>
    <t>GO-11.867, NOGO- 12.07</t>
  </si>
  <si>
    <t>TR/PG/102</t>
  </si>
  <si>
    <t xml:space="preserve">SUDHATHRI ENGINEERING </t>
  </si>
  <si>
    <t>TR/PG/103</t>
  </si>
  <si>
    <t>GO-11.325, NOGO-11.40</t>
  </si>
  <si>
    <t>TR/PG/104</t>
  </si>
  <si>
    <t>b</t>
  </si>
  <si>
    <t>TR/PG/98</t>
  </si>
  <si>
    <t>GO-8.075 , NOGO- 8.15</t>
  </si>
  <si>
    <t>TR/PG/105</t>
  </si>
  <si>
    <t>9.475 - 9.525</t>
  </si>
  <si>
    <t>TR/PG/106</t>
  </si>
  <si>
    <t>21-15 - 21.39 MM</t>
  </si>
  <si>
    <t>2.HISTORY CARD\M-S INSTRUMENTS HISTORY CARD\Plug  Gauge\TR-PG-106.xlsx</t>
  </si>
  <si>
    <t>TR/PG/107</t>
  </si>
  <si>
    <t>21.15 - 21.39</t>
  </si>
  <si>
    <t>2.HISTORY CARD\M-S INSTRUMENTS HISTORY CARD\Plug  Gauge\TR-PG-107.xlsx</t>
  </si>
  <si>
    <t>TR/PG/108</t>
  </si>
  <si>
    <t>13.95 - 14.00</t>
  </si>
  <si>
    <t>TR/PG/10</t>
  </si>
  <si>
    <t>14.22±0.025</t>
  </si>
  <si>
    <t>SB/PG/36</t>
  </si>
  <si>
    <t>20.00 - 20.10 MM</t>
  </si>
  <si>
    <t>SB/PG/35</t>
  </si>
  <si>
    <t>22.50 - 22.58 MM</t>
  </si>
  <si>
    <t>TR/PG/110</t>
  </si>
  <si>
    <t>11.60 TO 11.625</t>
  </si>
  <si>
    <t>TR/PG/111</t>
  </si>
  <si>
    <t>TR/PG/112</t>
  </si>
  <si>
    <t>8.25 TO 8.30</t>
  </si>
  <si>
    <t>TR/PG/113</t>
  </si>
  <si>
    <t>TR/PG/114</t>
  </si>
  <si>
    <t>8.00 TO 8.09</t>
  </si>
  <si>
    <t>TR/PG/115</t>
  </si>
  <si>
    <t>TR/PG/116</t>
  </si>
  <si>
    <t>20.00 - 20.10</t>
  </si>
  <si>
    <t>AL UNIT 2</t>
  </si>
  <si>
    <t>2.HISTORY CARD\M-S INSTRUMENTS HISTORY CARD\Plug  Gauge\TR-PG-116.xlsx</t>
  </si>
  <si>
    <t>TR/PG/123</t>
  </si>
  <si>
    <t>24.40 TO 24.45 MM</t>
  </si>
  <si>
    <t>TR/PG/119</t>
  </si>
  <si>
    <t>24.40 MM</t>
  </si>
  <si>
    <t>TR/PG/121</t>
  </si>
  <si>
    <t>TR/PG/219</t>
  </si>
  <si>
    <t xml:space="preserve">25.40 - 25.45 </t>
  </si>
  <si>
    <t>2.HISTORY CARD\M-S INSTRUMENTS HISTORY CARD\Plug  Gauge\TR-PG-219.xlsx</t>
  </si>
  <si>
    <t>TR/PG/220</t>
  </si>
  <si>
    <t>25.40 - 25.45</t>
  </si>
  <si>
    <t>2.HISTORY CARD\M-S INSTRUMENTS HISTORY CARD\Plug  Gauge\TR-PG-220.xlsx</t>
  </si>
  <si>
    <t>TR/PG/224</t>
  </si>
  <si>
    <t>14.270 - 14.308</t>
  </si>
  <si>
    <t>DC 1545
10-2-2023</t>
  </si>
  <si>
    <t>TR/PG/225</t>
  </si>
  <si>
    <t>7.93 - 8.17</t>
  </si>
  <si>
    <t>TR/PG/226</t>
  </si>
  <si>
    <t>TR/PG/228</t>
  </si>
  <si>
    <t>9.80 - 10.00</t>
  </si>
  <si>
    <t>TR/PG/227</t>
  </si>
  <si>
    <t>TR/PG/229</t>
  </si>
  <si>
    <t>8.10 - 8.32</t>
  </si>
  <si>
    <t>2.HISTORY CARD\M-S INSTRUMENTS HISTORY CARD\Plug  Gauge\TR-PG-229.xlsx</t>
  </si>
  <si>
    <t>TR/PG/230</t>
  </si>
  <si>
    <t>TR/PG/231</t>
  </si>
  <si>
    <t xml:space="preserve">8.005 - 8.020 </t>
  </si>
  <si>
    <t>2.HISTORY CARD\M-S INSTRUMENTS HISTORY CARD\Plug  Gauge\TR-PG-231.xlsx</t>
  </si>
  <si>
    <t>SB/PG/08</t>
  </si>
  <si>
    <t>21.065 - 21.132</t>
  </si>
  <si>
    <t>2.HISTORY CARD\M-S INSTRUMENTS HISTORY CARD\Plug  Gauge\SB-PG-08.xlsx</t>
  </si>
  <si>
    <t>TR/QC/PG/02</t>
  </si>
  <si>
    <t>8G7</t>
  </si>
  <si>
    <t>2.HISTORY CARD\M-S INSTRUMENTS HISTORY CARD\Plug  Gauge\TR-QC-PG-02.xlsx</t>
  </si>
  <si>
    <t>TR/B1/PG/02</t>
  </si>
  <si>
    <t>6.20-6.30 MM</t>
  </si>
  <si>
    <t>TR/P4/MS/PIN/01</t>
  </si>
  <si>
    <t>DIA7.95</t>
  </si>
  <si>
    <t>TR/QC/PG/03</t>
  </si>
  <si>
    <t>7.95-8.00 MM</t>
  </si>
  <si>
    <t>TR/D9/PG/02</t>
  </si>
  <si>
    <t>2.722-2.915 MM</t>
  </si>
  <si>
    <t>TR/B1/PG/01</t>
  </si>
  <si>
    <t>5.20 - 5.30 MM</t>
  </si>
  <si>
    <t>TR/D9/PG/01</t>
  </si>
  <si>
    <t>5.80-6.20 MM</t>
  </si>
  <si>
    <t>TR/P4/MS/PG/01</t>
  </si>
  <si>
    <t>7.95 - 8.00 MM</t>
  </si>
  <si>
    <t>TR/P4/MS/PG/02</t>
  </si>
  <si>
    <t>7.95 - 8.00</t>
  </si>
  <si>
    <t>TR/P4/MS/PIN/02</t>
  </si>
  <si>
    <t>8.050 MM</t>
  </si>
  <si>
    <t>TR/B5/PG/06</t>
  </si>
  <si>
    <t>8.20/8.25</t>
  </si>
  <si>
    <t>TR/PG/04</t>
  </si>
  <si>
    <t>9.47+0.022</t>
  </si>
  <si>
    <t>TR/B5/PG/04</t>
  </si>
  <si>
    <t>11.00-11.013</t>
  </si>
  <si>
    <t>TR/B2/PG/07</t>
  </si>
  <si>
    <t>GO12.969 NOGO12.706 MM</t>
  </si>
  <si>
    <t>TR/PG/34</t>
  </si>
  <si>
    <t>13.95-14.00 MM</t>
  </si>
  <si>
    <t>2.HISTORY CARD\M-S INSTRUMENTS HISTORY CARD\Plug  Gauge\TR-PG-34.xlsx</t>
  </si>
  <si>
    <t>TR/P4/MS/PG/04</t>
  </si>
  <si>
    <t>13.975 - 14.013</t>
  </si>
  <si>
    <t>TR/QC/PG/06</t>
  </si>
  <si>
    <t>TR/PG/30</t>
  </si>
  <si>
    <t>14.00 - 14.10</t>
  </si>
  <si>
    <t>TR/PG/26</t>
  </si>
  <si>
    <t>215H8 (+0.0.35)</t>
  </si>
  <si>
    <t>TR/PG/29-B</t>
  </si>
  <si>
    <t>143.5H7(+0.04)</t>
  </si>
  <si>
    <t>TR/PG/29-A</t>
  </si>
  <si>
    <t>143.5H7(+0.00)</t>
  </si>
  <si>
    <t>TR/PG/27-B</t>
  </si>
  <si>
    <t>142H7+0.04</t>
  </si>
  <si>
    <t>TR/PG/27-A</t>
  </si>
  <si>
    <t>142H7</t>
  </si>
  <si>
    <t>TR/QC/PG/15</t>
  </si>
  <si>
    <t>50.025-50.050 MM</t>
  </si>
  <si>
    <t>TR/B1/PG/09</t>
  </si>
  <si>
    <t>TR/PG/21</t>
  </si>
  <si>
    <t>38.00 - 38.025 MM</t>
  </si>
  <si>
    <t>TR/PG/35</t>
  </si>
  <si>
    <t>32H8(+0.039)</t>
  </si>
  <si>
    <t>TR/B2/PG/03</t>
  </si>
  <si>
    <t>14.26 - 14.30</t>
  </si>
  <si>
    <t>TR/QC/HG/01</t>
  </si>
  <si>
    <t>14.26-14.30</t>
  </si>
  <si>
    <t>TR/QC/PG/07</t>
  </si>
  <si>
    <t>14.27-14.308 MM</t>
  </si>
  <si>
    <t>TR/PG/14</t>
  </si>
  <si>
    <t>15 H9</t>
  </si>
  <si>
    <t>TR/PG/02</t>
  </si>
  <si>
    <t>16-H7</t>
  </si>
  <si>
    <t>TR/D9/PG/04</t>
  </si>
  <si>
    <t>17.50-17.60</t>
  </si>
  <si>
    <t>TR/QC/PG/13</t>
  </si>
  <si>
    <t>TR/PG/01</t>
  </si>
  <si>
    <t>18-E7</t>
  </si>
  <si>
    <t>TR/PG/20</t>
  </si>
  <si>
    <t>18-E7(+0.032+0.50)</t>
  </si>
  <si>
    <t>TR/B2/PG/06</t>
  </si>
  <si>
    <t>19.8 +0.1</t>
  </si>
  <si>
    <t>TR/PG/03</t>
  </si>
  <si>
    <t>20-H7</t>
  </si>
  <si>
    <t>TR/PG/31</t>
  </si>
  <si>
    <t xml:space="preserve">30H8+0.033 </t>
  </si>
  <si>
    <t>TR/PG/38</t>
  </si>
  <si>
    <t>32E8(+0.055)(+0.089)</t>
  </si>
  <si>
    <t>TR/PG/36</t>
  </si>
  <si>
    <t>32E8(0.055)(0.089)</t>
  </si>
  <si>
    <t>TR/PG/32</t>
  </si>
  <si>
    <t>32H8+0.039</t>
  </si>
  <si>
    <t>TR/PG/37</t>
  </si>
  <si>
    <t>TR/PG/178</t>
  </si>
  <si>
    <t>1.70 - 1.90</t>
  </si>
  <si>
    <t>TR/PG/153</t>
  </si>
  <si>
    <t>3 ± 0.1</t>
  </si>
  <si>
    <t>TR/PG/154</t>
  </si>
  <si>
    <t>TR/PG/152</t>
  </si>
  <si>
    <t>4.05 +0.05</t>
  </si>
  <si>
    <t>TR/PG/129</t>
  </si>
  <si>
    <t>4.45 - 4.58</t>
  </si>
  <si>
    <t>TR/PG/177</t>
  </si>
  <si>
    <t>6.00 / 6.03</t>
  </si>
  <si>
    <t>TR/PG/179</t>
  </si>
  <si>
    <t>6.20/6.40</t>
  </si>
  <si>
    <t>TR/PG/151</t>
  </si>
  <si>
    <t>7.00 - 7.015</t>
  </si>
  <si>
    <t>TR/PG/198</t>
  </si>
  <si>
    <t>TR/PG/162</t>
  </si>
  <si>
    <t>7.95 NOGO 8.00</t>
  </si>
  <si>
    <t>TR/PG/184</t>
  </si>
  <si>
    <t>8.00
-0.017-0.032</t>
  </si>
  <si>
    <t>TR/PG/158</t>
  </si>
  <si>
    <t>8.00 G7
+0.005 TO +0.020</t>
  </si>
  <si>
    <t>TR/PG/193</t>
  </si>
  <si>
    <t>8E8
+0.025 +0.047</t>
  </si>
  <si>
    <t>TR/PG/196</t>
  </si>
  <si>
    <t>TR/PG/143</t>
  </si>
  <si>
    <t>8E8
(8.025 TO 8.047)</t>
  </si>
  <si>
    <t>TR/PG/186</t>
  </si>
  <si>
    <t>TR/PG/181</t>
  </si>
  <si>
    <t>8.70 - 8.80</t>
  </si>
  <si>
    <t>TR/PG/132</t>
  </si>
  <si>
    <t>8.94 TO 8.99</t>
  </si>
  <si>
    <t>TR/PG/141</t>
  </si>
  <si>
    <t>TR/PG/160</t>
  </si>
  <si>
    <t>9.55 TO 9.59</t>
  </si>
  <si>
    <t>TR/PG/155</t>
  </si>
  <si>
    <t>9.65  ± 0.025</t>
  </si>
  <si>
    <t>TR/PG/156</t>
  </si>
  <si>
    <t>9.65 ± 0.025</t>
  </si>
  <si>
    <t>TR/PG/165</t>
  </si>
  <si>
    <t>10.5 H8</t>
  </si>
  <si>
    <t>TR/PG/185</t>
  </si>
  <si>
    <t>10.5H11</t>
  </si>
  <si>
    <t>TR/PG/134</t>
  </si>
  <si>
    <t>11.65 -  11.75</t>
  </si>
  <si>
    <t>TR/PG/135</t>
  </si>
  <si>
    <t>11.65 - 11.75</t>
  </si>
  <si>
    <t>TR/PG/182</t>
  </si>
  <si>
    <t>12.00 +0.03</t>
  </si>
  <si>
    <t>TR/PG/144</t>
  </si>
  <si>
    <t>TR/PG/148</t>
  </si>
  <si>
    <t>12.05-12.20</t>
  </si>
  <si>
    <t>TR/PG/175</t>
  </si>
  <si>
    <t>12.7 H8
 12.70 TO 12.727</t>
  </si>
  <si>
    <t>TR/PG/166</t>
  </si>
  <si>
    <t>12.694-12.704</t>
  </si>
  <si>
    <t>TR/PG/164</t>
  </si>
  <si>
    <t>TR/PG/150</t>
  </si>
  <si>
    <t>12.694 - 12.706</t>
  </si>
  <si>
    <t>TR/PG/159</t>
  </si>
  <si>
    <t>12.75 +0.05</t>
  </si>
  <si>
    <t>TR/PG/124</t>
  </si>
  <si>
    <t>12.75 - 12.76</t>
  </si>
  <si>
    <t>TR/PG/187</t>
  </si>
  <si>
    <t>TR/PG/142</t>
  </si>
  <si>
    <t>13.980 - 14.010</t>
  </si>
  <si>
    <t>TR/PG/197</t>
  </si>
  <si>
    <t>TR/PG/199</t>
  </si>
  <si>
    <t>TR/PG/147</t>
  </si>
  <si>
    <t>14.00 TO 14.032</t>
  </si>
  <si>
    <t>TR/PG/136</t>
  </si>
  <si>
    <t>14.00  - 14.027</t>
  </si>
  <si>
    <t>TR/PG/202</t>
  </si>
  <si>
    <t>14.260 - 14.300</t>
  </si>
  <si>
    <t>TR/PG/183</t>
  </si>
  <si>
    <t>15.30 - 15.70</t>
  </si>
  <si>
    <t>TR/PG/188</t>
  </si>
  <si>
    <t>TR/PG/130</t>
  </si>
  <si>
    <t>THREAD GAUGE PRODUCTION PVT LTD</t>
  </si>
  <si>
    <t>TR/PG/137</t>
  </si>
  <si>
    <t>22.873 / 22.898</t>
  </si>
  <si>
    <t>TR/PG/205</t>
  </si>
  <si>
    <t>30.00 - 30.04</t>
  </si>
  <si>
    <t>TR/PG/207</t>
  </si>
  <si>
    <t>30.020-30.064</t>
  </si>
  <si>
    <t>TR/PG/215</t>
  </si>
  <si>
    <t>42 +0.025
+0.065</t>
  </si>
  <si>
    <t xml:space="preserve">KRISHNA GAUGE </t>
  </si>
  <si>
    <t>TR/PG/212</t>
  </si>
  <si>
    <t>82.00 - 82.10</t>
  </si>
  <si>
    <t>TR/PG/214</t>
  </si>
  <si>
    <t>143.500  - GO</t>
  </si>
  <si>
    <t>TR/PG/240</t>
  </si>
  <si>
    <t>6.00 - 6.03</t>
  </si>
  <si>
    <t>TR/PG/232</t>
  </si>
  <si>
    <t>14.00 - 14.027</t>
  </si>
  <si>
    <t>TR/PG/238</t>
  </si>
  <si>
    <t>18 +0.05 / +0.1</t>
  </si>
  <si>
    <t>TR/PG/237</t>
  </si>
  <si>
    <t>20  -0.05 / -0.1</t>
  </si>
  <si>
    <t>TR/PG/239</t>
  </si>
  <si>
    <t>TR/PG/236</t>
  </si>
  <si>
    <t>TR/PG/233</t>
  </si>
  <si>
    <t>23.05 TO 23.10</t>
  </si>
  <si>
    <t>2.HISTORY CARD\M-S INSTRUMENTS HISTORY CARD\Plug  Gauge\TR-PG-233.xlsx</t>
  </si>
  <si>
    <t>TR/PG/235</t>
  </si>
  <si>
    <t>23 +0.05 / +0.1</t>
  </si>
  <si>
    <t>TR/PG/241</t>
  </si>
  <si>
    <t>70.00-70.10</t>
  </si>
  <si>
    <t>TR/PG/242</t>
  </si>
  <si>
    <t>TR/PG/252</t>
  </si>
  <si>
    <t>8G7 (8.005 TO 8.020)</t>
  </si>
  <si>
    <t>2.HISTORY CARD\M-S INSTRUMENTS HISTORY CARD\Plug  Gauge\TR-PG-252.xlsx</t>
  </si>
  <si>
    <t>TR/PG/253</t>
  </si>
  <si>
    <t>TR/PG/254</t>
  </si>
  <si>
    <t>22.09 TO 22.14</t>
  </si>
  <si>
    <t>TR/PG/255</t>
  </si>
  <si>
    <t>2.HISTORY CARD\M-S INSTRUMENTS HISTORY CARD\Plug  Gauge\TR-PG-255.xlsx</t>
  </si>
  <si>
    <t>TR/PG/258</t>
  </si>
  <si>
    <t>12.73 - 12.77</t>
  </si>
  <si>
    <t>TR/PG/259</t>
  </si>
  <si>
    <t>TR/PG/260</t>
  </si>
  <si>
    <t>TR/PG/261</t>
  </si>
  <si>
    <t>TR/PG/262</t>
  </si>
  <si>
    <t>TR/PG/263</t>
  </si>
  <si>
    <t>TR/PG/264</t>
  </si>
  <si>
    <t>6.10 - 6.32 (6.1H13)</t>
  </si>
  <si>
    <t>TR/PG/265</t>
  </si>
  <si>
    <t>TR/PG/266</t>
  </si>
  <si>
    <t>14.70 - 14.86</t>
  </si>
  <si>
    <t>2.HISTORY CARD\M-S INSTRUMENTS HISTORY CARD\Plug  Gauge\TR-PG-266.xlsx</t>
  </si>
  <si>
    <t>TR/PG/267</t>
  </si>
  <si>
    <t>TR/PG/270</t>
  </si>
  <si>
    <t>24.160 - 24.290 (24B11)</t>
  </si>
  <si>
    <t>TR/PG/271</t>
  </si>
  <si>
    <t>TR/PG/272</t>
  </si>
  <si>
    <t>16.820 - 17.180</t>
  </si>
  <si>
    <t>TR/PG/273</t>
  </si>
  <si>
    <t>TR/PG/33</t>
  </si>
  <si>
    <t>19.90 TO 20.00</t>
  </si>
  <si>
    <t>2.HISTORY CARD\M-S INSTRUMENTS HISTORY CARD\Plug  Gauge\TR-PG-33.xlsx</t>
  </si>
  <si>
    <t>TR/PG/274</t>
  </si>
  <si>
    <t>16.00 - 16.018 (16H7)</t>
  </si>
  <si>
    <t xml:space="preserve">NOT FOUND </t>
  </si>
  <si>
    <t>TR/PG/275</t>
  </si>
  <si>
    <t>TR/PG/276</t>
  </si>
  <si>
    <t>TR/PG/277</t>
  </si>
  <si>
    <t>TR/PG/278</t>
  </si>
  <si>
    <t>2.HISTORY CARD\M-S INSTRUMENTS HISTORY CARD\Plug  Gauge\TR-PG-278.xlsx</t>
  </si>
  <si>
    <t>TR/PG/279</t>
  </si>
  <si>
    <t>2.HISTORY CARD\M-S INSTRUMENTS HISTORY CARD\Plug  Gauge\TR-PG-279.xlsx</t>
  </si>
  <si>
    <t>TR/PG/280</t>
  </si>
  <si>
    <t>20.81 - 21.18</t>
  </si>
  <si>
    <t>TR/PG/281</t>
  </si>
  <si>
    <t>TR/PG/282</t>
  </si>
  <si>
    <t>17.095 - 17.205</t>
  </si>
  <si>
    <t>TR/PG/283</t>
  </si>
  <si>
    <t>TR/PG/284</t>
  </si>
  <si>
    <t>21.82 - 22.28</t>
  </si>
  <si>
    <t>TR/PG/285</t>
  </si>
  <si>
    <t>TR/PG/286</t>
  </si>
  <si>
    <t>Ø19.80 &amp; Ø 28D11(28.065 - 28.195)</t>
  </si>
  <si>
    <t>DC NO : TR/22-23/DC/2507
DATE : 09-12-2022</t>
  </si>
  <si>
    <t>TR/PG/287</t>
  </si>
  <si>
    <t>TR/PG/288</t>
  </si>
  <si>
    <t>Ø16.80 &amp; Ø 36E8 (36.050 - 36.089)</t>
  </si>
  <si>
    <t>TR/PG/289</t>
  </si>
  <si>
    <t>TR/PG/290</t>
  </si>
  <si>
    <t>Ø20.50  &amp; Ø 40H7 (40.00 - 40.025)</t>
  </si>
  <si>
    <t>TR/PG/291</t>
  </si>
  <si>
    <t>SBI 
21-12-2022
DC - 1403</t>
  </si>
  <si>
    <t>TR/PG/294</t>
  </si>
  <si>
    <t>22.50 - 22.60</t>
  </si>
  <si>
    <t>2.HISTORY CARD\M-S INSTRUMENTS HISTORY CARD\Plug  Gauge\TR-PG-294.xlsx</t>
  </si>
  <si>
    <t>TR/PG/295</t>
  </si>
  <si>
    <t>SBI
DC 185
16-5-23</t>
  </si>
  <si>
    <t>SB/PG/62</t>
  </si>
  <si>
    <t>22.873 - 22.898</t>
  </si>
  <si>
    <t>2.HISTORY CARD\M-S INSTRUMENTS HISTORY CARD\Plug  Gauge\SB-PG-62.xlsx</t>
  </si>
  <si>
    <t xml:space="preserve">PLUG GAUGE </t>
  </si>
  <si>
    <t>TR/PG/59</t>
  </si>
  <si>
    <t xml:space="preserve">SMITRA GAUGES </t>
  </si>
  <si>
    <t>TR/PG/117</t>
  </si>
  <si>
    <t>14.032-14.059</t>
  </si>
  <si>
    <t>2.HISTORY CARD\M-S INSTRUMENTS HISTORY CARD\Plug  Gauge\TR-PG-117.xlsx</t>
  </si>
  <si>
    <t>TR/PG/118</t>
  </si>
  <si>
    <t>14.032 - 14.059</t>
  </si>
  <si>
    <t>2.HISTORY CARD\M-S INSTRUMENTS HISTORY CARD\Plug  Gauge\TR-PG-118.xlsx</t>
  </si>
  <si>
    <t>TR/PG/122</t>
  </si>
  <si>
    <t>24.40 TO 24.45</t>
  </si>
  <si>
    <t>TR/PG/161</t>
  </si>
  <si>
    <t>2.HISTORY CARD\M-S INSTRUMENTS HISTORY CARD\Plug  Gauge\TR-PG-161.xlsx</t>
  </si>
  <si>
    <t>TR/PG/28</t>
  </si>
  <si>
    <t>35.00MM</t>
  </si>
  <si>
    <t>TR/B2/PG/08</t>
  </si>
  <si>
    <t>7.968 - 7.983</t>
  </si>
  <si>
    <t>TR/PG/120</t>
  </si>
  <si>
    <t>TR/PG/268</t>
  </si>
  <si>
    <t>21.160- 21.244 (21B10)</t>
  </si>
  <si>
    <t>TR/PG/269</t>
  </si>
  <si>
    <t>21.160 - 21.244 (21B10)</t>
  </si>
  <si>
    <t>TR/PG/296</t>
  </si>
  <si>
    <t>24.955 - 25.000</t>
  </si>
  <si>
    <t>2.HISTORY CARD\M-S INSTRUMENTS HISTORY CARD\Plug  Gauge\TR-PG-296.xlsx</t>
  </si>
  <si>
    <t>TR/PG/297</t>
  </si>
  <si>
    <t>TR/PG/298</t>
  </si>
  <si>
    <t>4.92 - 5.10</t>
  </si>
  <si>
    <t>2.HISTORY CARD\M-S INSTRUMENTS HISTORY CARD\Plug  Gauge\TR-PG-298.xlsx</t>
  </si>
  <si>
    <t>TR/PG/299</t>
  </si>
  <si>
    <t>TR/PG/309</t>
  </si>
  <si>
    <t>52.25 - 52.75</t>
  </si>
  <si>
    <t>DC 1548
11-2-2023</t>
  </si>
  <si>
    <t>TR/PG/310</t>
  </si>
  <si>
    <t>TR/PG/311</t>
  </si>
  <si>
    <t>15.88 - 16.00</t>
  </si>
  <si>
    <t>TR/PG/312</t>
  </si>
  <si>
    <t>TR/PG/307</t>
  </si>
  <si>
    <t>31.725 - 31.750</t>
  </si>
  <si>
    <t>TR/PG/300</t>
  </si>
  <si>
    <t>6.28 - 6.48</t>
  </si>
  <si>
    <t>TR/PG/301</t>
  </si>
  <si>
    <t>31.00 - 31.08</t>
  </si>
  <si>
    <t>SMITRA</t>
  </si>
  <si>
    <t>SENT TO SMITRA FOR REWORK WITH COMPONENT ( ARM HYD LIFT RAM)</t>
  </si>
  <si>
    <t>SENT ON 3-6-23</t>
  </si>
  <si>
    <t>TR/PG/302</t>
  </si>
  <si>
    <t>34.87 - 34.92</t>
  </si>
  <si>
    <t>TR/PG/303</t>
  </si>
  <si>
    <t>16.25 - 16.45</t>
  </si>
  <si>
    <t>TR/PG/304</t>
  </si>
  <si>
    <t>33.02 - 33.52</t>
  </si>
  <si>
    <t>TR/PG/305</t>
  </si>
  <si>
    <t>56.13 - 56.39</t>
  </si>
  <si>
    <t>TR/PG/306</t>
  </si>
  <si>
    <t>SBI
DC 032
13/4/23</t>
  </si>
  <si>
    <t>TR/PG/308</t>
  </si>
  <si>
    <t>33.02 - 34.87 - 56.13</t>
  </si>
  <si>
    <t>calibration certificate need to change one diameter not mentioned in certificate</t>
  </si>
  <si>
    <t>TR/PG/318</t>
  </si>
  <si>
    <t>14.80 - 15.25</t>
  </si>
  <si>
    <t>TR/PG/138</t>
  </si>
  <si>
    <t xml:space="preserve">14.00 -
14.10 </t>
  </si>
  <si>
    <t>TR/PG/126</t>
  </si>
  <si>
    <t>7.95 - 8.08</t>
  </si>
  <si>
    <t>TR/PG/145</t>
  </si>
  <si>
    <t>GO 14.00  - 
NOGO 14.100</t>
  </si>
  <si>
    <t>TR/PG/167</t>
  </si>
  <si>
    <t>14.00  - 14.100</t>
  </si>
  <si>
    <t>TR/PG/176</t>
  </si>
  <si>
    <t>14.26 TO 14.30</t>
  </si>
  <si>
    <t>TR/PG/204</t>
  </si>
  <si>
    <t>14.260 - 14.30</t>
  </si>
  <si>
    <t>TR/PG/201</t>
  </si>
  <si>
    <t>15.748   ± 0.025</t>
  </si>
  <si>
    <t>TR/PG/157</t>
  </si>
  <si>
    <t>TR/PG/189</t>
  </si>
  <si>
    <t xml:space="preserve">15.88 TO 16.00 </t>
  </si>
  <si>
    <t>TR/PG/195</t>
  </si>
  <si>
    <t>17 (GO-0.1)  (NOGO -0.05)</t>
  </si>
  <si>
    <t>TR/PG/171</t>
  </si>
  <si>
    <t>TR/PG/163</t>
  </si>
  <si>
    <t>18 (GO+0.05)  (NOGO+0.1)</t>
  </si>
  <si>
    <t>TR/PG/125</t>
  </si>
  <si>
    <t>TR/PG/169</t>
  </si>
  <si>
    <t>19.037 - 19.067</t>
  </si>
  <si>
    <t>TR/PG/131</t>
  </si>
  <si>
    <t>TR/PG/140</t>
  </si>
  <si>
    <t>19.90 - 19.95</t>
  </si>
  <si>
    <t>TR/PG/174</t>
  </si>
  <si>
    <t>TR/PG/173</t>
  </si>
  <si>
    <t>21.5 -0.1 / -0.05</t>
  </si>
  <si>
    <t>TR/PG/149</t>
  </si>
  <si>
    <t>TR/PG/133</t>
  </si>
  <si>
    <t>2.HISTORY CARD\M-S INSTRUMENTS HISTORY CARD\Plug  Gauge\TR-PG-133.xlsx</t>
  </si>
  <si>
    <t>TR/PG/211</t>
  </si>
  <si>
    <t>2.HISTORY CARD\M-S INSTRUMENTS HISTORY CARD\Plug  Gauge\TR-PG-211.xlsx</t>
  </si>
  <si>
    <t>TR/PG/139</t>
  </si>
  <si>
    <t>22.876-22.896</t>
  </si>
  <si>
    <t>TR/PG/203</t>
  </si>
  <si>
    <t>25 -0.2</t>
  </si>
  <si>
    <t>TR/PG/200</t>
  </si>
  <si>
    <t>TR/PG/209</t>
  </si>
  <si>
    <t>30 H8
(+0.033)</t>
  </si>
  <si>
    <t>TR/PG/208</t>
  </si>
  <si>
    <t>30 H8</t>
  </si>
  <si>
    <t>TR/PG/206</t>
  </si>
  <si>
    <t>TR/PG/210</t>
  </si>
  <si>
    <t>32.10 TO 32.50</t>
  </si>
  <si>
    <t>TR/PG/172</t>
  </si>
  <si>
    <t>TR/PG/192</t>
  </si>
  <si>
    <t>35.1 +0.1</t>
  </si>
  <si>
    <t>UNIK</t>
  </si>
  <si>
    <t>TR/QC/PG/08</t>
  </si>
  <si>
    <t>TR/PG/190</t>
  </si>
  <si>
    <t>40.00  ± 0.025</t>
  </si>
  <si>
    <t>TR/PG/191</t>
  </si>
  <si>
    <t>40.00 ± 0.127</t>
  </si>
  <si>
    <t>TR/PG/213</t>
  </si>
  <si>
    <t>143.500 - GO</t>
  </si>
  <si>
    <t>TR/PG/180</t>
  </si>
  <si>
    <t>TR/PG/234</t>
  </si>
  <si>
    <t>SB/PDI/32</t>
  </si>
  <si>
    <t>SB/PDI/33</t>
  </si>
  <si>
    <t>PROFILE GAUGE</t>
  </si>
  <si>
    <t>TR/PRF/04</t>
  </si>
  <si>
    <t>S.B.H ID GO GAUGE</t>
  </si>
  <si>
    <t>TR/PRF/03</t>
  </si>
  <si>
    <t>TR/PRF/05</t>
  </si>
  <si>
    <t>TR/PRF/07</t>
  </si>
  <si>
    <t>TR/PRF/06</t>
  </si>
  <si>
    <t>ZF CAST PROFILE</t>
  </si>
  <si>
    <t>1.CAL.CERTIFICATE  COPY\01.NEW UPDATED 12-12-2022\RECEIVING GAUGE\TR-PRF-06\TRPRF06.pdf</t>
  </si>
  <si>
    <t>TR/PRF/01</t>
  </si>
  <si>
    <t>NOGO</t>
  </si>
  <si>
    <t>TR/PRF/02</t>
  </si>
  <si>
    <t>GO</t>
  </si>
  <si>
    <t>SB/PRF/02</t>
  </si>
  <si>
    <t>M.W AUTOMATION
DC 206
23-5-24</t>
  </si>
  <si>
    <t>SB/PRF/01</t>
  </si>
  <si>
    <t>S.B.CAP</t>
  </si>
  <si>
    <t>TR/PRF/08</t>
  </si>
  <si>
    <t>TR/PRF/09</t>
  </si>
  <si>
    <t>TR/PRF/10</t>
  </si>
  <si>
    <t xml:space="preserve">1.80
INDUCTION HARDENING </t>
  </si>
  <si>
    <t>TR/P4/PRO/01</t>
  </si>
  <si>
    <t>2.HISTORY CARD\M-S INSTRUMENTS HISTORY CARD\ANGLE PROTRACTOR\TR-P4-PRO-01.xlsx</t>
  </si>
  <si>
    <t>RADIUS GAUGE</t>
  </si>
  <si>
    <t>TR/B5/RAD/01</t>
  </si>
  <si>
    <t>R7.5 - R15</t>
  </si>
  <si>
    <t>TR/RAD/01</t>
  </si>
  <si>
    <t>R1 TO R7.5</t>
  </si>
  <si>
    <t>TR/QC/RAD/01</t>
  </si>
  <si>
    <t>R7.5 TO R15</t>
  </si>
  <si>
    <t>TR/RAD/02</t>
  </si>
  <si>
    <t>R15.5 TO R25</t>
  </si>
  <si>
    <t>TR/RAD/03</t>
  </si>
  <si>
    <t>R1 TO R7 MM</t>
  </si>
  <si>
    <t>TR/RAD/04</t>
  </si>
  <si>
    <t>R1 - R7</t>
  </si>
  <si>
    <t>TR/RAD/05</t>
  </si>
  <si>
    <t>R15.5 - R25</t>
  </si>
  <si>
    <t>KRISTEEL</t>
  </si>
  <si>
    <t>TR/RAD/06</t>
  </si>
  <si>
    <t>R25 - R40</t>
  </si>
  <si>
    <t>RECEIVING GAUGE</t>
  </si>
  <si>
    <t>TR/REG/05</t>
  </si>
  <si>
    <t>14 BPRD LEYLAND &amp; AMREP</t>
  </si>
  <si>
    <t>1.CAL.CERTIFICATE  COPY\01.NEW UPDATED 12-12-2022\RECEIVING GAUGE\TR-REG-05\TR-REG-05.pdf</t>
  </si>
  <si>
    <t>TR/RECG/18</t>
  </si>
  <si>
    <t>HSB F7K00622 &amp;F7K00222</t>
  </si>
  <si>
    <t>1.CAL.CERTIFICATE  COPY\01.NEW UPDATED 12-12-2022\RECEIVING GAUGE\TR-RECG-18\TR-RECG-18 30-3-2022.pdf</t>
  </si>
  <si>
    <t>TR/RECG/16</t>
  </si>
  <si>
    <t>15 FP F7200522,15 FP DOWEL X7200122 , 15 FP HIDUR FC100422.</t>
  </si>
  <si>
    <t>1.CAL.CERTIFICATE  COPY\01.NEW UPDATED 12-12-2022\RECEIVING GAUGE\TR-RECG-16\TR-RECG-16 (2).pdf</t>
  </si>
  <si>
    <t>15 FP DOWEL X7200122</t>
  </si>
  <si>
    <t>TR/RECG/23</t>
  </si>
  <si>
    <t>FCR 0886719M01</t>
  </si>
  <si>
    <t>1.CAL.CERTIFICATE  COPY\01.NEW UPDATED 12-12-2022\RECEIVING GAUGE\TR-RECG-23\TR-RECG-23 (2).pdf</t>
  </si>
  <si>
    <t>F.C.R 0886719M01
CD GAUGE</t>
  </si>
  <si>
    <t>TR/RECG/24</t>
  </si>
  <si>
    <t>1.CAL.CERTIFICATE  COPY\01.NEW UPDATED 12-12-2022\RECEIVING GAUGE\TR-RECG-24\TR-RECG-24.pdf</t>
  </si>
  <si>
    <t>F.C.R 0886719M01
FLATNESSGAUGE</t>
  </si>
  <si>
    <t>TR/RECG/10</t>
  </si>
  <si>
    <t>15 FP F7200522</t>
  </si>
  <si>
    <t>1.CAL.CERTIFICATE  COPY\01.NEW UPDATED 12-12-2022\RECEIVING GAUGE\TR-RECG-10\TR-RECG-10 22-12-2022.pdf</t>
  </si>
  <si>
    <t>TR/RECG/11</t>
  </si>
  <si>
    <t>14 FP F7202322</t>
  </si>
  <si>
    <t>1.CAL.CERTIFICATE  COPY\01.NEW UPDATED 12-12-2022\RECEIVING GAUGE\TR-RECG-11\TR-RECG-11 07-1-2023.pdf</t>
  </si>
  <si>
    <t>TR/RECG/26</t>
  </si>
  <si>
    <t>NOT IN USE
PRODUCTION STOPPED</t>
  </si>
  <si>
    <t>14 FP F7022322
NOT IN PRODUCTION</t>
  </si>
  <si>
    <t>TR/RECG/09</t>
  </si>
  <si>
    <t>F I P 252507123708</t>
  </si>
  <si>
    <t>1.CAL.CERTIFICATE  COPY\01.NEW UPDATED 12-12-2022\RECEIVING GAUGE\TR-RECG-09\TR-RECG-09.pdf</t>
  </si>
  <si>
    <t>F.I.P 708</t>
  </si>
  <si>
    <t>TR/RECG/17</t>
  </si>
  <si>
    <t>H.O.C</t>
  </si>
  <si>
    <t>1.CAL.CERTIFICATE  COPY\01.NEW UPDATED 12-12-2022\RECEIVING GAUGE\TR-RECG-17\TR-RECG-17.pdf</t>
  </si>
  <si>
    <t>TR/RECG/20</t>
  </si>
  <si>
    <t>CAP FRONT PTO BREARING HOUSING</t>
  </si>
  <si>
    <t>SUDHATHRI ENGINEERING BENGALORE</t>
  </si>
  <si>
    <t>TR/RECG/21</t>
  </si>
  <si>
    <t xml:space="preserve"> PLATE DIFF CARRIER</t>
  </si>
  <si>
    <t>1.CAL.CERTIFICATE  COPY\01.NEW UPDATED 12-12-2022\RECEIVING GAUGE\TR-RECG-21\TR-RECG-21 (2).pdf</t>
  </si>
  <si>
    <t>TR/RECG/22</t>
  </si>
  <si>
    <t>COVER REAR AXLE DRIVE</t>
  </si>
  <si>
    <t>1.CAL.CERTIFICATE  COPY\01.NEW UPDATED 12-12-2022\RECEIVING GAUGE\TR-RECG-22\TR-RECG-22 (2).pdf</t>
  </si>
  <si>
    <t>TR/RECG/30</t>
  </si>
  <si>
    <t>H.S.B
F7K00112</t>
  </si>
  <si>
    <t>1.CAL.CERTIFICATE  COPY\01.NEW UPDATED 12-12-2022\RECEIVING GAUGE\TR-RECG-30</t>
  </si>
  <si>
    <t>DC 1480
20-1-2023</t>
  </si>
  <si>
    <t>TR/RECG/03</t>
  </si>
  <si>
    <t>H.S.B F2Y00422</t>
  </si>
  <si>
    <t>TR/RECG/31</t>
  </si>
  <si>
    <t>F5P06022</t>
  </si>
  <si>
    <t>TR/RECG/32</t>
  </si>
  <si>
    <t>SPROCKET 304-1916</t>
  </si>
  <si>
    <t>TR/RECG/35</t>
  </si>
  <si>
    <t xml:space="preserve">HELPER SPRING BRACKET </t>
  </si>
  <si>
    <t>UNDER CALIBRATION</t>
  </si>
  <si>
    <t>1.CAL.CERTIFICATE  COPY\01.NEW UPDATED 12-12-2022\RECEIVING GAUGE\TR-RECG-35\TR-RECG-35  (2).pdf</t>
  </si>
  <si>
    <t>TR/RECG/34</t>
  </si>
  <si>
    <t>1.CAL.CERTIFICATE  COPY\01.NEW UPDATED 12-12-2022\RECEIVING GAUGE\TR-RECG-34\TR-RECG-34 (2).pdf</t>
  </si>
  <si>
    <t>DC 1481
20-1-2023</t>
  </si>
  <si>
    <t>TR/RECG/37</t>
  </si>
  <si>
    <t>SPACER BAND
X0700122-B</t>
  </si>
  <si>
    <t>TR/RECG/39</t>
  </si>
  <si>
    <t>BEARING PLATE
A4002610104</t>
  </si>
  <si>
    <t>TR/RECG/40</t>
  </si>
  <si>
    <t>MOUNTING BRACKET SHOCK ABSORBER
A8313210135</t>
  </si>
  <si>
    <t>SBI 
DC 335 
07-07-23</t>
  </si>
  <si>
    <t>TR/RECG/41</t>
  </si>
  <si>
    <t>MOUNTING BRACKET SHOCK ABSORBER
A8313210035</t>
  </si>
  <si>
    <t>SBI
DC 335 
07-07-23</t>
  </si>
  <si>
    <t>TR/RECG/42</t>
  </si>
  <si>
    <t>INSERT SPRING-FRT LH - A4003230484</t>
  </si>
  <si>
    <t>TR/RECG/43</t>
  </si>
  <si>
    <t>INSERT SPRING-FRT LH - A4003230584</t>
  </si>
  <si>
    <t>TR/RECG/36</t>
  </si>
  <si>
    <t>PEDAL FOOT THROTTLE
0715 581 M01</t>
  </si>
  <si>
    <t>1.CAL.CERTIFICATE  COPY\01.NEW UPDATED 12-12-2022\RECEIVING GAUGE\TR-RECG-36\TR-RECG-36  (2).pdf</t>
  </si>
  <si>
    <t>TR/RECG/38</t>
  </si>
  <si>
    <t>spacer band F1201622</t>
  </si>
  <si>
    <t>1.CAL.CERTIFICATE  COPY\01.NEW UPDATED 12-12-2022\RECEIVING GAUGE\TR-RECG-38</t>
  </si>
  <si>
    <t>TR/RECG/46</t>
  </si>
  <si>
    <t>5.SPRING BEARING  SPRING SEAT LH - A4003250419</t>
  </si>
  <si>
    <t xml:space="preserve">SBI </t>
  </si>
  <si>
    <t>TR/RECG/47</t>
  </si>
  <si>
    <t>6. SPRING BEARING  SPRING SEAT RH - A4003250519</t>
  </si>
  <si>
    <t>TR/RECG/48</t>
  </si>
  <si>
    <t>8.HALTER BRACKET RH - A 831 326 07 40</t>
  </si>
  <si>
    <t>TR/RECG/49</t>
  </si>
  <si>
    <t>7.HALTER BRACKET LH - A 831 326 08 40</t>
  </si>
  <si>
    <t>TR/RECG/50</t>
  </si>
  <si>
    <t>HELPER SPRING BRACKET 
A4003251817</t>
  </si>
  <si>
    <t>TR/RECG/51</t>
  </si>
  <si>
    <t>E.M.B
F5P08022</t>
  </si>
  <si>
    <t>DC 1534
08-02-2023</t>
  </si>
  <si>
    <t>TR/RECG/52</t>
  </si>
  <si>
    <t>E.M.B
F5P08122</t>
  </si>
  <si>
    <t>DC 1534
08-02-2024</t>
  </si>
  <si>
    <t>TR/RECG/44</t>
  </si>
  <si>
    <t>10.HELPER SPRING BRACKET - A4003251617</t>
  </si>
  <si>
    <t>1.CAL.CERTIFICATE  COPY\01.NEW UPDATED 12-12-2022\RECEIVING GAUGE\TR-RECG-44\TR-RECG-44 (2).pdf</t>
  </si>
  <si>
    <t>TR/RECG/45</t>
  </si>
  <si>
    <t>9.HALTER BRACKET - A 400 268 02 78</t>
  </si>
  <si>
    <t xml:space="preserve">NOT DONE CMM  </t>
  </si>
  <si>
    <t xml:space="preserve">RECEIVING GAUGE </t>
  </si>
  <si>
    <t>TR/RECG/19</t>
  </si>
  <si>
    <t xml:space="preserve">HSB MB336010 &amp; MB336007 </t>
  </si>
  <si>
    <t>1.CAL.CERTIFICATE  COPY\01.NEW UPDATED 12-12-2022\RECEIVING GAUGE\TR-RECG-19\TR-RECG-19 30-3-2022.pdf</t>
  </si>
  <si>
    <t>RING GAUGE</t>
  </si>
  <si>
    <t>TR/P4MS/01</t>
  </si>
  <si>
    <t>Ø95.250</t>
  </si>
  <si>
    <t>2.HISTORY CARD\M-S INSTRUMENTS HISTORY CARD\RING GAUGE\TR-P4-MS-01.xlsx</t>
  </si>
  <si>
    <t>TR/D9/RG/06</t>
  </si>
  <si>
    <t>Ø69.87</t>
  </si>
  <si>
    <t>2.HISTORY CARD\M-S INSTRUMENTS HISTORY CARD\RING GAUGE\TR-D9-RG-06.xlsx</t>
  </si>
  <si>
    <t>TR/D9/RG/05</t>
  </si>
  <si>
    <t>Ø87.619</t>
  </si>
  <si>
    <t>2.HISTORY CARD\M-S INSTRUMENTS HISTORY CARD\RING GAUGE\TR-D9-RG-05.xlsx</t>
  </si>
  <si>
    <t>TR/D9/08</t>
  </si>
  <si>
    <t>Ø65.02</t>
  </si>
  <si>
    <t>2.HISTORY CARD\M-S INSTRUMENTS HISTORY CARD\RING GAUGE\TR-D9-08.xlsx</t>
  </si>
  <si>
    <t>TR/D9/RG/08</t>
  </si>
  <si>
    <t>Ø108.011</t>
  </si>
  <si>
    <t>2.HISTORY CARD\M-S INSTRUMENTS HISTORY CARD\RING GAUGE\TR-D9-RG-08.xlsx</t>
  </si>
  <si>
    <t>TR/D9/RG/11</t>
  </si>
  <si>
    <t>Ø85.038</t>
  </si>
  <si>
    <t>2.HISTORY CARD\M-S INSTRUMENTS HISTORY CARD\RING GAUGE\TR-D9-RG-11.xlsx</t>
  </si>
  <si>
    <t>TR/D9/RG/13</t>
  </si>
  <si>
    <t>Ø84.52</t>
  </si>
  <si>
    <t>2.HISTORY CARD\M-S INSTRUMENTS HISTORY CARD\RING GAUGE\TR-D9-RG-13.xlsx</t>
  </si>
  <si>
    <t>TR/QC/RG/14</t>
  </si>
  <si>
    <t>2.HISTORY CARD\M-S INSTRUMENTS HISTORY CARD\RING GAUGE\TR-QC-RG-14.xlsx</t>
  </si>
  <si>
    <t>TR/D9/RG/14</t>
  </si>
  <si>
    <t>Ø57.007</t>
  </si>
  <si>
    <t>2.HISTORY CARD\M-S INSTRUMENTS HISTORY CARD\RING GAUGE\TR-D9-RG-14.xlsx</t>
  </si>
  <si>
    <t>TR/D9/RG/15</t>
  </si>
  <si>
    <t>Ø55.00</t>
  </si>
  <si>
    <t>2.HISTORY CARD\M-S INSTRUMENTS HISTORY CARD\RING GAUGE\TR-D9-RG-15.xlsx</t>
  </si>
  <si>
    <t>TR/D9/RG/16</t>
  </si>
  <si>
    <t>Ø82.570</t>
  </si>
  <si>
    <t>2.HISTORY CARD\M-S INSTRUMENTS HISTORY CARD\RING GAUGE\TR-D9-RG-16.xlsx</t>
  </si>
  <si>
    <t>TR/D9/RG/17</t>
  </si>
  <si>
    <t>Ø82.57</t>
  </si>
  <si>
    <t>2.HISTORY CARD\M-S INSTRUMENTS HISTORY CARD\RING GAUGE\TR-D9-RG-17.xlsx</t>
  </si>
  <si>
    <t>TR/RG/17</t>
  </si>
  <si>
    <t>2.HISTORY CARD\M-S INSTRUMENTS HISTORY CARD\RING GAUGE\TR-RG-17.xlsx</t>
  </si>
  <si>
    <t>TR/D9/RG/20</t>
  </si>
  <si>
    <t>Ø65.107</t>
  </si>
  <si>
    <t>2.HISTORY CARD\M-S INSTRUMENTS HISTORY CARD\RING GAUGE\TR-D9-RG-20.xlsx</t>
  </si>
  <si>
    <t>TR/D9/RG/21</t>
  </si>
  <si>
    <t>2.HISTORY CARD\M-S INSTRUMENTS HISTORY CARD\RING GAUGE\TR-D9-RG-21.xlsx</t>
  </si>
  <si>
    <t>TR/D9/RG/23</t>
  </si>
  <si>
    <t>Ø69.869</t>
  </si>
  <si>
    <t>2.HISTORY CARD\M-S INSTRUMENTS HISTORY CARD\RING GAUGE\TR-D9-RG-23.xlsx</t>
  </si>
  <si>
    <t>TR/D9/RG/25</t>
  </si>
  <si>
    <t>Ø85.061</t>
  </si>
  <si>
    <t>2.HISTORY CARD\M-S INSTRUMENTS HISTORY CARD\RING GAUGE\TR-D9-RG-25.xlsx</t>
  </si>
  <si>
    <t>TR/D9/RG/26</t>
  </si>
  <si>
    <t>Ø73.038</t>
  </si>
  <si>
    <t>2.HISTORY CARD\M-S INSTRUMENTS HISTORY CARD\RING GAUGE\TR-D9-RG-26.xlsx</t>
  </si>
  <si>
    <t>TR/D9/RG/32</t>
  </si>
  <si>
    <t>Ø100.027</t>
  </si>
  <si>
    <t>2.HISTORY CARD\M-S INSTRUMENTS HISTORY CARD\RING GAUGE\TR-D9-RG-32.xlsx</t>
  </si>
  <si>
    <t>TR/RG/03</t>
  </si>
  <si>
    <t>64.998 MM</t>
  </si>
  <si>
    <t>2.HISTORY CARD\M-S INSTRUMENTS HISTORY CARD\RING GAUGE\TR-RG-03.xlsx</t>
  </si>
  <si>
    <t>TR/QC/RG/07</t>
  </si>
  <si>
    <t>87.613 MM</t>
  </si>
  <si>
    <t>2.HISTORY CARD\M-S INSTRUMENTS HISTORY CARD\RING GAUGE\TR-QC-RG-07.xlsx</t>
  </si>
  <si>
    <t>TR/D9/RG/12</t>
  </si>
  <si>
    <t>108.040 MM</t>
  </si>
  <si>
    <t>2.HISTORY CARD\M-S INSTRUMENTS HISTORY CARD\RING GAUGE\TR-D9-RG-12.xlsx</t>
  </si>
  <si>
    <t>TR/D9/RG/24</t>
  </si>
  <si>
    <t>109.05 MM</t>
  </si>
  <si>
    <t>2.HISTORY CARD\M-S INSTRUMENTS HISTORY CARD\RING GAUGE\TR-D9-RG-24.xlsx</t>
  </si>
  <si>
    <t>TR/D9/RG/29</t>
  </si>
  <si>
    <t>Ø80.051</t>
  </si>
  <si>
    <t>2.HISTORY CARD\M-S INSTRUMENTS HISTORY CARD\RING GAUGE\TR-D9-RG-29.xlsx</t>
  </si>
  <si>
    <t>TR/D9/RG/30</t>
  </si>
  <si>
    <t>2.HISTORY CARD\M-S INSTRUMENTS HISTORY CARD\RING GAUGE\TR-D9-RG-30.xlsx</t>
  </si>
  <si>
    <t>SE/D7/RG/01</t>
  </si>
  <si>
    <t>190.510 MM</t>
  </si>
  <si>
    <t>2.HISTORY CARD\M-S INSTRUMENTS HISTORY CARD\RING GAUGE\SE-D7-RG-01.xlsx</t>
  </si>
  <si>
    <t>SE/D7/RG/02</t>
  </si>
  <si>
    <t>203.510 MM</t>
  </si>
  <si>
    <t>2.HISTORY CARD\M-S INSTRUMENTS HISTORY CARD\RING GAUGE\SE-D7-RG-02.xlsx</t>
  </si>
  <si>
    <t>TR/B2/RG/02</t>
  </si>
  <si>
    <t>39.990 MM</t>
  </si>
  <si>
    <t>SBI
21-12-2022
DC-1403</t>
  </si>
  <si>
    <t>TR/RG/21</t>
  </si>
  <si>
    <t>203.900 MM</t>
  </si>
  <si>
    <t>2.HISTORY CARD\M-S INSTRUMENTS HISTORY CARD\RING GAUGE\TR-RG-21.xlsx</t>
  </si>
  <si>
    <t>TR/QC/RG/23</t>
  </si>
  <si>
    <t>57.180 MM</t>
  </si>
  <si>
    <t>2.HISTORY CARD\M-S INSTRUMENTS HISTORY CARD\RING GAUGE\TR-QC-RG-23.xlsx</t>
  </si>
  <si>
    <t>TR/RG/24</t>
  </si>
  <si>
    <t>TR/RG/25</t>
  </si>
  <si>
    <t>2.HISTORY CARD\M-S INSTRUMENTS HISTORY CARD\RING GAUGE\TR-RG-25.xlsx</t>
  </si>
  <si>
    <t>TR/RG/01</t>
  </si>
  <si>
    <t>9.47 MM</t>
  </si>
  <si>
    <t>TR/B5/RG/10</t>
  </si>
  <si>
    <t>7.999 MM</t>
  </si>
  <si>
    <t>TR/P4MS/RG/03</t>
  </si>
  <si>
    <t>7.973 MM</t>
  </si>
  <si>
    <t>TR/P4MS/RG/04</t>
  </si>
  <si>
    <t>13.995 MM</t>
  </si>
  <si>
    <t>TR/P4MS/RG/05</t>
  </si>
  <si>
    <t>14.289 MM</t>
  </si>
  <si>
    <t>TR/B2/RG/01</t>
  </si>
  <si>
    <t>18.043 MM</t>
  </si>
  <si>
    <t>TR/RG/19</t>
  </si>
  <si>
    <t>30H7(+0.021)</t>
  </si>
  <si>
    <t>TR/RG/14</t>
  </si>
  <si>
    <t>32 MM</t>
  </si>
  <si>
    <t>TR/QC/RG/17</t>
  </si>
  <si>
    <t>33H7 32.990 MM</t>
  </si>
  <si>
    <t>TR/RG/13</t>
  </si>
  <si>
    <t>33 MM</t>
  </si>
  <si>
    <t>TR/RG/20</t>
  </si>
  <si>
    <t>35H7 (+0.025)</t>
  </si>
  <si>
    <t>TR/RG/15</t>
  </si>
  <si>
    <t>TR/RG/16</t>
  </si>
  <si>
    <t>38.29 MM</t>
  </si>
  <si>
    <t>TR/QC/RG/16</t>
  </si>
  <si>
    <t>TR/B2/RG/03</t>
  </si>
  <si>
    <t>39.973 MM</t>
  </si>
  <si>
    <t>TR/QC/RG/13</t>
  </si>
  <si>
    <t>40H6</t>
  </si>
  <si>
    <t>TR/P4MS/RG/02</t>
  </si>
  <si>
    <t>48.024 MM</t>
  </si>
  <si>
    <t>TR/B5/RG/06</t>
  </si>
  <si>
    <t>50.01 MM</t>
  </si>
  <si>
    <t>TR/QC/RG/01</t>
  </si>
  <si>
    <t>TR/B2/RG/05</t>
  </si>
  <si>
    <t>52.000 MM</t>
  </si>
  <si>
    <t>TR/B2/RG/06</t>
  </si>
  <si>
    <t>55.698 MM</t>
  </si>
  <si>
    <t>TR/QC/RG/15</t>
  </si>
  <si>
    <t>68.013 MM</t>
  </si>
  <si>
    <t>2.HISTORY CARD\M-S INSTRUMENTS HISTORY CARD\RING GAUGE\TR-QC-RG-15.xlsx</t>
  </si>
  <si>
    <t>TR/RG/QC/21</t>
  </si>
  <si>
    <t>70.609 MM</t>
  </si>
  <si>
    <t>TR/QC/RG/22</t>
  </si>
  <si>
    <t>72.022 MM</t>
  </si>
  <si>
    <t>TR/QC/RG/10</t>
  </si>
  <si>
    <t>76.016 MM</t>
  </si>
  <si>
    <t>TR/QC/RG/18</t>
  </si>
  <si>
    <t>82.581 MM</t>
  </si>
  <si>
    <t>TR/QC/RG/12</t>
  </si>
  <si>
    <t>84.106 MM</t>
  </si>
  <si>
    <t>2.HISTORY CARD\M-S INSTRUMENTS HISTORY CARD\RING GAUGE\TR-QC-RG-12.xlsx</t>
  </si>
  <si>
    <t>TR/D9/RG/22</t>
  </si>
  <si>
    <t>87.62 MM</t>
  </si>
  <si>
    <t>TR/QC/RG/9</t>
  </si>
  <si>
    <t>89.9 M,M</t>
  </si>
  <si>
    <t>TR/D9/RG/18</t>
  </si>
  <si>
    <t>95.275 MM</t>
  </si>
  <si>
    <t>TR/QC/RG/05</t>
  </si>
  <si>
    <t>TR/P4-MS/02</t>
  </si>
  <si>
    <t>TR/D9/RG/19</t>
  </si>
  <si>
    <t>TR/RG/22</t>
  </si>
  <si>
    <t>TR/RG/02</t>
  </si>
  <si>
    <t>104.999 MM`</t>
  </si>
  <si>
    <t>TR/B1/RG/01</t>
  </si>
  <si>
    <t>117.016 MM</t>
  </si>
  <si>
    <t>TR/D9/RG/31</t>
  </si>
  <si>
    <t>127.02 MM</t>
  </si>
  <si>
    <t>TR/RG/09</t>
  </si>
  <si>
    <t>TR/B2/RG/07</t>
  </si>
  <si>
    <t>TR/B5/RG/07</t>
  </si>
  <si>
    <t>209.5 MM</t>
  </si>
  <si>
    <t>TR/RG/26</t>
  </si>
  <si>
    <t>51.87 MM</t>
  </si>
  <si>
    <t>TR/RG/27</t>
  </si>
  <si>
    <t>TR/RG/23</t>
  </si>
  <si>
    <t>TR/B5/RG/03</t>
  </si>
  <si>
    <t>TR/RG/28</t>
  </si>
  <si>
    <t>TR/RG/29</t>
  </si>
  <si>
    <t>TR/RG/30</t>
  </si>
  <si>
    <t>35 H7</t>
  </si>
  <si>
    <t>TR/RG/31</t>
  </si>
  <si>
    <t>2.HISTORY CARD\M-S INSTRUMENTS HISTORY CARD\RING GAUGE\TR-RG-31.xlsx</t>
  </si>
  <si>
    <t>TR/QC/RG/08</t>
  </si>
  <si>
    <t>2.HISTORY CARD\M-S INSTRUMENTS HISTORY CARD\RING GAUGE\TR-QC-RG-08.xlsx</t>
  </si>
  <si>
    <t>TR/RG/101</t>
  </si>
  <si>
    <t>2.HISTORY CARD\M-S INSTRUMENTS HISTORY CARD\RING GAUGE\TR-RG-101.xlsx</t>
  </si>
  <si>
    <t>TR/RG/102</t>
  </si>
  <si>
    <t>2.HISTORY CARD\M-S INSTRUMENTS HISTORY CARD\RING GAUGE\TR-RG-102.xlsx</t>
  </si>
  <si>
    <t>TR/RG/100</t>
  </si>
  <si>
    <t>2.HISTORY CARD\M-S INSTRUMENTS HISTORY CARD\RING GAUGE\TR-RG-100.xlsx</t>
  </si>
  <si>
    <t>TR/RG/32</t>
  </si>
  <si>
    <t>2.HISTORY CARD\M-S INSTRUMENTS HISTORY CARD\RING GAUGE\TR-RG-32.xlsx</t>
  </si>
  <si>
    <t>TR/QC/RG/24</t>
  </si>
  <si>
    <t>2.HISTORY CARD\M-S INSTRUMENTS HISTORY CARD\RING GAUGE\TR-QC-RG-24.xlsx</t>
  </si>
  <si>
    <t>TR/RG/77</t>
  </si>
  <si>
    <t>2.HISTORY CARD\M-S INSTRUMENTS HISTORY CARD\RING GAUGE\TR-RG-77.xlsx</t>
  </si>
  <si>
    <t>TR/RG/103</t>
  </si>
  <si>
    <t>TR/QA/RG/01</t>
  </si>
  <si>
    <t>2.HISTORY CARD\M-S INSTRUMENTS HISTORY CARD\RING GAUGE\TR-QA-RG-01.xlsx</t>
  </si>
  <si>
    <t>TR/D9/RG/33</t>
  </si>
  <si>
    <t>Ø95.198</t>
  </si>
  <si>
    <t>2.HISTORY CARD\M-S INSTRUMENTS HISTORY CARD\RING GAUGE\TR-D9-RG-33.xlsx</t>
  </si>
  <si>
    <t>TR/RG/08</t>
  </si>
  <si>
    <t>47-N6(46.980)</t>
  </si>
  <si>
    <t>CYCLO</t>
  </si>
  <si>
    <t>TR/RG/87</t>
  </si>
  <si>
    <t>TR/RG/86</t>
  </si>
  <si>
    <t>TR/RG/85</t>
  </si>
  <si>
    <t>TR/RG/68</t>
  </si>
  <si>
    <t>TR/RG/90</t>
  </si>
  <si>
    <t>TR/RG/60</t>
  </si>
  <si>
    <t>TR/RG/62</t>
  </si>
  <si>
    <t>TR/RG/55</t>
  </si>
  <si>
    <t>TR/RG/44</t>
  </si>
  <si>
    <t>TR/RG/42</t>
  </si>
  <si>
    <t>TR/RG/43</t>
  </si>
  <si>
    <t>TR/RG/48</t>
  </si>
  <si>
    <t>TR/RG/38</t>
  </si>
  <si>
    <t>TR/RG/54</t>
  </si>
  <si>
    <t>TR/RG/104</t>
  </si>
  <si>
    <t>TR/RG/105</t>
  </si>
  <si>
    <t>TR/RG/106</t>
  </si>
  <si>
    <t>2.HISTORY CARD\M-S INSTRUMENTS HISTORY CARD\RING GAUGE\TR-RG-106.xlsx</t>
  </si>
  <si>
    <t>TR/RG/107</t>
  </si>
  <si>
    <t>SB/RG/33</t>
  </si>
  <si>
    <t>SB/RG/34</t>
  </si>
  <si>
    <t>TR/RG/108</t>
  </si>
  <si>
    <t>TR/RG/109</t>
  </si>
  <si>
    <t>2.HISTORY CARD\M-S INSTRUMENTS HISTORY CARD\RING GAUGE\TR-RG-109 16.00.xlsx</t>
  </si>
  <si>
    <t>TR/RG/110</t>
  </si>
  <si>
    <t>2.HISTORY CARD\M-S INSTRUMENTS HISTORY CARD\RING GAUGE\TR-RG-110.xlsx</t>
  </si>
  <si>
    <t>TR/RG/111</t>
  </si>
  <si>
    <t>2.HISTORY CARD\M-S INSTRUMENTS HISTORY CARD\RING GAUGE\TR-RG-111.xlsx</t>
  </si>
  <si>
    <t>TR/RG/112</t>
  </si>
  <si>
    <t>TR/RG/113</t>
  </si>
  <si>
    <t>2.HISTORY CARD\M-S INSTRUMENTS HISTORY CARD\RING GAUGE\TR-RG-113.xlsx</t>
  </si>
  <si>
    <t>TR/RG/114</t>
  </si>
  <si>
    <t>2.HISTORY CARD\M-S INSTRUMENTS HISTORY CARD\RING GAUGE\TR-RG-114.xlsx</t>
  </si>
  <si>
    <t>TR/RG/115</t>
  </si>
  <si>
    <t>TR/RG/116</t>
  </si>
  <si>
    <t>TR/RG/117</t>
  </si>
  <si>
    <t>2.HISTORY CARD\M-S INSTRUMENTS HISTORY CARD\RING GAUGE\TR-RG-117.xlsx</t>
  </si>
  <si>
    <t>TR/RG/118</t>
  </si>
  <si>
    <t>TR/RG/120</t>
  </si>
  <si>
    <t>TR/RG/121</t>
  </si>
  <si>
    <t>TR/RG/122</t>
  </si>
  <si>
    <t>TR/RG/123</t>
  </si>
  <si>
    <t>TR/RG/124</t>
  </si>
  <si>
    <t>2.HISTORY CARD\M-S INSTRUMENTS HISTORY CARD\RING GAUGE\TR-RG-124.xlsx</t>
  </si>
  <si>
    <t>TR/RG/119</t>
  </si>
  <si>
    <t>TR/RG/125</t>
  </si>
  <si>
    <t>TR/RG/126</t>
  </si>
  <si>
    <t>TR/RG/127</t>
  </si>
  <si>
    <t>TR/RG/128</t>
  </si>
  <si>
    <t>TR/RG/129</t>
  </si>
  <si>
    <t>TR/RG/130</t>
  </si>
  <si>
    <t>TR/RG/131</t>
  </si>
  <si>
    <t>RELAY ARM</t>
  </si>
  <si>
    <t>TR/RG/132</t>
  </si>
  <si>
    <t>2.HISTORY CARD\M-S INSTRUMENTS HISTORY CARD\RING GAUGE\TR-RG-132.xlsx</t>
  </si>
  <si>
    <t>TR/RG/133</t>
  </si>
  <si>
    <t>2.HISTORY CARD\M-S INSTRUMENTS HISTORY CARD\RING GAUGE\TR-RG-133.xlsx</t>
  </si>
  <si>
    <t>TR/RG/134</t>
  </si>
  <si>
    <t>TR/RG/135</t>
  </si>
  <si>
    <t>2.HISTORY CARD\M-S INSTRUMENTS HISTORY CARD\RING GAUGE\TR-RG-135.xlsx</t>
  </si>
  <si>
    <t>TR/RG/136</t>
  </si>
  <si>
    <t xml:space="preserve">RING GAUGE </t>
  </si>
  <si>
    <t>TR/RG/04</t>
  </si>
  <si>
    <t>79.982MM</t>
  </si>
  <si>
    <t>2.HISTORY CARD\M-S INSTRUMENTS HISTORY CARD\RING GAUGE\TR-RG-04.xlsx</t>
  </si>
  <si>
    <t>TR/RG/05</t>
  </si>
  <si>
    <t>85.048MM</t>
  </si>
  <si>
    <t>2.HISTORY CARD\M-S INSTRUMENTS HISTORY CARD\RING GAUGE\TR-RG-05.xlsx</t>
  </si>
  <si>
    <t>TR/QC/RG/06</t>
  </si>
  <si>
    <t>69.867MM</t>
  </si>
  <si>
    <t>2.HISTORY CARD\M-S INSTRUMENTS HISTORY CARD\RING GAUGE\TR-QC-RG-06.xlsx</t>
  </si>
  <si>
    <t>TR/RG/06</t>
  </si>
  <si>
    <t>87.548 MM</t>
  </si>
  <si>
    <t>2.HISTORY CARD\M-S INSTRUMENTS HISTORY CARD\RING GAUGE\TR-RG-06.xlsx</t>
  </si>
  <si>
    <t>TR/RG/07</t>
  </si>
  <si>
    <t>54.998 M M</t>
  </si>
  <si>
    <t>2.HISTORY CARD\M-S INSTRUMENTS HISTORY CARD\RING GAUGE\TR-RG-07.xlsx</t>
  </si>
  <si>
    <t>TR/RG/12</t>
  </si>
  <si>
    <t>73.028MM</t>
  </si>
  <si>
    <t>TR/QC/RG/03</t>
  </si>
  <si>
    <t>82.560MM</t>
  </si>
  <si>
    <t>2.HISTORY CARD\M-S INSTRUMENTS HISTORY CARD\RING GAUGE\TR-QC-RG-03.xlsx</t>
  </si>
  <si>
    <t>TR/B2/RG/09</t>
  </si>
  <si>
    <t>142.01 MM</t>
  </si>
  <si>
    <t>TR/B5/RG/09</t>
  </si>
  <si>
    <t>TR/RG/10</t>
  </si>
  <si>
    <t>195.014 MM</t>
  </si>
  <si>
    <t>TR/RG/11</t>
  </si>
  <si>
    <t>TR/QC/RG/04</t>
  </si>
  <si>
    <t>95.266MM</t>
  </si>
  <si>
    <t>2.HISTORY CARD\M-S INSTRUMENTS HISTORY CARD\RING GAUGE\TR-QC-RG-04.xlsx</t>
  </si>
  <si>
    <t>TR/B5/RG/08</t>
  </si>
  <si>
    <t>171.516 MM</t>
  </si>
  <si>
    <t>TR/QC/RG/02</t>
  </si>
  <si>
    <t>65.130MM</t>
  </si>
  <si>
    <t>2.HISTORY CARD\M-S INSTRUMENTS HISTORY CARD\RING GAUGE\TR-QC-RG-02.xlsx</t>
  </si>
  <si>
    <t>TR/RG/83</t>
  </si>
  <si>
    <t>TR/RG/73</t>
  </si>
  <si>
    <t>TR/RG/84</t>
  </si>
  <si>
    <t>TR/RG/76</t>
  </si>
  <si>
    <t>TR/RG/65</t>
  </si>
  <si>
    <t>TR/RG/64</t>
  </si>
  <si>
    <t>TR/RG/80</t>
  </si>
  <si>
    <t>TR/RG/63</t>
  </si>
  <si>
    <t>TR/RG/78</t>
  </si>
  <si>
    <t>TR/RG/82</t>
  </si>
  <si>
    <t>TR/RG/75</t>
  </si>
  <si>
    <t>TR/RG/79</t>
  </si>
  <si>
    <t>TR/RG/74</t>
  </si>
  <si>
    <t>40h6</t>
  </si>
  <si>
    <t>DC 017
06-04-23</t>
  </si>
  <si>
    <t>TR/RG/81</t>
  </si>
  <si>
    <t>ø47-N6(46.980)</t>
  </si>
  <si>
    <t>TR/RG/66</t>
  </si>
  <si>
    <t>TR/RG/89</t>
  </si>
  <si>
    <t>TR/RG/88</t>
  </si>
  <si>
    <t>TR/RG/67</t>
  </si>
  <si>
    <t>TR/RG/69</t>
  </si>
  <si>
    <t>TR/ARG/03</t>
  </si>
  <si>
    <t>57.01 (SET-0.0105)</t>
  </si>
  <si>
    <t>TR/ARG/04</t>
  </si>
  <si>
    <t>57.010 (SET +0.0102)</t>
  </si>
  <si>
    <t>TR/RG/59</t>
  </si>
  <si>
    <t>Ø 61.970</t>
  </si>
  <si>
    <t>TR/B2/RG/08</t>
  </si>
  <si>
    <t>TR/RG/61</t>
  </si>
  <si>
    <t>TR/RG/72</t>
  </si>
  <si>
    <t>TR/RG/70</t>
  </si>
  <si>
    <t>TR/RG/71</t>
  </si>
  <si>
    <t>TR/RG/93</t>
  </si>
  <si>
    <t>2.HISTORY CARD\M-S INSTRUMENTS HISTORY CARD\RING GAUGE\TR-RG-93.xlsx</t>
  </si>
  <si>
    <t>TR/RG/96</t>
  </si>
  <si>
    <t>2.HISTORY CARD\M-S INSTRUMENTS HISTORY CARD\RING GAUGE\TR-RG-96.xlsx</t>
  </si>
  <si>
    <t>TR/RG/95</t>
  </si>
  <si>
    <t>TR/RG/51</t>
  </si>
  <si>
    <t>2.HISTORY CARD\M-S INSTRUMENTS HISTORY CARD\RING GAUGE\TR-RG-51.xlsx</t>
  </si>
  <si>
    <t>TR/RG/91</t>
  </si>
  <si>
    <t>TR/RG/53</t>
  </si>
  <si>
    <t>2.HISTORY CARD\M-S INSTRUMENTS HISTORY CARD\RING GAUGE\TR-RG-53.xlsx</t>
  </si>
  <si>
    <t>TR/RG/47</t>
  </si>
  <si>
    <t>TR/RG/57</t>
  </si>
  <si>
    <t>TR/RG/52</t>
  </si>
  <si>
    <t>TR/RG/50</t>
  </si>
  <si>
    <t>TR/RG/58</t>
  </si>
  <si>
    <t>TR/RG/49</t>
  </si>
  <si>
    <t>TR/RG/40</t>
  </si>
  <si>
    <t>TR/RG/92</t>
  </si>
  <si>
    <t>TR/RG/41</t>
  </si>
  <si>
    <t>TR/RG/39</t>
  </si>
  <si>
    <t>TR/RG/45</t>
  </si>
  <si>
    <t>TR/RG/94</t>
  </si>
  <si>
    <t>TR/RG/46</t>
  </si>
  <si>
    <t>TR/RG/97</t>
  </si>
  <si>
    <t>TR/RG/98</t>
  </si>
  <si>
    <t>TR/RG/99</t>
  </si>
  <si>
    <t>TR/D9/RG/27</t>
  </si>
  <si>
    <t>Ø120.0330</t>
  </si>
  <si>
    <t>TR/D9/RG/28</t>
  </si>
  <si>
    <t>Ø121.520</t>
  </si>
  <si>
    <t>SAME TR CODE FOUND IN D9 
TR/D9/RG/28  80.051</t>
  </si>
  <si>
    <t>TR/D9/RG/09</t>
  </si>
  <si>
    <t>Ø133.25</t>
  </si>
  <si>
    <t>TR/RG/36</t>
  </si>
  <si>
    <t>TR/RG/37</t>
  </si>
  <si>
    <t>ø142-H7
(142.005)</t>
  </si>
  <si>
    <t>TR/RG/34</t>
  </si>
  <si>
    <t>TR/RG/35</t>
  </si>
  <si>
    <t>SCRIBER &amp; HOLDER</t>
  </si>
  <si>
    <t>TR/SBR/02</t>
  </si>
  <si>
    <t>TR/SBR/01</t>
  </si>
  <si>
    <t>TR/SBR/03</t>
  </si>
  <si>
    <t>TR/SBR/04</t>
  </si>
  <si>
    <t>TR/SBR/05</t>
  </si>
  <si>
    <t>TR/SBR/06</t>
  </si>
  <si>
    <t>TR/SBR/07</t>
  </si>
  <si>
    <t>TR/SBR/08</t>
  </si>
  <si>
    <t>TR/SBR/09</t>
  </si>
  <si>
    <t>A1</t>
  </si>
  <si>
    <t>SCRIBER , HOLDER</t>
  </si>
  <si>
    <t>TR/SBR/10</t>
  </si>
  <si>
    <t>SHALLOW GAUGE</t>
  </si>
  <si>
    <t>AMS</t>
  </si>
  <si>
    <t>TR/SLG/01</t>
  </si>
  <si>
    <t>50-250</t>
  </si>
  <si>
    <t>SLOT GAUGE</t>
  </si>
  <si>
    <t>TR/B5/SG/04</t>
  </si>
  <si>
    <t>7.38-7.60 MM</t>
  </si>
  <si>
    <t>TR/QC/SG/05</t>
  </si>
  <si>
    <t>19.10 - 19.20 MM</t>
  </si>
  <si>
    <t>2.HISTORY CARD\M-S INSTRUMENTS HISTORY CARD\SLOT GAUGE\TR-QC-SG-05.xlsx</t>
  </si>
  <si>
    <t>TR/B5/SG/05</t>
  </si>
  <si>
    <t>28.45-28.70</t>
  </si>
  <si>
    <t>TR/B5/SG/03</t>
  </si>
  <si>
    <t>12-11.90 MM</t>
  </si>
  <si>
    <t>TR/B2/SG/07</t>
  </si>
  <si>
    <t>11.216-11.4029 MM</t>
  </si>
  <si>
    <t>TR/QC/SG/11/02</t>
  </si>
  <si>
    <t>19.10-19.20 MM</t>
  </si>
  <si>
    <t>TR/QC/SG/06</t>
  </si>
  <si>
    <t>2.HISTORY CARD\M-S INSTRUMENTS HISTORY CARD\SLOT GAUGE\TR-QC-SG-06.xlsx</t>
  </si>
  <si>
    <t>TR/P4MS/SG/04</t>
  </si>
  <si>
    <t>TR/SG/03</t>
  </si>
  <si>
    <t>19.15-19.25 MM</t>
  </si>
  <si>
    <t>TR/SG/04</t>
  </si>
  <si>
    <t>TR/B2/PG/05</t>
  </si>
  <si>
    <t>19.75-19.80 MM</t>
  </si>
  <si>
    <t>TR/B5/SWG/01</t>
  </si>
  <si>
    <t>20.070-20.190 MM</t>
  </si>
  <si>
    <t>2.HISTORY CARD\M-S INSTRUMENTS HISTORY CARD\SLOT GAUGE\TR-B5-SWG-01.xlsx</t>
  </si>
  <si>
    <t>TR/QC/TG/20</t>
  </si>
  <si>
    <t xml:space="preserve">TR/B5/SG/07 </t>
  </si>
  <si>
    <t>23.80/23.88 MM</t>
  </si>
  <si>
    <t>TR/QC/SG/03</t>
  </si>
  <si>
    <t>23.80-23.88 MM</t>
  </si>
  <si>
    <t>TR/QC/SG/04</t>
  </si>
  <si>
    <t>28.45-28.70 MM</t>
  </si>
  <si>
    <t>TR/QA/SG/01</t>
  </si>
  <si>
    <t>38.28-38.32 MM</t>
  </si>
  <si>
    <t>2.HISTORY CARD\M-S INSTRUMENTS HISTORY CARD\SLOT GAUGE\TR-QA-SG-01.xlsx</t>
  </si>
  <si>
    <t>TR/P4MS/SG/01</t>
  </si>
  <si>
    <t>41.22-41.77 MM</t>
  </si>
  <si>
    <t>TR/QC/SG/01</t>
  </si>
  <si>
    <t>TR/SG/01</t>
  </si>
  <si>
    <t>76A11 MM</t>
  </si>
  <si>
    <t>TR/SG/02</t>
  </si>
  <si>
    <t>93A11</t>
  </si>
  <si>
    <t>TR/SG/07</t>
  </si>
  <si>
    <t>38.25 - 38.33</t>
  </si>
  <si>
    <t>2.HISTORY CARD\M-S INSTRUMENTS HISTORY CARD\SLOT GAUGE\TR-SG-07.xlsx</t>
  </si>
  <si>
    <t>TR/P4MS/SG/03</t>
  </si>
  <si>
    <t>19.10 - 19.20</t>
  </si>
  <si>
    <t>TR/SG/08</t>
  </si>
  <si>
    <t>48.75 - 49.00 MM</t>
  </si>
  <si>
    <t>TR/SG/09</t>
  </si>
  <si>
    <t>TR/SG/10</t>
  </si>
  <si>
    <t>65.08 - 65.12</t>
  </si>
  <si>
    <t>2.HISTORY CARD\M-S INSTRUMENTS HISTORY CARD\SLOT GAUGE\TR-SG-10.xlsx</t>
  </si>
  <si>
    <t>TR/SG/11</t>
  </si>
  <si>
    <t>70.10 TO 70.36</t>
  </si>
  <si>
    <t>2.HISTORY CARD\M-S INSTRUMENTS HISTORY CARD\SLOT GAUGE\TR-SG-11.xlsx</t>
  </si>
  <si>
    <t>TR/SG/12</t>
  </si>
  <si>
    <t>2.HISTORY CARD\M-S INSTRUMENTS HISTORY CARD\SLOT GAUGE\TR-SG-12.xlsx</t>
  </si>
  <si>
    <t>TR/SG/23</t>
  </si>
  <si>
    <t>65.020 TO 65.11</t>
  </si>
  <si>
    <t>2.HISTORY CARD\M-S INSTRUMENTS HISTORY CARD\SLOT GAUGE\TR-SG-23.xlsx</t>
  </si>
  <si>
    <t>GO-0.0278
NO GO -0.0069</t>
  </si>
  <si>
    <t>TR/SG/24</t>
  </si>
  <si>
    <t>65.02 TO 65.11</t>
  </si>
  <si>
    <t>TR/SG/25</t>
  </si>
  <si>
    <t>89.00 TO 89.20</t>
  </si>
  <si>
    <t>2.HISTORY CARD\M-S INSTRUMENTS HISTORY CARD\SLOT GAUGE\TR-SG-25.xlsx</t>
  </si>
  <si>
    <t>GO -0.0204
NOGO -0.0073</t>
  </si>
  <si>
    <t>TR/SG/26</t>
  </si>
  <si>
    <t>2.HISTORY CARD\M-S INSTRUMENTS HISTORY CARD\SLOT GAUGE\TR-SG-26.xlsx</t>
  </si>
  <si>
    <t>GO -0.0172</t>
  </si>
  <si>
    <t>TR/SG/69</t>
  </si>
  <si>
    <t>20.10 TO 20.20</t>
  </si>
  <si>
    <t>TR/SG/70</t>
  </si>
  <si>
    <t>TR/P4MS/SG/05</t>
  </si>
  <si>
    <t>19.10 - 19.20  MM</t>
  </si>
  <si>
    <t>2.HISTORY CARD\M-S INSTRUMENTS HISTORY CARD\SLOT GAUGE\TR-P4-MS-SG-05.xlsx</t>
  </si>
  <si>
    <t>TR/QC/TG/19</t>
  </si>
  <si>
    <t>TR/SG/59</t>
  </si>
  <si>
    <t>18.85 TO 19.15</t>
  </si>
  <si>
    <t>TR/SG/60</t>
  </si>
  <si>
    <t>SNAP GAUGE</t>
  </si>
  <si>
    <t>TR/QC/TG/14</t>
  </si>
  <si>
    <t>19.05 ± 0.1</t>
  </si>
  <si>
    <t>TR/SG/66</t>
  </si>
  <si>
    <t>20.070 TO 20.190</t>
  </si>
  <si>
    <t>SB/SLG/14</t>
  </si>
  <si>
    <t>29.20 TO 30.30</t>
  </si>
  <si>
    <t>SB/SLG/15</t>
  </si>
  <si>
    <t>29.20 TO 31.50</t>
  </si>
  <si>
    <t>SB/SLG/17</t>
  </si>
  <si>
    <t>31.20 TO 32.80</t>
  </si>
  <si>
    <t>SB/SLG/16</t>
  </si>
  <si>
    <t>35.20 TO 36.30</t>
  </si>
  <si>
    <t>TR/SG/65</t>
  </si>
  <si>
    <t>24.434 MM(
0.967 -0.005 INCH)</t>
  </si>
  <si>
    <t xml:space="preserve">SLOT GAUGE </t>
  </si>
  <si>
    <t>TR/SG/67</t>
  </si>
  <si>
    <t>89.03 - 89.18</t>
  </si>
  <si>
    <t>2.HISTORY CARD\M-S INSTRUMENTS HISTORY CARD\SLOT GAUGE\TR-SG-67.xlsx</t>
  </si>
  <si>
    <t>TR/SG/100</t>
  </si>
  <si>
    <t>39.72 - 40.28</t>
  </si>
  <si>
    <t>TR/SG/101</t>
  </si>
  <si>
    <t>TR/SG/102</t>
  </si>
  <si>
    <t>70.12 - 70.48</t>
  </si>
  <si>
    <t>TR/SG/103</t>
  </si>
  <si>
    <t>TR/SG/104</t>
  </si>
  <si>
    <t>65.01 - 65.11</t>
  </si>
  <si>
    <t>2.HISTORY CARD\M-S INSTRUMENTS HISTORY CARD\SLOT GAUGE\TR-SG-104.xlsx</t>
  </si>
  <si>
    <t>TR/SG/105</t>
  </si>
  <si>
    <t>2.HISTORY CARD\M-S INSTRUMENTS HISTORY CARD\SLOT GAUGE\TR-SG-105.xlsx</t>
  </si>
  <si>
    <t>TR/SG/109</t>
  </si>
  <si>
    <t>48.45 - 48.70</t>
  </si>
  <si>
    <t>TR/SG/110</t>
  </si>
  <si>
    <t>TR/SG/113</t>
  </si>
  <si>
    <t>70.10 - 70.50</t>
  </si>
  <si>
    <t>TR/SG/114</t>
  </si>
  <si>
    <t>TR/SG/55</t>
  </si>
  <si>
    <t>12.85-12.81</t>
  </si>
  <si>
    <t>TR/SG/57</t>
  </si>
  <si>
    <t>TR/SG/61</t>
  </si>
  <si>
    <t>19.05-18.95</t>
  </si>
  <si>
    <t>TR/SG/34</t>
  </si>
  <si>
    <t>TR/SG/38</t>
  </si>
  <si>
    <t>23.5+0.2</t>
  </si>
  <si>
    <t>TR/SG/33</t>
  </si>
  <si>
    <t>34.98-35.02</t>
  </si>
  <si>
    <t>TR/SG/64</t>
  </si>
  <si>
    <t>41.22-41.175</t>
  </si>
  <si>
    <t>TR/SG/63</t>
  </si>
  <si>
    <t>76 A11  (GO +0.36)
(NOGO +0.55)</t>
  </si>
  <si>
    <t>TR/SG/35</t>
  </si>
  <si>
    <t>93 A11 (GO +0.36)
NOGO (+0.55)</t>
  </si>
  <si>
    <t>TR/SG/36</t>
  </si>
  <si>
    <t>100.38 TO 100.92</t>
  </si>
  <si>
    <t>TR/SG/06</t>
  </si>
  <si>
    <t>34.55-34.85</t>
  </si>
  <si>
    <t>2.HISTORY CARD\M-S INSTRUMENTS HISTORY CARD\SNAP GAUGE\TR-SG-06.xlsx</t>
  </si>
  <si>
    <t>SB/SG/17</t>
  </si>
  <si>
    <t>24.434 MM
 (0.967 -0.005 INCH)</t>
  </si>
  <si>
    <t>TR/SG/13</t>
  </si>
  <si>
    <t>317.373 TO 317.297</t>
  </si>
  <si>
    <t>TR/SG/14</t>
  </si>
  <si>
    <t>334.95 TO 334.900</t>
  </si>
  <si>
    <t>TR/SG/21</t>
  </si>
  <si>
    <t>18.00 TO 18.50</t>
  </si>
  <si>
    <t>POPULAR AUTO COMPONENTS</t>
  </si>
  <si>
    <t>TR/SG/27</t>
  </si>
  <si>
    <t>26.80 TO 27.20</t>
  </si>
  <si>
    <t>TR/SG/71</t>
  </si>
  <si>
    <t>2.HISTORY CARD\M-S INSTRUMENTS HISTORY CARD\SNAP GAUGE\TR-SG-71.xlsx</t>
  </si>
  <si>
    <t>TR/SG/72</t>
  </si>
  <si>
    <t>TR/SG/68</t>
  </si>
  <si>
    <t>12.041 - 13.668</t>
  </si>
  <si>
    <t>2.HISTORY CARD\M-S INSTRUMENTS HISTORY CARD\SNAP GAUGE\TR-SG-68.xlsx</t>
  </si>
  <si>
    <t>GO 0.086
NOGO -0.0355</t>
  </si>
  <si>
    <t>TR/SG/80</t>
  </si>
  <si>
    <t>27.00 - 26.50</t>
  </si>
  <si>
    <t>TR/SG/82</t>
  </si>
  <si>
    <t>31.780 / 31.770 / 31.760 / 31.750</t>
  </si>
  <si>
    <t>TR/SG/81</t>
  </si>
  <si>
    <t>TR/SG/83</t>
  </si>
  <si>
    <t>23.10 TO 23.30</t>
  </si>
  <si>
    <t>TR/SG/84</t>
  </si>
  <si>
    <t>TR/SG/85</t>
  </si>
  <si>
    <t xml:space="preserve">12.10 - 11.90 </t>
  </si>
  <si>
    <t>TR/SG/86</t>
  </si>
  <si>
    <t>12.10 - 11.90</t>
  </si>
  <si>
    <t>TR/SG/87</t>
  </si>
  <si>
    <t>24.98 - 24.955</t>
  </si>
  <si>
    <t>TR/SG/88</t>
  </si>
  <si>
    <t>TR/SG/89</t>
  </si>
  <si>
    <t>89.10 - 88.90</t>
  </si>
  <si>
    <t>TR/SG/90</t>
  </si>
  <si>
    <t>TR/SG/92</t>
  </si>
  <si>
    <t xml:space="preserve">13.00 - 12.85 </t>
  </si>
  <si>
    <t>TR/SG/91</t>
  </si>
  <si>
    <t>13.00 - 12.85</t>
  </si>
  <si>
    <t>2.HISTORY CARD\M-S INSTRUMENTS HISTORY CARD\SNAP GAUGE\TR-SG-91.xlsx</t>
  </si>
  <si>
    <t>TR/SG/96</t>
  </si>
  <si>
    <t>54.28 - 53.72</t>
  </si>
  <si>
    <t>TR/SG/97</t>
  </si>
  <si>
    <t>TR/SG/98</t>
  </si>
  <si>
    <t>14.28 - 14.02</t>
  </si>
  <si>
    <t>TR/SG/99</t>
  </si>
  <si>
    <t>TR/SG/107</t>
  </si>
  <si>
    <t>57.40 - 56.90</t>
  </si>
  <si>
    <t>TR/SG/108</t>
  </si>
  <si>
    <t>TR/SG/111</t>
  </si>
  <si>
    <t>74.25 - 73.75</t>
  </si>
  <si>
    <t>TR/SG/112</t>
  </si>
  <si>
    <t>TR/SG/106</t>
  </si>
  <si>
    <t>127.23 - 127.02</t>
  </si>
  <si>
    <t xml:space="preserve">SNAP GAUGE </t>
  </si>
  <si>
    <t>TR/SG/05</t>
  </si>
  <si>
    <t>70.250-69.950 MM</t>
  </si>
  <si>
    <t>2.HISTORY CARD\M-S INSTRUMENTS HISTORY CARD\SNAP GAUGE\TR-SG-05.xlsx</t>
  </si>
  <si>
    <t>TR/B5/SG/10</t>
  </si>
  <si>
    <t>19.5-18.95 MM</t>
  </si>
  <si>
    <t>2.HISTORY CARD\M-S INSTRUMENTS HISTORY CARD\SNAP GAUGE\TR-B5-SG-10.xlsx</t>
  </si>
  <si>
    <t>ADVANCE</t>
  </si>
  <si>
    <t>TR/SG/42</t>
  </si>
  <si>
    <t>6.5 ± 0.05</t>
  </si>
  <si>
    <t>TR/SG/41</t>
  </si>
  <si>
    <t>TR/SG/47</t>
  </si>
  <si>
    <t>7 ± 0.05</t>
  </si>
  <si>
    <t>TR/SG/48</t>
  </si>
  <si>
    <t>TR/SG/40</t>
  </si>
  <si>
    <t>12.9 -0.4</t>
  </si>
  <si>
    <t>TR/SG/58</t>
  </si>
  <si>
    <t>12.85/12.80MM</t>
  </si>
  <si>
    <t>TR/SG/56</t>
  </si>
  <si>
    <t>TR/SG/39</t>
  </si>
  <si>
    <t>TR/SG/45</t>
  </si>
  <si>
    <t>13.2+0.200</t>
  </si>
  <si>
    <t>TR/SG/46</t>
  </si>
  <si>
    <t>13.2+ 0.200</t>
  </si>
  <si>
    <t>TR/SG/49</t>
  </si>
  <si>
    <t>15.1  ± 0.2</t>
  </si>
  <si>
    <t>TR/SG/50</t>
  </si>
  <si>
    <t>TR/SG/53</t>
  </si>
  <si>
    <t>15.1  - 0.3</t>
  </si>
  <si>
    <t>TR/SG/54</t>
  </si>
  <si>
    <t>TR/SG/52</t>
  </si>
  <si>
    <t>19.3 ± 0.05</t>
  </si>
  <si>
    <t>TR/SG/51</t>
  </si>
  <si>
    <t>TR/SG/43</t>
  </si>
  <si>
    <t>20.17 ± 0.05</t>
  </si>
  <si>
    <t>TR/SG/44</t>
  </si>
  <si>
    <t>TR/SG/37</t>
  </si>
  <si>
    <t>TR/SG/62</t>
  </si>
  <si>
    <t>69.950 - 70.250</t>
  </si>
  <si>
    <t>SPHERE PLUG GAUGE</t>
  </si>
  <si>
    <t>SB/SPG/05</t>
  </si>
  <si>
    <t>SB/SPG/06</t>
  </si>
  <si>
    <t>SURFACE TESTER MASTER</t>
  </si>
  <si>
    <t>TR/SURTES/01</t>
  </si>
  <si>
    <t>CARL ZEISS</t>
  </si>
  <si>
    <t>TR/QC/SURTES/02</t>
  </si>
  <si>
    <t>JENOPTIK INDUSTRIEAL METROLOGY</t>
  </si>
  <si>
    <t>SB/SRT/01</t>
  </si>
  <si>
    <t>SENT FOR REPAIR ON DECEMBER 2023
 FROM D9 TEJAS</t>
  </si>
  <si>
    <t>TAPER PLUG GAUGE</t>
  </si>
  <si>
    <t>TR/QC/TAP/03</t>
  </si>
  <si>
    <t>15 DEGREE</t>
  </si>
  <si>
    <t>TR/TPG/01</t>
  </si>
  <si>
    <t>32H8</t>
  </si>
  <si>
    <t>TR/TPG/40</t>
  </si>
  <si>
    <t>15.89 - 16.02
7.23°</t>
  </si>
  <si>
    <t>TR/TPG/38</t>
  </si>
  <si>
    <t>TR/PG/256</t>
  </si>
  <si>
    <t>TR/PG/257</t>
  </si>
  <si>
    <t>TR/TPG/03</t>
  </si>
  <si>
    <t>Ø25.6H7</t>
  </si>
  <si>
    <t>2.HISTORY CARD\M-S INSTRUMENTS HISTORY CARD\THREAD  PLUG GAUGE\TR-TPG-03.xlsx</t>
  </si>
  <si>
    <t>TR/QC/TAP/01</t>
  </si>
  <si>
    <t>45 DEGREE</t>
  </si>
  <si>
    <t>TR/QC/TAP/02</t>
  </si>
  <si>
    <t>THICKNESS GAUGE</t>
  </si>
  <si>
    <t>TR/QC/TG/04</t>
  </si>
  <si>
    <t>2.HISTORY CARD\M-S INSTRUMENTS HISTORY CARD\THICKNESS GAUGE\TR-QC-TG-04.xlsx</t>
  </si>
  <si>
    <t>16.1377-16.1405</t>
  </si>
  <si>
    <t>TR/D9/TG/05</t>
  </si>
  <si>
    <t>2.HISTORY CARD\M-S INSTRUMENTS HISTORY CARD\THICKNESS GAUGE\TR-D9-TG-05.xlsx</t>
  </si>
  <si>
    <t>TR/D9/TG/07</t>
  </si>
  <si>
    <t>2.HISTORY CARD\M-S INSTRUMENTS HISTORY CARD\THICKNESS GAUGE\TR-D9-TG-07.xlsx</t>
  </si>
  <si>
    <t>19.9583-19.9618</t>
  </si>
  <si>
    <t>TR/D9/TG/22</t>
  </si>
  <si>
    <t>2.HISTORY CARD\M-S INSTRUMENTS HISTORY CARD\THICKNESS GAUGE\TR-D9-TG-22.xlsx</t>
  </si>
  <si>
    <t>TR/D9/TG/21</t>
  </si>
  <si>
    <t>2.HISTORY CARD\M-S INSTRUMENTS HISTORY CARD\THICKNESS GAUGE\TR-D9-TG-21.xlsx</t>
  </si>
  <si>
    <t>22.1553
22.1558</t>
  </si>
  <si>
    <t>TR/D9/TG/18</t>
  </si>
  <si>
    <t>2.HISTORY CARD\M-S INSTRUMENTS HISTORY CARD\THICKNESS GAUGE\TR-D9-TG-18.xlsx</t>
  </si>
  <si>
    <t>13.997
13.999</t>
  </si>
  <si>
    <t>TR/D9/TG/17</t>
  </si>
  <si>
    <t>2.HISTORY CARD\M-S INSTRUMENTS HISTORY CARD\THICKNESS GAUGE\TR-D9-TG-17.xlsx</t>
  </si>
  <si>
    <t>26.1521
26.1529</t>
  </si>
  <si>
    <t>TR/D9/TG/25</t>
  </si>
  <si>
    <t>2.HISTORY CARD\M-S INSTRUMENTS HISTORY CARD\THICKNESS GAUGE\TR-D9-TG-25.xlsx</t>
  </si>
  <si>
    <t>22.7901
-22.7908</t>
  </si>
  <si>
    <t>TR/D9/TG/27</t>
  </si>
  <si>
    <t>2.HISTORY CARD\M-S INSTRUMENTS HISTORY CARD\THICKNESS GAUGE\TR-D9-TG-27.xlsx</t>
  </si>
  <si>
    <t>21.5458 - 21.5476</t>
  </si>
  <si>
    <t xml:space="preserve">TR/QC/TG/07 </t>
  </si>
  <si>
    <t>13.452MM</t>
  </si>
  <si>
    <t>TR/D9/TG/28</t>
  </si>
  <si>
    <t>15.153 MM</t>
  </si>
  <si>
    <t>TR/QC/TG/05</t>
  </si>
  <si>
    <t>15.9475 MM</t>
  </si>
  <si>
    <t>TR/QC/TG/10</t>
  </si>
  <si>
    <t>17.505 MM</t>
  </si>
  <si>
    <t xml:space="preserve">TR/QC/TG/08 </t>
  </si>
  <si>
    <t>19.964 MM</t>
  </si>
  <si>
    <t>TR/D9/TG/01</t>
  </si>
  <si>
    <t>22.13 MM</t>
  </si>
  <si>
    <t>TR/QC/TG/01</t>
  </si>
  <si>
    <t>22.164 MM</t>
  </si>
  <si>
    <t>TR/QC/TG/03</t>
  </si>
  <si>
    <t>22.285 MM</t>
  </si>
  <si>
    <t>TR/QC/TG/06</t>
  </si>
  <si>
    <t>22.29 MM</t>
  </si>
  <si>
    <t>TR/D9/TG/02</t>
  </si>
  <si>
    <t>22.79 MM</t>
  </si>
  <si>
    <t>TR/D9/TG/16</t>
  </si>
  <si>
    <t>23.001 MM</t>
  </si>
  <si>
    <t>TR/QC/TG/09</t>
  </si>
  <si>
    <t>25.01 MM</t>
  </si>
  <si>
    <t>TR/TG/02</t>
  </si>
  <si>
    <t>2.HISTORY CARD\M-S INSTRUMENTS HISTORY CARD\THICKNESS GAUGE\TR-TG-02.xlsx</t>
  </si>
  <si>
    <t>20.6523-20.6542</t>
  </si>
  <si>
    <t>TR/TG/03</t>
  </si>
  <si>
    <t>TR/TG/01</t>
  </si>
  <si>
    <t>2.HISTORY CARD\M-S INSTRUMENTS HISTORY CARD\THICKNESS GAUGE\TR-TG-01.xlsx</t>
  </si>
  <si>
    <t>10.001 - 10.006</t>
  </si>
  <si>
    <t>TR/TG/04</t>
  </si>
  <si>
    <t>18.500 MM</t>
  </si>
  <si>
    <t>2.HISTORY CARD\M-S INSTRUMENTS HISTORY CARD\THICKNESS GAUGE\TR-TG-04.xlsx</t>
  </si>
  <si>
    <t>TR/TG/11</t>
  </si>
  <si>
    <t>TR/TG/14</t>
  </si>
  <si>
    <t>TR/TG/12</t>
  </si>
  <si>
    <t>2.HISTORY CARD\M-S INSTRUMENTS HISTORY CARD\THICKNESS GAUGE\TR-TG-12.xlsx</t>
  </si>
  <si>
    <t>TR/TG/13</t>
  </si>
  <si>
    <t>2.HISTORY CARD\M-S INSTRUMENTS HISTORY CARD\THICKNESS GAUGE\TR-TG-13.xlsx</t>
  </si>
  <si>
    <t>16.1522-16.1544</t>
  </si>
  <si>
    <t>TR/TG/16</t>
  </si>
  <si>
    <t>TR/TG/15</t>
  </si>
  <si>
    <t>TR/TG/18</t>
  </si>
  <si>
    <t>TR/TG/17</t>
  </si>
  <si>
    <t>TR/TG/09</t>
  </si>
  <si>
    <t>TR/TG/06</t>
  </si>
  <si>
    <t>TR/TG/07</t>
  </si>
  <si>
    <t>TR/TG/05</t>
  </si>
  <si>
    <t>TR/TG/08</t>
  </si>
  <si>
    <t>TR/TG/10</t>
  </si>
  <si>
    <t>TR/D9/TG/08</t>
  </si>
  <si>
    <t>TR/TG/19</t>
  </si>
  <si>
    <t>TR/TG/20</t>
  </si>
  <si>
    <t>TR/TG/21</t>
  </si>
  <si>
    <t>2.HISTORY CARD\M-S INSTRUMENTS HISTORY CARD\THICKNESS GAUGE\TR-TG-21.xlsx</t>
  </si>
  <si>
    <t>14.9054-
14.906</t>
  </si>
  <si>
    <t>TR/TG/22</t>
  </si>
  <si>
    <t>TR/TG/23</t>
  </si>
  <si>
    <t>2.HISTORY CARD\M-S INSTRUMENTS HISTORY CARD\THICKNESS GAUGE\TR-TG-23.xlsx</t>
  </si>
  <si>
    <t>18.2011-
18.2019</t>
  </si>
  <si>
    <t>TR/TG/24</t>
  </si>
  <si>
    <t xml:space="preserve">THICKNESS GAUGE </t>
  </si>
  <si>
    <t>TR/QC/TG/02</t>
  </si>
  <si>
    <t>22.7975 MM</t>
  </si>
  <si>
    <t xml:space="preserve">THICKNESS GAUGE  </t>
  </si>
  <si>
    <t>TR/D9/TG/13</t>
  </si>
  <si>
    <t>2.HISTORY CARD\M-S INSTRUMENTS HISTORY CARD\THICKNESS GAUGE\TR-D9-TG-13.xlsx</t>
  </si>
  <si>
    <t>23.2843-
23.2856</t>
  </si>
  <si>
    <t xml:space="preserve">THICKNESS GAUGE   </t>
  </si>
  <si>
    <t>TR/D9/TG/09</t>
  </si>
  <si>
    <t>2.HISTORY CARD\M-S INSTRUMENTS HISTORY CARD\THICKNESS GAUGE\TR-D9-TG-09.xlsx</t>
  </si>
  <si>
    <t>TR/D9/TG/10</t>
  </si>
  <si>
    <t>2.HISTORY CARD\M-S INSTRUMENTS HISTORY CARD\THICKNESS GAUGE\TR-D9-TG-10.xlsx</t>
  </si>
  <si>
    <t>30.0611 -
 30.0655</t>
  </si>
  <si>
    <t>TR/D9/TG/20</t>
  </si>
  <si>
    <t>FOUND AT D9 &amp; STOCK NEED TO CONFIRM</t>
  </si>
  <si>
    <t>TR/D9/TG/19</t>
  </si>
  <si>
    <t>2.HISTORY CARD\M-S INSTRUMENTS HISTORY CARD\THICKNESS GAUGE\TR-D9-TG-19.xlsx</t>
  </si>
  <si>
    <t xml:space="preserve">THREAD DEPTH GAUGE </t>
  </si>
  <si>
    <t>TR/TDG/06</t>
  </si>
  <si>
    <t>M16X1.5-6H (DIM 7.5)</t>
  </si>
  <si>
    <t>AIM</t>
  </si>
  <si>
    <t>TR/B2/TDG/05</t>
  </si>
  <si>
    <t>M 18X1.5 -6H (DIM 11.0 +1.0)</t>
  </si>
  <si>
    <t>TR/TDG/07</t>
  </si>
  <si>
    <t>M18 X 1.5-6H (DIM 10)</t>
  </si>
  <si>
    <t>TR/TRG/25</t>
  </si>
  <si>
    <t>M10X1.5-6H (DIM 12)</t>
  </si>
  <si>
    <t>TR/B2/TDG/03</t>
  </si>
  <si>
    <t>M16X1.5-6H (DIM 8.5 +1.0)</t>
  </si>
  <si>
    <t>THREAD PLUG GAUGE</t>
  </si>
  <si>
    <t>TR/B2/TRG/13</t>
  </si>
  <si>
    <t>M10X1.5-6H</t>
  </si>
  <si>
    <t>2.HISTORY CARD\M-S INSTRUMENTS HISTORY CARD\THREAD  PLUG GAUGE\TR-B2-TRG-13.xlsx</t>
  </si>
  <si>
    <t>TR/TRG/29</t>
  </si>
  <si>
    <t>M8X1.25-6H</t>
  </si>
  <si>
    <t>2.HISTORY CARD\M-S INSTRUMENTS HISTORY CARD\THREAD  PLUG GAUGE\TR-TRG-29.xlsx</t>
  </si>
  <si>
    <t>TR/TRG/44</t>
  </si>
  <si>
    <t>M10X1.25-6H</t>
  </si>
  <si>
    <t>2.HISTORY CARD\M-S INSTRUMENTS HISTORY CARD\THREAD  PLUG GAUGE\TR-TRG-44.xlsx</t>
  </si>
  <si>
    <t>THM</t>
  </si>
  <si>
    <t>TR/TPG/24</t>
  </si>
  <si>
    <t>M3X0.5-6H</t>
  </si>
  <si>
    <t>TR/TPG/25</t>
  </si>
  <si>
    <t>M3-6H</t>
  </si>
  <si>
    <t>TR/TPG/27</t>
  </si>
  <si>
    <t>M6X1-6G</t>
  </si>
  <si>
    <t>TR/TPG/31</t>
  </si>
  <si>
    <t>2.HISTORY CARD\M-S INSTRUMENTS HISTORY CARD\THREAD  PLUG GAUGE\TR-TPG-31.xlsx</t>
  </si>
  <si>
    <t>TR/B2/TRG/09</t>
  </si>
  <si>
    <t>2.HISTORY CARD\M-S INSTRUMENTS HISTORY CARD\THREAD  PLUG GAUGE\TR-B2-TRG-09.xlsx</t>
  </si>
  <si>
    <t>TR/TPG/17</t>
  </si>
  <si>
    <t>M12X1.25-6H</t>
  </si>
  <si>
    <t>THREAD PLUG GAUGEPRODUCTION PVT LTD</t>
  </si>
  <si>
    <t>TR/TPG/23</t>
  </si>
  <si>
    <t>M14X1.5-6H</t>
  </si>
  <si>
    <t>TR/TPG/28</t>
  </si>
  <si>
    <t>SB/TPG/08</t>
  </si>
  <si>
    <t>M16X2.0-6H</t>
  </si>
  <si>
    <t>TR/TRG/32</t>
  </si>
  <si>
    <t>M18X1.5-6H</t>
  </si>
  <si>
    <t>TR/TRG/33</t>
  </si>
  <si>
    <t>TR/B2/TRG/05</t>
  </si>
  <si>
    <t>SB/TPG/03</t>
  </si>
  <si>
    <t>M20X2.5-6H</t>
  </si>
  <si>
    <t>2.HISTORY CARD\M-S INSTRUMENTS HISTORY CARD\THREAD  PLUG GAUGE\SB-TPG-03.xlsx</t>
  </si>
  <si>
    <t>TR/TPG/18</t>
  </si>
  <si>
    <t>M22X1.5-6H</t>
  </si>
  <si>
    <t>TR/TPG/29</t>
  </si>
  <si>
    <t>M12X1.75-6H</t>
  </si>
  <si>
    <t>2.HISTORY CARD\M-S INSTRUMENTS HISTORY CARD\THREAD  PLUG GAUGE\TR-TPG-29.xlsx</t>
  </si>
  <si>
    <t>MAJOR DIA GO 0.0038
MAJOR DIA NOGO 0.0042</t>
  </si>
  <si>
    <t>TR/TPG/10</t>
  </si>
  <si>
    <t>TR/TRG/06</t>
  </si>
  <si>
    <t>M22 X 1.5-6H</t>
  </si>
  <si>
    <t>TR/TPG/20</t>
  </si>
  <si>
    <t>NO-10-32UNF-2B</t>
  </si>
  <si>
    <t>TR/TPG/16</t>
  </si>
  <si>
    <t>TR/TPG/33</t>
  </si>
  <si>
    <t>NO-10X32UNF-2B</t>
  </si>
  <si>
    <t>Q.M.G</t>
  </si>
  <si>
    <t>TR/TRG/21</t>
  </si>
  <si>
    <t>1/4"-20 UNC-2B</t>
  </si>
  <si>
    <t>TR/TPG/12</t>
  </si>
  <si>
    <t>TR/TPG/26</t>
  </si>
  <si>
    <t>2.HISTORY CARD\M-S INSTRUMENTS HISTORY CARD\THREAD  PLUG GAUGE\TR-TPG-26.xlsx</t>
  </si>
  <si>
    <t>TR/QC/TRG/09</t>
  </si>
  <si>
    <t>1/4-20 UNC-2B</t>
  </si>
  <si>
    <t>T.H.M</t>
  </si>
  <si>
    <t>TR/TPG/19</t>
  </si>
  <si>
    <t>1/4X26 BSF</t>
  </si>
  <si>
    <t>PPE</t>
  </si>
  <si>
    <t>TR/TPG/22</t>
  </si>
  <si>
    <t>1/2"X13UNC-2B</t>
  </si>
  <si>
    <t>TR/TPG/09</t>
  </si>
  <si>
    <t>TR/TPG/11</t>
  </si>
  <si>
    <t>HIP</t>
  </si>
  <si>
    <t>TR/QC/08</t>
  </si>
  <si>
    <t>1/2-16 BSF MED</t>
  </si>
  <si>
    <t>TR/TPG/32</t>
  </si>
  <si>
    <t>3/4"X16UNF-2B</t>
  </si>
  <si>
    <t>2.HISTORY CARD\M-S INSTRUMENTS HISTORY CARD\THREAD  PLUG GAUGE\TR-TPG-32.xlsx</t>
  </si>
  <si>
    <t>TR/TPG/35</t>
  </si>
  <si>
    <t>3/8"X20 BSF-M</t>
  </si>
  <si>
    <t>TR/TPG/30</t>
  </si>
  <si>
    <t>3/8"-16 UNC-2B</t>
  </si>
  <si>
    <t>TR/TPG/36</t>
  </si>
  <si>
    <t>3/8"20BSF</t>
  </si>
  <si>
    <t>TR/TRG/27</t>
  </si>
  <si>
    <t>5/16"X18 UNC 2B</t>
  </si>
  <si>
    <t>SENT TO EXCEL AUTO PARTS (ABHI)</t>
  </si>
  <si>
    <t>GRAPHICA</t>
  </si>
  <si>
    <t>TR/TRG/22</t>
  </si>
  <si>
    <t>5/16"X 22 BSF</t>
  </si>
  <si>
    <t>2.HISTORY CARD\M-S INSTRUMENTS HISTORY CARD\THREAD  PLUG GAUGE\TR-TRG-22.xlsx</t>
  </si>
  <si>
    <t>HISTORY CARD PENDING</t>
  </si>
  <si>
    <t>SAI</t>
  </si>
  <si>
    <t>TR/TRG/36</t>
  </si>
  <si>
    <t>2.HISTORY CARD\M-S INSTRUMENTS HISTORY CARD\THREAD  PLUG GAUGE\TR-TRG-36.xlsx</t>
  </si>
  <si>
    <t>Q.M.J</t>
  </si>
  <si>
    <t>TR/QC/TRG/10</t>
  </si>
  <si>
    <t>5/16"24 UNF-2B</t>
  </si>
  <si>
    <t>Q.M.I</t>
  </si>
  <si>
    <t>TR/TRG/11</t>
  </si>
  <si>
    <t>ZAWAR</t>
  </si>
  <si>
    <t>TR/B2/TRG/03</t>
  </si>
  <si>
    <t>7/16"X18 BSF</t>
  </si>
  <si>
    <t>TR/QC/TRG/04</t>
  </si>
  <si>
    <t>2.HISTORY CARD\M-S INSTRUMENTS HISTORY CARD\THREAD  PLUG GAUGE\TR-QC-TRG-04.xlsx</t>
  </si>
  <si>
    <t>TR/TPG/34</t>
  </si>
  <si>
    <t>1.5/16-12UN-2B</t>
  </si>
  <si>
    <t>TR/TPG/13</t>
  </si>
  <si>
    <t>3/8X20- BSF-(M)</t>
  </si>
  <si>
    <t>TR/TPG/37</t>
  </si>
  <si>
    <t>TR/TPG/39</t>
  </si>
  <si>
    <t>1.5/16"X12UNF-2B</t>
  </si>
  <si>
    <t>TR/TRG/26</t>
  </si>
  <si>
    <t>2.HISTORY CARD\M-S INSTRUMENTS HISTORY CARD\THREAD  PLUG GAUGE\TR-TRG-26.xlsx</t>
  </si>
  <si>
    <t>TR/TRG/08</t>
  </si>
  <si>
    <t>TR/B2/TRG/08</t>
  </si>
  <si>
    <t>TR/TPG/08</t>
  </si>
  <si>
    <t>TR/TRG/07</t>
  </si>
  <si>
    <t>TR/TRG/24</t>
  </si>
  <si>
    <t xml:space="preserve">M10X1.5-6H </t>
  </si>
  <si>
    <t>TR/TRG/05</t>
  </si>
  <si>
    <t>M12X1.5-6H</t>
  </si>
  <si>
    <t>2.HISTORY CARD\M-S INSTRUMENTS HISTORY CARD\THREAD  PLUG GAUGE\TR-TRG-05.xlsx</t>
  </si>
  <si>
    <t>GO EFFECTIVE DIA -0.0083
NOGO MAJOR DIA +0.0016</t>
  </si>
  <si>
    <t>TR/TRG/43</t>
  </si>
  <si>
    <t>TR/TRG/42</t>
  </si>
  <si>
    <t>2.HISTORY CARD\M-S INSTRUMENTS HISTORY CARD\THREAD  PLUG GAUGE\TR-TRG-42.xlsx</t>
  </si>
  <si>
    <t>TR/TRG/34</t>
  </si>
  <si>
    <t>M16X1.5-6H</t>
  </si>
  <si>
    <t>TR/TRG/31</t>
  </si>
  <si>
    <t>TR/TRG/28</t>
  </si>
  <si>
    <t>1/2"13UNC-2B</t>
  </si>
  <si>
    <t>TR/TRG/23</t>
  </si>
  <si>
    <t xml:space="preserve">M12X1.5-6H </t>
  </si>
  <si>
    <t>TR/B2/TRG/12</t>
  </si>
  <si>
    <t>SB/TRG/31</t>
  </si>
  <si>
    <t>M117X1.5-6G</t>
  </si>
  <si>
    <t>SB/TRG/32</t>
  </si>
  <si>
    <t>SB/TRG/11</t>
  </si>
  <si>
    <t>M117X1.56G NOGO</t>
  </si>
  <si>
    <t xml:space="preserve">THREAD MASTER GAUGE </t>
  </si>
  <si>
    <t>TR/QC/MTRG/02</t>
  </si>
  <si>
    <t>M8X1.25-6HGO</t>
  </si>
  <si>
    <t>TR/MTRG/02</t>
  </si>
  <si>
    <t>M8 X 1.25-6H NOT GO</t>
  </si>
  <si>
    <t>TR/MTRG/01</t>
  </si>
  <si>
    <t>M10 X 1.5-6H GO</t>
  </si>
  <si>
    <t>TR/TPG/02</t>
  </si>
  <si>
    <t>3/8-24UNF-3B</t>
  </si>
  <si>
    <t>TR/TPG/03-A</t>
  </si>
  <si>
    <t>TR/TPG/04</t>
  </si>
  <si>
    <t>1- 5/16 -12 2B</t>
  </si>
  <si>
    <t>TR/TPG/06</t>
  </si>
  <si>
    <t>3/8"X20BSF</t>
  </si>
  <si>
    <t>TR/TPG/07</t>
  </si>
  <si>
    <t>3/8"24UNF-3B</t>
  </si>
  <si>
    <t>SB/TPG/20</t>
  </si>
  <si>
    <t>M10X1-6H</t>
  </si>
  <si>
    <t>2.HISTORY CARD\M-S INSTRUMENTS HISTORY CARD\THREAD  PLUG GAUGE\SB-TPG-20.xlsx</t>
  </si>
  <si>
    <t>TR/TPG/14</t>
  </si>
  <si>
    <t>3/8"X20 BSF</t>
  </si>
  <si>
    <t>TR/P4MS/TRG/02</t>
  </si>
  <si>
    <t>5/16" 22 BSF</t>
  </si>
  <si>
    <t>2.HISTORY CARD\M-S INSTRUMENTS HISTORY CARD\THREAD  PLUG GAUGE\TR-P4-MS-TRG-02.xlsx</t>
  </si>
  <si>
    <t>TR/D7/TRG/01</t>
  </si>
  <si>
    <t>2.HISTORY CARD\M-S INSTRUMENTS HISTORY CARD\THREAD  PLUG GAUGE\TR-D7-TRG-01.xlsx</t>
  </si>
  <si>
    <t>SB/TPG/12</t>
  </si>
  <si>
    <t>TR/TPG/05</t>
  </si>
  <si>
    <t>1-5/16"-12 2B</t>
  </si>
  <si>
    <t>2.HISTORY CARD\M-S INSTRUMENTS HISTORY CARD\THREAD  PLUG GAUGE\TR-TPG-05.xlsx</t>
  </si>
  <si>
    <t>TR/TPG/41</t>
  </si>
  <si>
    <t>3/8"-24UNF-3B</t>
  </si>
  <si>
    <t>2.HISTORY CARD\M-S INSTRUMENTS HISTORY CARD\THREAD  PLUG GAUGE\TR-TPG-41.xlsx</t>
  </si>
  <si>
    <t>TR/TPG/42</t>
  </si>
  <si>
    <t>3/8"-24 UNF-3B</t>
  </si>
  <si>
    <t>TR/TPG/43</t>
  </si>
  <si>
    <t>2.HISTORY CARD\M-S INSTRUMENTS HISTORY CARD\THREAD  PLUG GAUGE\TR-TPG-43.xlsx</t>
  </si>
  <si>
    <t>TR/TPG/44</t>
  </si>
  <si>
    <t>THREAD RING GAUGE</t>
  </si>
  <si>
    <t>TR/TRG/02</t>
  </si>
  <si>
    <t>M120X1.5-6G</t>
  </si>
  <si>
    <t>TR/TPG/45</t>
  </si>
  <si>
    <t>TR/TPG/46</t>
  </si>
  <si>
    <t>f</t>
  </si>
  <si>
    <t xml:space="preserve">THREAD PLUG GAUGE </t>
  </si>
  <si>
    <t>TR/QA/TRG/03</t>
  </si>
  <si>
    <t>M8 X 1.25-6H</t>
  </si>
  <si>
    <t>2.HISTORY CARD\M-S INSTRUMENTS HISTORY CARD\THREAD  PLUG GAUGE\TR-QA-TRG-03.xlsx</t>
  </si>
  <si>
    <t>TR/QA/TRG/05</t>
  </si>
  <si>
    <t>2.HISTORY CARD\M-S INSTRUMENTS HISTORY CARD\THREAD  PLUG GAUGE\TR-QA-TRG-05.xlsx</t>
  </si>
  <si>
    <t>TR/TRG/01</t>
  </si>
  <si>
    <t>M14X1.5-6g</t>
  </si>
  <si>
    <t>TR/TRG/03</t>
  </si>
  <si>
    <t>M120X1.5-6g (NOGO)</t>
  </si>
  <si>
    <t>2.HISTORY CARD\M-S INSTRUMENTS HISTORY CARD\THREAD  PLUG GAUGE\TR-TRG-03.xlsx</t>
  </si>
  <si>
    <t>TR/TRG/04</t>
  </si>
  <si>
    <t>TR/TRG/45</t>
  </si>
  <si>
    <t xml:space="preserve">1-14UNF-2A
GO </t>
  </si>
  <si>
    <t>TR/TRG/46</t>
  </si>
  <si>
    <t>1-14UNF-2A
NOGO</t>
  </si>
  <si>
    <t>TR/TRG/47</t>
  </si>
  <si>
    <t>M50X2-6g  NOGO</t>
  </si>
  <si>
    <t>TR/TRG/48</t>
  </si>
  <si>
    <t>M50X2-6g  GO</t>
  </si>
  <si>
    <t>TR/TRG/49</t>
  </si>
  <si>
    <t>M150X1.5-6g GO</t>
  </si>
  <si>
    <t>TR/TRG/50</t>
  </si>
  <si>
    <t>TR/TRG/51</t>
  </si>
  <si>
    <t>M150X1.5-6g NOGO</t>
  </si>
  <si>
    <t>TR/TRG/52</t>
  </si>
  <si>
    <t>TR/TRG/55</t>
  </si>
  <si>
    <t xml:space="preserve"> 3/4-16 UNF-2A GO </t>
  </si>
  <si>
    <t>TR/TRG/56</t>
  </si>
  <si>
    <t xml:space="preserve"> 3/4-16 UNF-2A NOGO</t>
  </si>
  <si>
    <t>TR/TRG/57</t>
  </si>
  <si>
    <t>TR/TRG/58</t>
  </si>
  <si>
    <t>TR/B2/TRG/10</t>
  </si>
  <si>
    <t>3/8"-16 UNC 2B</t>
  </si>
  <si>
    <t>TR/D9/VC/03</t>
  </si>
  <si>
    <t>0-300 mm</t>
  </si>
  <si>
    <t>2.HISTORY CARD\M-S INSTRUMENTS HISTORY CARD\DIGITAL VERNIER CALIPER\TR-D9-VC-03.xlsx</t>
  </si>
  <si>
    <t>TR/VC/01</t>
  </si>
  <si>
    <t>2.HISTORY CARD\M-S INSTRUMENTS HISTORY CARD\DIGITAL VERNIER CALIPER\TR-VC-01.xlsx</t>
  </si>
  <si>
    <t>SE/D7/VC/06</t>
  </si>
  <si>
    <t>2.HISTORY CARD\M-S INSTRUMENTS HISTORY CARD\DIGITAL VERNIER CALIPER\SE-D7-VC-06.xlsx</t>
  </si>
  <si>
    <t>TR/P4MS/VC/02</t>
  </si>
  <si>
    <t>SE/D7/VC/03</t>
  </si>
  <si>
    <t>TR/VC/03</t>
  </si>
  <si>
    <t>2.HISTORY CARD\M-S INSTRUMENTS HISTORY CARD\DIGITAL VERNIER CALIPER\TR-VC-03.xlsx</t>
  </si>
  <si>
    <t>WIDTH MASTER</t>
  </si>
  <si>
    <t>TR/WM/01</t>
  </si>
  <si>
    <t>317.370 MM</t>
  </si>
  <si>
    <t>TR/WM/02</t>
  </si>
  <si>
    <t>334.970 MM</t>
  </si>
  <si>
    <t>TR/WM/03</t>
  </si>
  <si>
    <t>TR/WM/04</t>
  </si>
  <si>
    <t>TR/RECG/01</t>
  </si>
  <si>
    <t>1.CAL.CERTIFICATE  COPY\01.NEW UPDATED 12-12-2022\RECEIVING GAUGE\TR-RECG-01\TR-RECG-01 (2).pdf</t>
  </si>
  <si>
    <t>TR/PG/317</t>
  </si>
  <si>
    <t>14.80 - 15.20</t>
  </si>
  <si>
    <t>TR/SG/115</t>
  </si>
  <si>
    <t>3.0 - 3.40</t>
  </si>
  <si>
    <t>TR/SG/116</t>
  </si>
  <si>
    <t>TR/PG/321</t>
  </si>
  <si>
    <t>SBI
DC 340
08-07-23</t>
  </si>
  <si>
    <t>TR/PG/322</t>
  </si>
  <si>
    <t>TR/PG/315</t>
  </si>
  <si>
    <t>TR/PG/316</t>
  </si>
  <si>
    <t>TR/PG/323</t>
  </si>
  <si>
    <t>28.065 - 28.195</t>
  </si>
  <si>
    <t>TR/PG/324</t>
  </si>
  <si>
    <t>GO GAUGE</t>
  </si>
  <si>
    <t>TR/PG/325</t>
  </si>
  <si>
    <t>TR/PG/326</t>
  </si>
  <si>
    <t>POROTECH</t>
  </si>
  <si>
    <t>TR/PG/327</t>
  </si>
  <si>
    <t>TR/PG/328</t>
  </si>
  <si>
    <t>TR/PG/329</t>
  </si>
  <si>
    <t>TR/PG/330</t>
  </si>
  <si>
    <t>TR/PG/331</t>
  </si>
  <si>
    <t>TR/PG/332</t>
  </si>
  <si>
    <t>TR/PG/333</t>
  </si>
  <si>
    <t>SLV TOOLS</t>
  </si>
  <si>
    <t>TR/RECG/33</t>
  </si>
  <si>
    <t>14 &amp; 15 BPRD</t>
  </si>
  <si>
    <t>1.CAL.CERTIFICATE  COPY\01.NEW UPDATED 12-12-2022\RECEIVING GAUGE\TR-RECG-33\TR-RECG-33 (2).pdf</t>
  </si>
  <si>
    <t>ID GAUGE</t>
  </si>
  <si>
    <t>TR/PG/334</t>
  </si>
  <si>
    <t>65.0799 - 65.1496</t>
  </si>
  <si>
    <t>FD900322</t>
  </si>
  <si>
    <t>TR/PG/338</t>
  </si>
  <si>
    <t>65.11 - 65.15</t>
  </si>
  <si>
    <t>TR/PG/339</t>
  </si>
  <si>
    <t>82.57 - 82.62</t>
  </si>
  <si>
    <t>TR/PG/340</t>
  </si>
  <si>
    <t>100.02 - 100.07</t>
  </si>
  <si>
    <t>CO-AXILITY PLUG GAUGE</t>
  </si>
  <si>
    <t>TR/PG/341</t>
  </si>
  <si>
    <t>31.725 - 56.13</t>
  </si>
  <si>
    <t>DC 024
10-4-2023</t>
  </si>
  <si>
    <t>TR/CS/40</t>
  </si>
  <si>
    <t>200X200</t>
  </si>
  <si>
    <t>SBI
DC 028
12-4-2023</t>
  </si>
  <si>
    <t>TR/CS/41</t>
  </si>
  <si>
    <t>TR/CS/42</t>
  </si>
  <si>
    <t>SE/MS/11</t>
  </si>
  <si>
    <t>2.HISTORY CARD\M-S INSTRUMENTS HISTORY CARD\DIGITAL VERNIER CALIPER\SE-MS-11.xlsx</t>
  </si>
  <si>
    <t>TR/BG/31-A</t>
  </si>
  <si>
    <t>TR/RECG/53</t>
  </si>
  <si>
    <t>BOTTOM WEAR PAD 
X8X00722</t>
  </si>
  <si>
    <t>SB/TPPG/02</t>
  </si>
  <si>
    <t>25.6H7
5°43'0"</t>
  </si>
  <si>
    <t>TR/D9/CS/05</t>
  </si>
  <si>
    <t>Ø 60</t>
  </si>
  <si>
    <t>TR/BG/25</t>
  </si>
  <si>
    <t xml:space="preserve">35 - 60 </t>
  </si>
  <si>
    <t>10.82 - 11.20</t>
  </si>
  <si>
    <t>TR/PG/335</t>
  </si>
  <si>
    <t>TR/PG/336</t>
  </si>
  <si>
    <t>14.82 - 15.20</t>
  </si>
  <si>
    <t>TR/PG/337</t>
  </si>
  <si>
    <t>TR/SG/117</t>
  </si>
  <si>
    <t>25.00 - 24.87</t>
  </si>
  <si>
    <t>TR/SG/118</t>
  </si>
  <si>
    <t>TR/TRG/38</t>
  </si>
  <si>
    <t>TR/QC/01</t>
  </si>
  <si>
    <t>42.65 - 42.60</t>
  </si>
  <si>
    <t>12.05 - 11.95</t>
  </si>
  <si>
    <t>TR/CS/26</t>
  </si>
  <si>
    <t>Ø50</t>
  </si>
  <si>
    <t>M24X1.5-6g
GO</t>
  </si>
  <si>
    <t>M24X1.5-6g
NOGO</t>
  </si>
  <si>
    <t>TR/TRG/59</t>
  </si>
  <si>
    <t>SE/D7/VC/08</t>
  </si>
  <si>
    <t>0 - 450</t>
  </si>
  <si>
    <t>SB/BMM/01</t>
  </si>
  <si>
    <t>TR/RG/56</t>
  </si>
  <si>
    <t>TR/MVB/09</t>
  </si>
  <si>
    <t>TR/QC/PG/12</t>
  </si>
  <si>
    <t>70.00 - 70.10</t>
  </si>
  <si>
    <t>TR/PG/22-A</t>
  </si>
  <si>
    <t>TR/PG/22-B</t>
  </si>
  <si>
    <t>TR/D9/DI/05</t>
  </si>
  <si>
    <t>TR/PG/348</t>
  </si>
  <si>
    <t>31.68 - 56.12 - 66.00</t>
  </si>
  <si>
    <t>SBI
DC 155
04-05-2023</t>
  </si>
  <si>
    <t>TR/DI/24</t>
  </si>
  <si>
    <t>0 - 10.00</t>
  </si>
  <si>
    <t>2.HISTORY CARD\M-S INSTRUMENTS HISTORY CARD\DIAL\TR-DI-24.xlsx</t>
  </si>
  <si>
    <t>TR/SG/76</t>
  </si>
  <si>
    <t>89.05 TO 89.21</t>
  </si>
  <si>
    <t>2.HISTORY CARD\M-S INSTRUMENTS HISTORY CARD\SLOT GAUGE\TR-SG-76.xlsx</t>
  </si>
  <si>
    <t xml:space="preserve">GO 89.0534 - 89.0611
NOGO  89.2234 - 89.2263
</t>
  </si>
  <si>
    <r>
      <rPr>
        <b/>
        <sz val="26"/>
        <color rgb="FF000000"/>
        <rFont val="Times New Roman"/>
      </rPr>
      <t>PLUG GAUGE</t>
    </r>
    <r>
      <rPr>
        <b/>
        <sz val="24"/>
        <color rgb="FF000000"/>
        <rFont val="Times New Roman"/>
      </rPr>
      <t xml:space="preserve">
</t>
    </r>
    <r>
      <rPr>
        <b/>
        <sz val="20"/>
        <color rgb="FF000000"/>
        <rFont val="Times New Roman"/>
      </rPr>
      <t>(KEYWAY DEPTH GAUGE)</t>
    </r>
  </si>
  <si>
    <t>TR/PG/314</t>
  </si>
  <si>
    <t>38.05 - 38.20
7.963 - 8.014
22.76 - 23.01</t>
  </si>
  <si>
    <r>
      <rPr>
        <b/>
        <sz val="26"/>
        <color rgb="FF000000"/>
        <rFont val="Times New Roman"/>
      </rPr>
      <t>PLUG GAUGE</t>
    </r>
    <r>
      <rPr>
        <b/>
        <sz val="24"/>
        <color rgb="FF000000"/>
        <rFont val="Times New Roman"/>
      </rPr>
      <t xml:space="preserve">
</t>
    </r>
    <r>
      <rPr>
        <b/>
        <sz val="20"/>
        <color rgb="FF000000"/>
        <rFont val="Times New Roman"/>
      </rPr>
      <t>(KEYWAY DEPTH GAUGE)</t>
    </r>
  </si>
  <si>
    <t>SNAP GAUGE (NOGO)</t>
  </si>
  <si>
    <t>TR/SG/119</t>
  </si>
  <si>
    <t>24.561mm</t>
  </si>
  <si>
    <t xml:space="preserve">SBX CAP NOGO </t>
  </si>
  <si>
    <t>TR/SG/120</t>
  </si>
  <si>
    <t>SBX CAP NOGO 24.561</t>
  </si>
  <si>
    <t>TR/PG/349</t>
  </si>
  <si>
    <t xml:space="preserve"> 28.590 to 28.625</t>
  </si>
  <si>
    <t>GO LENGTH 70.00mm</t>
  </si>
  <si>
    <t>SHEAVE DRIVE - 00 874000 &amp; 873999</t>
  </si>
  <si>
    <t>TR/PG/350</t>
  </si>
  <si>
    <t>SHEAVE DRIVE - 00 874000 &amp; 874000</t>
  </si>
  <si>
    <t>TR/PG/351</t>
  </si>
  <si>
    <t xml:space="preserve"> 25.412 to 25.450</t>
  </si>
  <si>
    <t>SHEAVE DRIVE - 00 874000 &amp; 874001</t>
  </si>
  <si>
    <t>TR/PG/352</t>
  </si>
  <si>
    <t>SHEAVE DRIVE - 00 874000 &amp; 874002</t>
  </si>
  <si>
    <t>TR/SG/121</t>
  </si>
  <si>
    <t>6.350 to 6.400</t>
  </si>
  <si>
    <t xml:space="preserve">GO LENGTH 70.00mm </t>
  </si>
  <si>
    <t>SHEAVE DRIVE - 00 874000 &amp; 874003</t>
  </si>
  <si>
    <t>TR/SG/122</t>
  </si>
  <si>
    <t>SHEAVE DRIVE - 00 874000 &amp; 874004</t>
  </si>
  <si>
    <t>PLUG GAUGE (GO-PIN)</t>
  </si>
  <si>
    <t>TR/PG/342</t>
  </si>
  <si>
    <t>TR/PG/343</t>
  </si>
  <si>
    <t>TR/PG/344</t>
  </si>
  <si>
    <t xml:space="preserve">LENGTH 50.00mm </t>
  </si>
  <si>
    <t>calibration certificate need to change 
spec not found</t>
  </si>
  <si>
    <t>TR/PG/345</t>
  </si>
  <si>
    <t>TR/PG/346</t>
  </si>
  <si>
    <t>16.82 - 36.06</t>
  </si>
  <si>
    <t xml:space="preserve">OVER ALL LENGTH 70.00mm </t>
  </si>
  <si>
    <t>SPRING BEARING  SPRING SEAT LH - A4003250419</t>
  </si>
  <si>
    <t>TR/PG/347</t>
  </si>
  <si>
    <t>SPRING BEARING  SPRING SEAT LH - A4003250420</t>
  </si>
  <si>
    <t>TR/TPG/47</t>
  </si>
  <si>
    <t> 7/16 " BSF</t>
  </si>
  <si>
    <t xml:space="preserve">shank length 40 mm  with std. go length </t>
  </si>
  <si>
    <t>TR/TPG/48</t>
  </si>
  <si>
    <t>15 &amp; 15 BPRD</t>
  </si>
  <si>
    <t>TR/SG/123</t>
  </si>
  <si>
    <t>50.33 - 50.68</t>
  </si>
  <si>
    <t>TR/SG/124</t>
  </si>
  <si>
    <t xml:space="preserve">     </t>
  </si>
  <si>
    <t xml:space="preserve">OD MASTER </t>
  </si>
  <si>
    <t>TR/PG/223</t>
  </si>
  <si>
    <t>14.27 - 14.308</t>
  </si>
  <si>
    <t>TR/PG/146</t>
  </si>
  <si>
    <t>16 H7</t>
  </si>
  <si>
    <t>TR/RECG/54</t>
  </si>
  <si>
    <t>Lever withdrawal - 305312VA0A</t>
  </si>
  <si>
    <t>1 YEAR</t>
  </si>
  <si>
    <t>TR/RECG/55</t>
  </si>
  <si>
    <t>SLEEVE OIL SEAL 
1210C02401</t>
  </si>
  <si>
    <t>TR/RECG/56</t>
  </si>
  <si>
    <t>COVER P.T.O 
1812C08501</t>
  </si>
  <si>
    <t>TR/RECG/57</t>
  </si>
  <si>
    <t>H.S.B 
F7K00222 &amp; F7K00322</t>
  </si>
  <si>
    <t>TR/RECG/58</t>
  </si>
  <si>
    <t>SHEAVE DRIVE - 
00 873999</t>
  </si>
  <si>
    <t>TR/RECG/59</t>
  </si>
  <si>
    <t>SHEAVE DRIVE - 
00 874000</t>
  </si>
  <si>
    <t>TR/RECG/60</t>
  </si>
  <si>
    <t>FCR
0886719M01</t>
  </si>
  <si>
    <t>TR/PG/353</t>
  </si>
  <si>
    <t>17.01 - 17.18</t>
  </si>
  <si>
    <t>TR/PG/354</t>
  </si>
  <si>
    <t>TR/PG/355</t>
  </si>
  <si>
    <t>TR/PG/356</t>
  </si>
  <si>
    <t>TR/PG/357</t>
  </si>
  <si>
    <t>TR/PG/358</t>
  </si>
  <si>
    <t>TR/PG/359</t>
  </si>
  <si>
    <t>12.30 - 12.48</t>
  </si>
  <si>
    <t>TR/PG/360</t>
  </si>
  <si>
    <t>TR/PG/361</t>
  </si>
  <si>
    <t>11.867 - 12.07</t>
  </si>
  <si>
    <t>AZAD INDUSTRIES</t>
  </si>
  <si>
    <t>TR/PG/362</t>
  </si>
  <si>
    <t>TR/PG/363</t>
  </si>
  <si>
    <t>(21 B10) 
21.160 - 21.244</t>
  </si>
  <si>
    <t>TR/PG/364</t>
  </si>
  <si>
    <t>TR/PG/365</t>
  </si>
  <si>
    <t>TR/TPG/49</t>
  </si>
  <si>
    <t>TR/TPG/50</t>
  </si>
  <si>
    <t>TR/TRG/60</t>
  </si>
  <si>
    <t>3/4-16 UNF-2A</t>
  </si>
  <si>
    <t>TR/TRG/61</t>
  </si>
  <si>
    <t>TR/TRG/62</t>
  </si>
  <si>
    <t>TR/OD/30</t>
  </si>
  <si>
    <t>TR/OD/31</t>
  </si>
  <si>
    <t>TR/RECG/61</t>
  </si>
  <si>
    <t>BEARING BRACKET
A4005530238</t>
  </si>
  <si>
    <t>TR/PG/366</t>
  </si>
  <si>
    <t>TR/PG/367</t>
  </si>
  <si>
    <t>TR/PG/368</t>
  </si>
  <si>
    <t>TR/PG/369</t>
  </si>
  <si>
    <t>CROSS HATCH TESTER</t>
  </si>
  <si>
    <t>CULTURE INSTRUMENT</t>
  </si>
  <si>
    <t>TR/D9/CHT/01</t>
  </si>
  <si>
    <t>2.00mm</t>
  </si>
  <si>
    <t>TR/TRG/63</t>
  </si>
  <si>
    <t>M24X 1.5-6G  GO</t>
  </si>
  <si>
    <t>TR/TRG/64</t>
  </si>
  <si>
    <t>M24X 1.5-6G  NOGO</t>
  </si>
  <si>
    <t>TR/PG/370</t>
  </si>
  <si>
    <t>11.00 H 12 
(11.00 - 11.18)</t>
  </si>
  <si>
    <t>TR/PG/371</t>
  </si>
  <si>
    <t>TR/PG/372</t>
  </si>
  <si>
    <t>15.00 H 12 
(15.00 - 15.18)</t>
  </si>
  <si>
    <t>TR/PG/373</t>
  </si>
  <si>
    <t xml:space="preserve">PROFILE GAUGE </t>
  </si>
  <si>
    <t>TR/PRF/11</t>
  </si>
  <si>
    <t>TR/PRF/12</t>
  </si>
  <si>
    <t>TR/PRF/13</t>
  </si>
  <si>
    <t>FOUNDRY FETTLING</t>
  </si>
  <si>
    <t>LUX METER</t>
  </si>
  <si>
    <t>TR/LM/01</t>
  </si>
  <si>
    <t>0-2000</t>
  </si>
  <si>
    <t xml:space="preserve">Non NABL calibration certificate can accepted </t>
  </si>
  <si>
    <t>TR/PG/374</t>
  </si>
  <si>
    <t>Ø 21.47</t>
  </si>
  <si>
    <t>BRUKER 4000</t>
  </si>
  <si>
    <t>TR/PG/375</t>
  </si>
  <si>
    <t>Ø 22.98</t>
  </si>
  <si>
    <t>TR/PG/376</t>
  </si>
  <si>
    <t>TR/PG/377</t>
  </si>
  <si>
    <t>TR/PG/378</t>
  </si>
  <si>
    <t>TR/PG/379</t>
  </si>
  <si>
    <t>TR/PG/380</t>
  </si>
  <si>
    <t>TR/PG/381</t>
  </si>
  <si>
    <t>NEW GAUGE WORN OUT NEED TO CHANGE FROM SMITRA</t>
  </si>
  <si>
    <t>TR/PG/382</t>
  </si>
  <si>
    <t>16 H7 (16.00 TO 16.018)</t>
  </si>
  <si>
    <t>06  MONTHS</t>
  </si>
  <si>
    <t>TR/PG/383</t>
  </si>
  <si>
    <t>TR/TPG/51</t>
  </si>
  <si>
    <t xml:space="preserve">M10 X 1.5-6H </t>
  </si>
  <si>
    <t>TR/TPG/52</t>
  </si>
  <si>
    <t>TR/TPG/53</t>
  </si>
  <si>
    <t>TR/TPG/54</t>
  </si>
  <si>
    <t>SB/GG/01</t>
  </si>
  <si>
    <t>SB/GG/02</t>
  </si>
  <si>
    <t>TR/PG/384</t>
  </si>
  <si>
    <t>21 B10
(21.16 - 21.244)</t>
  </si>
  <si>
    <t>TR/PG/385</t>
  </si>
  <si>
    <t>TR/PG/386</t>
  </si>
  <si>
    <t>24 B11
(24.16 - 24.29)</t>
  </si>
  <si>
    <t>TR/PG/387</t>
  </si>
  <si>
    <t>TR/TPG/55</t>
  </si>
  <si>
    <t>5/16-22 BSF</t>
  </si>
  <si>
    <t>TR/TPG/56</t>
  </si>
  <si>
    <t xml:space="preserve">VISCOSITY FORD CUP </t>
  </si>
  <si>
    <t>TR/CUP/01</t>
  </si>
  <si>
    <t>P4-PAINT SHOP</t>
  </si>
  <si>
    <t>ELCO TEST</t>
  </si>
  <si>
    <t>TR/CUP/02</t>
  </si>
  <si>
    <t>TR/ST/03</t>
  </si>
  <si>
    <t>630X630</t>
  </si>
  <si>
    <t>2.HISTORY CARD\M-S INSTRUMENTS HISTORY CARD\SURFACE TABLE\TR-ST-03.xlsx</t>
  </si>
  <si>
    <t>TR/SG/125</t>
  </si>
  <si>
    <t>70.67 - 70.32</t>
  </si>
  <si>
    <t>TR/SG/126</t>
  </si>
  <si>
    <t>TR/PG/388</t>
  </si>
  <si>
    <t>28 H11
28.00 - 28.130</t>
  </si>
  <si>
    <t>TR/PG/389</t>
  </si>
  <si>
    <t>TR/PG/390</t>
  </si>
  <si>
    <t>28 D11
28.065 - 28.195</t>
  </si>
  <si>
    <t>TR/PG/391</t>
  </si>
  <si>
    <t>TR/RG/137</t>
  </si>
  <si>
    <t>TR/RG/138</t>
  </si>
  <si>
    <t>TR/TPG/57</t>
  </si>
  <si>
    <t>M10X1.5</t>
  </si>
  <si>
    <t>TR/TPG/58</t>
  </si>
  <si>
    <t>TR/TPG/59</t>
  </si>
  <si>
    <t>M20X1.5</t>
  </si>
  <si>
    <t>TR/TPG/60</t>
  </si>
  <si>
    <t>TR/PG/392</t>
  </si>
  <si>
    <t>Ø 25.4</t>
  </si>
  <si>
    <t>TR/PG/393</t>
  </si>
  <si>
    <t>TR/SG/127</t>
  </si>
  <si>
    <t>89.06 - 89.21</t>
  </si>
  <si>
    <t>TR/SG/128</t>
  </si>
  <si>
    <t>TR/PG/394</t>
  </si>
  <si>
    <t>Ø 50.00</t>
  </si>
  <si>
    <t>LIST OF MONITORING &amp; MEASURING EQUIPMENTS INCLUDING CALIBRATION SCHEDULE &amp; CALIBRATION HISTORY  OF ALL SHEDS .   PLANNED ON 06-02-2024</t>
  </si>
  <si>
    <t>Date of Issue</t>
  </si>
  <si>
    <t>Replace Date</t>
  </si>
  <si>
    <t>Surface finish master</t>
  </si>
  <si>
    <t>TR/SFM/01</t>
  </si>
  <si>
    <t>6.90 Ra</t>
  </si>
  <si>
    <t>06 MONTHS</t>
  </si>
  <si>
    <t>D9</t>
  </si>
  <si>
    <t>TR/SFM/02</t>
  </si>
  <si>
    <t>16.50 Ra</t>
  </si>
  <si>
    <t>TR/SFM/03</t>
  </si>
  <si>
    <t>2.50 Ra</t>
  </si>
  <si>
    <t>B5</t>
  </si>
  <si>
    <t>TR/SFM/04</t>
  </si>
  <si>
    <t>TR/SFM/05</t>
  </si>
  <si>
    <t>TR/SFM/06</t>
  </si>
  <si>
    <t>2.20 Ra</t>
  </si>
  <si>
    <t>SHIMOGA JOB WORK</t>
  </si>
  <si>
    <t>TR/SFM/07</t>
  </si>
  <si>
    <t>TR/SFM/08</t>
  </si>
  <si>
    <t>TR/SFM/09</t>
  </si>
  <si>
    <t>TR/SFM/10</t>
  </si>
  <si>
    <t>2.30 Ra</t>
  </si>
  <si>
    <t>TR/SFM/11</t>
  </si>
  <si>
    <t>1.14 Ra</t>
  </si>
  <si>
    <t>TR/SFM/12</t>
  </si>
  <si>
    <t>1.13 Ra</t>
  </si>
  <si>
    <t>TR/SFM/13</t>
  </si>
  <si>
    <t>TR/SFM/14</t>
  </si>
  <si>
    <t>1.30 Ra</t>
  </si>
  <si>
    <t>TR/SFM/15</t>
  </si>
  <si>
    <t>0.90 Ra</t>
  </si>
  <si>
    <t>TR/SFM/16</t>
  </si>
  <si>
    <t>TR/SFM/17</t>
  </si>
  <si>
    <t>0.80 Ra</t>
  </si>
  <si>
    <t>TR/SFM/18</t>
  </si>
  <si>
    <t xml:space="preserve">            </t>
  </si>
  <si>
    <t>TR/SFM/19</t>
  </si>
  <si>
    <t>TR/SFM/20</t>
  </si>
  <si>
    <t>TR/SFM/21</t>
  </si>
  <si>
    <t>Ra-18.08
Rz-72.62</t>
  </si>
  <si>
    <t>TR/SFM/22</t>
  </si>
  <si>
    <t>TR/SFM/23</t>
  </si>
  <si>
    <t>TR/SFM/24</t>
  </si>
  <si>
    <t>TR/SFM/25</t>
  </si>
  <si>
    <t>TR/SFM/26</t>
  </si>
  <si>
    <t>TR/SFM/27</t>
  </si>
  <si>
    <t>Ra-7.15
Rz-26.66</t>
  </si>
  <si>
    <t>TR/SFM/28</t>
  </si>
  <si>
    <t>TR/SFM/29</t>
  </si>
  <si>
    <t>TR/SFM/30</t>
  </si>
  <si>
    <t>TR/SFM/31</t>
  </si>
  <si>
    <t>TR/SFM/32</t>
  </si>
  <si>
    <t>LIST OF MONITORING &amp; MEASURING EQUIPMENTS INCLUDING CALIBRATION SCHEDULE &amp; CALIBRATION HISTORY  OF ALL SHEDS .   PLANNED ON 7-3-2023</t>
  </si>
  <si>
    <t>TR/SG/15</t>
  </si>
  <si>
    <t>24.30 TO 24.70</t>
  </si>
  <si>
    <t>BHARATH INDUSTRIES</t>
  </si>
  <si>
    <t>TR/SG/16</t>
  </si>
  <si>
    <t xml:space="preserve">24.30 TO 24.70 </t>
  </si>
  <si>
    <t>VERSHA ENGINEERING</t>
  </si>
  <si>
    <t>TR/SG/18</t>
  </si>
  <si>
    <t>PENTAD INDUSTRIES</t>
  </si>
  <si>
    <t>TR/SG/22</t>
  </si>
  <si>
    <t>YELLAMMA INDUSTRIES</t>
  </si>
  <si>
    <t>TR/SG/29</t>
  </si>
  <si>
    <t>SS ENGINEERING</t>
  </si>
  <si>
    <t>TR/SG/30</t>
  </si>
  <si>
    <t>24.00 TO 25.00</t>
  </si>
  <si>
    <t>TR/SG/32</t>
  </si>
  <si>
    <t>TR/SG/17</t>
  </si>
  <si>
    <t>JP ENGINEERING</t>
  </si>
  <si>
    <t>TR/SG/19</t>
  </si>
  <si>
    <t>TR/SG/20</t>
  </si>
  <si>
    <t>TR/SG/28</t>
  </si>
  <si>
    <t>RAMA</t>
  </si>
  <si>
    <t>TR/SG/31</t>
  </si>
  <si>
    <t xml:space="preserve">Sl no </t>
  </si>
  <si>
    <t xml:space="preserve">Rev details </t>
  </si>
  <si>
    <t>Rev num</t>
  </si>
  <si>
    <t xml:space="preserve">Rev date </t>
  </si>
  <si>
    <t xml:space="preserve">history card column
added in main sheet </t>
  </si>
  <si>
    <t>25-08-2018</t>
  </si>
  <si>
    <t>INDIVIDUAL  INSTRUMENT SHED LIST MERGE IN A SINGLE SHEET</t>
  </si>
  <si>
    <t>SLIP GAUGE SET
 0.5 TO 100.00 mm</t>
  </si>
  <si>
    <t>FEELER GAUGE LEAF</t>
  </si>
  <si>
    <t>SL NO</t>
  </si>
  <si>
    <t>RANGE</t>
  </si>
  <si>
    <t>LOCATION</t>
  </si>
  <si>
    <t>ALL SLIP GAUGE'S (FULL SET ) SENT TO SBI ROOPA MADAM</t>
  </si>
  <si>
    <t xml:space="preserve">FOUND ON </t>
  </si>
  <si>
    <t>QTY</t>
  </si>
  <si>
    <t>MISSING</t>
  </si>
  <si>
    <t>8 NOS</t>
  </si>
  <si>
    <t>5 NOS</t>
  </si>
  <si>
    <t>4 NOS</t>
  </si>
  <si>
    <t>P4</t>
  </si>
  <si>
    <t>Alternet Instruments</t>
  </si>
  <si>
    <t>status</t>
  </si>
  <si>
    <t>MITUTOYA</t>
  </si>
  <si>
    <t>0-1MM</t>
  </si>
  <si>
    <t>KRISHNA GAUGES</t>
  </si>
  <si>
    <t>0-300M</t>
  </si>
  <si>
    <t>OD MASTER GAUGE</t>
  </si>
  <si>
    <t>Krishna</t>
  </si>
  <si>
    <t>Ø169.954</t>
  </si>
  <si>
    <t>KRISHNA</t>
  </si>
  <si>
    <t>7.00 - 7.15 MM</t>
  </si>
  <si>
    <t>DEWTREAT</t>
  </si>
  <si>
    <t xml:space="preserve">OLD INSTRUMENTS </t>
  </si>
  <si>
    <t>Ø130.271</t>
  </si>
  <si>
    <t>Ø158.78</t>
  </si>
  <si>
    <t xml:space="preserve">GO 10.10 - NOGO 10.17 </t>
  </si>
  <si>
    <t xml:space="preserve">Ø130.146 </t>
  </si>
  <si>
    <t>LAPPING</t>
  </si>
  <si>
    <t>SENT FOR CALIBRATION</t>
  </si>
  <si>
    <t>PENDING</t>
  </si>
  <si>
    <t>TR/P4-MS/DI/03</t>
  </si>
  <si>
    <t>TR/QC/RG/2</t>
  </si>
  <si>
    <t>allready sent for lapping</t>
  </si>
  <si>
    <t>allready sent for calibretion</t>
  </si>
  <si>
    <t xml:space="preserve">QA
</t>
  </si>
  <si>
    <t>CALIBRETION DONE &amp; WAIT FOR CALIBRETION REPORT</t>
  </si>
  <si>
    <t>CALIBRETED</t>
  </si>
  <si>
    <t>Sent For Calibration Date</t>
  </si>
  <si>
    <t xml:space="preserve">Received Form Calibration </t>
  </si>
  <si>
    <t>Agency Name</t>
  </si>
  <si>
    <t xml:space="preserve">status </t>
  </si>
  <si>
    <t>COLLECTED FROM</t>
  </si>
  <si>
    <t>Microwave</t>
  </si>
  <si>
    <t xml:space="preserve">ALL RECEIVED </t>
  </si>
  <si>
    <t xml:space="preserve">BORE GAUGE </t>
  </si>
  <si>
    <t>1.00 mm</t>
  </si>
  <si>
    <t xml:space="preserve">1.00MM </t>
  </si>
  <si>
    <t>0.001 MM</t>
  </si>
  <si>
    <t xml:space="preserve">DIAL INDICATOR	</t>
  </si>
  <si>
    <t>0-0.14 MM</t>
  </si>
  <si>
    <t xml:space="preserve">DIGITAL HEIGHT GAUGE	</t>
  </si>
  <si>
    <t>13.15-14.00 MM</t>
  </si>
  <si>
    <t xml:space="preserve">PLUG GAUGE	</t>
  </si>
  <si>
    <t xml:space="preserve">KRISHNA </t>
  </si>
  <si>
    <t xml:space="preserve">RING GAUGE	</t>
  </si>
  <si>
    <t>TR/TRG/10</t>
  </si>
  <si>
    <t>5/16"X22 BSF</t>
  </si>
  <si>
    <t>THREAD GAUGE</t>
  </si>
  <si>
    <t>TR/TPG/15</t>
  </si>
  <si>
    <t>TR/TRG/40</t>
  </si>
  <si>
    <t>M20X1.5-6H</t>
  </si>
  <si>
    <t xml:space="preserve">THREAD GAUGE </t>
  </si>
  <si>
    <t xml:space="preserve">THREAD GAUGE
PRODUCTION PVT </t>
  </si>
  <si>
    <t>31/1/2023
DC 3008</t>
  </si>
  <si>
    <t>08-02-2023
TR/22-23/DC/3075</t>
  </si>
  <si>
    <t>09-02-2023
TR/22-23/DC/3089</t>
  </si>
  <si>
    <t>COMPARATIVE STAND</t>
  </si>
  <si>
    <t>DIAL</t>
  </si>
  <si>
    <t>0-10MM</t>
  </si>
  <si>
    <t>PEPTOS DIAL</t>
  </si>
  <si>
    <t>0-50MM</t>
  </si>
  <si>
    <t>09-02-2023
TR/22-23/DC/3090</t>
  </si>
  <si>
    <t xml:space="preserve">17-2-2023
TR/22-23/DC/3178 &amp;
TR/22-23/DC/3179  </t>
  </si>
  <si>
    <t>TR/PG/73</t>
  </si>
  <si>
    <t>22.09 - 22.14</t>
  </si>
  <si>
    <t>5/16"-22BSF</t>
  </si>
  <si>
    <t>7/16X18 BSF</t>
  </si>
  <si>
    <t>Ø154.903</t>
  </si>
  <si>
    <t>FOR CALIBRATION</t>
  </si>
  <si>
    <t>FOR REPAIR</t>
  </si>
  <si>
    <t>DC NUMBER &amp; DATE</t>
  </si>
  <si>
    <t>STATUS</t>
  </si>
  <si>
    <t>415
-
15-07-2023</t>
  </si>
  <si>
    <t xml:space="preserve">RECEIVED ON 
18-7-2023 </t>
  </si>
  <si>
    <t xml:space="preserve"> 10.10 -  10.17 </t>
  </si>
  <si>
    <t>DC NO :477</t>
  </si>
  <si>
    <t>DC NO :487</t>
  </si>
  <si>
    <t xml:space="preserve">DC NO :522 &amp; 525  </t>
  </si>
  <si>
    <t xml:space="preserve">DC NO : 616 &amp; 10/10/2023 </t>
  </si>
  <si>
    <t>DC NO : 624 &amp; 12/10/2023</t>
  </si>
  <si>
    <t>DC NO : 629 &amp; 14-10-2023</t>
  </si>
  <si>
    <t>DC NO : 639 &amp; 18-10-2023</t>
  </si>
  <si>
    <t>20-11-2023</t>
  </si>
  <si>
    <t xml:space="preserve">DC NO :686 &amp; 20-11-2023 </t>
  </si>
  <si>
    <t>DC N0 : 691 &amp; 22-11-2023</t>
  </si>
  <si>
    <t>NOT CALIBRETED</t>
  </si>
  <si>
    <t xml:space="preserve">DC NO :758 &amp; 23/12/2023 </t>
  </si>
  <si>
    <t>DC NO : 774 &amp; 30/12/2023</t>
  </si>
  <si>
    <t xml:space="preserve">DC NO : </t>
  </si>
  <si>
    <t xml:space="preserve">TR/VC-D/03 </t>
  </si>
  <si>
    <t>DC NO : 901</t>
  </si>
  <si>
    <t>DC NO : 913 &amp;DATE:7-02-2024</t>
  </si>
  <si>
    <t>SENT FOR LAPING</t>
  </si>
  <si>
    <t>DC NO : 928 &amp; 929 
DATE : 17-02-2024</t>
  </si>
  <si>
    <t>Ø 25.40</t>
  </si>
  <si>
    <t>COLOUR CODES DETAILS</t>
  </si>
  <si>
    <t>CALIBRATED</t>
  </si>
  <si>
    <t>CALIBRATION DUE</t>
  </si>
  <si>
    <t>SCRAP (REJECT)</t>
  </si>
  <si>
    <t xml:space="preserve">OUT SOURCE </t>
  </si>
  <si>
    <t>NEWLY ADDED(BEFORE CALIBRATION)</t>
  </si>
  <si>
    <t xml:space="preserve">ONLY FOR REFERENCE </t>
  </si>
  <si>
    <t>TR/D7/TRG/01 - 7/16"X18 BSF</t>
  </si>
  <si>
    <t>TECHNO RINGS</t>
  </si>
  <si>
    <t>LAPPING PRICE</t>
  </si>
  <si>
    <t>FOR  NEW PLATE 
AVK MACHINE TOOLS</t>
  </si>
  <si>
    <t>GRADE 1</t>
  </si>
  <si>
    <t>AVK MACHINE TOOLS</t>
  </si>
  <si>
    <t>GRADE 3</t>
  </si>
  <si>
    <t>NOT CALLIBRATED
OUT OFF GRADE</t>
  </si>
  <si>
    <t>OUT OFF GRADE
0.148 MM</t>
  </si>
  <si>
    <t>GRADE 2</t>
  </si>
  <si>
    <t>MMT</t>
  </si>
  <si>
    <t>SB/ST/01</t>
  </si>
  <si>
    <t>1000X2000 MM</t>
  </si>
  <si>
    <t>MICRON TOOLS</t>
  </si>
  <si>
    <t>SB/ST/03</t>
  </si>
  <si>
    <t>SB/ST/04</t>
  </si>
  <si>
    <t xml:space="preserve">GMT </t>
  </si>
  <si>
    <t>SB/ST/06</t>
  </si>
  <si>
    <t xml:space="preserve">FINAL PRICE AFTER DISCOUNT </t>
  </si>
  <si>
    <r>
      <rPr>
        <b/>
        <sz val="36"/>
        <color rgb="FF000000"/>
        <rFont val="Calibri"/>
      </rPr>
      <t>INSTRUMENTS SCARP &amp; MISSING LIST</t>
    </r>
    <r>
      <rPr>
        <b/>
        <sz val="26"/>
        <color rgb="FF000000"/>
        <rFont val="Calibri"/>
      </rPr>
      <t xml:space="preserve">                         </t>
    </r>
  </si>
  <si>
    <t>Group Name</t>
  </si>
  <si>
    <t>HISTROY CARD</t>
  </si>
  <si>
    <t>CALIBRATION CERTIFICATE</t>
  </si>
  <si>
    <t>TR/D9/BG/03</t>
  </si>
  <si>
    <t>CALIBRATION</t>
  </si>
  <si>
    <t xml:space="preserve">MISSING  </t>
  </si>
  <si>
    <t>TR/B5/BG/07</t>
  </si>
  <si>
    <t>TR/QC/DI/08</t>
  </si>
  <si>
    <t>TR/B2/DI/06</t>
  </si>
  <si>
    <t>TR/SG/74</t>
  </si>
  <si>
    <t>89.22 - 89.29</t>
  </si>
  <si>
    <t>TR/SG/75</t>
  </si>
  <si>
    <t>TR/D9/TG/12</t>
  </si>
  <si>
    <t>TR/TRG/35</t>
  </si>
  <si>
    <t>SB/TRG/27</t>
  </si>
  <si>
    <t>M120X1.5-6g  GO</t>
  </si>
  <si>
    <t>SB/TRG/17</t>
  </si>
  <si>
    <t>M120X1.5-6g  NOGO</t>
  </si>
  <si>
    <t>TR/CS/27</t>
  </si>
  <si>
    <t>SB/CS/01</t>
  </si>
  <si>
    <t>150X250</t>
  </si>
  <si>
    <t>TR/D9/DI/17</t>
  </si>
  <si>
    <t>TR/DVC/06</t>
  </si>
  <si>
    <t>0-200MM</t>
  </si>
  <si>
    <t>NPD 
SACHIN</t>
  </si>
  <si>
    <t>TR/RECG/06</t>
  </si>
  <si>
    <t>CSO BRKT (F5H04714)</t>
  </si>
  <si>
    <t>MW AUTOMATION</t>
  </si>
  <si>
    <t>89.05 - 89.22</t>
  </si>
  <si>
    <t>TR/TRG/09</t>
  </si>
  <si>
    <t xml:space="preserve">M8-6H </t>
  </si>
  <si>
    <t>TR/D9/VC/04</t>
  </si>
  <si>
    <t>TR/REG/12</t>
  </si>
  <si>
    <t>OBSLUTE</t>
  </si>
  <si>
    <t xml:space="preserve">KRISHNA GAUGES </t>
  </si>
  <si>
    <t>TR/RECG/13</t>
  </si>
  <si>
    <t>TR/D9/BG/10</t>
  </si>
  <si>
    <t>TR/B5/BG/01</t>
  </si>
  <si>
    <t>TR/CS/05</t>
  </si>
  <si>
    <t>290 X 210</t>
  </si>
  <si>
    <t xml:space="preserve">              </t>
  </si>
  <si>
    <t>TR/CS/25</t>
  </si>
  <si>
    <t>210 X 290</t>
  </si>
  <si>
    <t>TR/CS/11</t>
  </si>
  <si>
    <t>350 X 195</t>
  </si>
  <si>
    <t>TR/CS/30</t>
  </si>
  <si>
    <t>200 X 200</t>
  </si>
  <si>
    <t>TR/CS/14</t>
  </si>
  <si>
    <t>TR/B5/DI/04</t>
  </si>
  <si>
    <t>TR/B5/DVC/02</t>
  </si>
  <si>
    <t>0-150MM</t>
  </si>
  <si>
    <t>TR/DVC/02</t>
  </si>
  <si>
    <t>TR/QC/DHG/02</t>
  </si>
  <si>
    <t>TR/D9/HG/01</t>
  </si>
  <si>
    <t>TR/B2/MM/01</t>
  </si>
  <si>
    <t>TR/B2/PG/04</t>
  </si>
  <si>
    <t>14.0 MM</t>
  </si>
  <si>
    <t>TR/PG/74</t>
  </si>
  <si>
    <t>TR/PG/94</t>
  </si>
  <si>
    <t>TR/PG/95</t>
  </si>
  <si>
    <t>25.4 - 25.45</t>
  </si>
  <si>
    <t>TR/PG/109</t>
  </si>
  <si>
    <t>TR/B5/PG/05</t>
  </si>
  <si>
    <t>TR/PG/221</t>
  </si>
  <si>
    <t>REJECT</t>
  </si>
  <si>
    <t>TR/PG/222</t>
  </si>
  <si>
    <t>TR/PG/40</t>
  </si>
  <si>
    <t>PLUG GAUGE
(CO AXIALARITY GAUGE)
"</t>
  </si>
  <si>
    <t>TR/PG/93</t>
  </si>
  <si>
    <t xml:space="preserve">25.4 GO </t>
  </si>
  <si>
    <t>SB/SLG/14 -A</t>
  </si>
  <si>
    <t>TR/RECG/25</t>
  </si>
  <si>
    <t>HINO FP F7202222</t>
  </si>
  <si>
    <t>TR/REG/03</t>
  </si>
  <si>
    <t>15 3 LEG BP SLOTING</t>
  </si>
  <si>
    <t>TR-QC/RG/08</t>
  </si>
  <si>
    <t>82.552MM</t>
  </si>
  <si>
    <t>TR/TRG/13</t>
  </si>
  <si>
    <t>TR/TRG/37</t>
  </si>
  <si>
    <t>TR/TRG/12</t>
  </si>
  <si>
    <t>TR/TRG/39</t>
  </si>
  <si>
    <t>5/16"X22BSF</t>
  </si>
  <si>
    <t>SB/TRG/04</t>
  </si>
  <si>
    <t>M120X1.5-6g NOGO</t>
  </si>
  <si>
    <t>SB/TRG/28</t>
  </si>
  <si>
    <t>M120X1.5-6g GO</t>
  </si>
  <si>
    <t>TR/P4/MS/VC/01</t>
  </si>
  <si>
    <t>DOC REF  : TR/ QA-M /L/01                                                                                                                                                                                                             REV NO      :  2                                                                                                                                                                                                                REV DATE : 24.02.2023</t>
  </si>
  <si>
    <t xml:space="preserve">INSTRUMENT  FROM STOCK LIST ARE MISSING SOME INSTRUMENT FOUND IN STOCK BUT NOT UPDATED NEED TO FIND ONE MORE TIME THEN UPDATE TO LIST </t>
  </si>
  <si>
    <t>History Card</t>
  </si>
  <si>
    <t xml:space="preserve">                             </t>
  </si>
  <si>
    <t>0-25MM</t>
  </si>
  <si>
    <t>AIR RING GAUGE MASTER</t>
  </si>
  <si>
    <t xml:space="preserve">0-180 </t>
  </si>
  <si>
    <t>DC NO : TR/21-22/DC/1740
DATE : 25-12-2022</t>
  </si>
  <si>
    <t>AS PER MICROWAVE
 RECEIVED DATE : 15-12-2020</t>
  </si>
  <si>
    <t>NPD</t>
  </si>
  <si>
    <t>sent for calibration</t>
  </si>
  <si>
    <t>DC NO : TR/22-23/DC/1590
DATE : 17-9-2022</t>
  </si>
  <si>
    <t>CALIBRATION
31-1-2023 STILL PENDING</t>
  </si>
  <si>
    <t>MITUTOYOY</t>
  </si>
  <si>
    <t>JIFUJI</t>
  </si>
  <si>
    <t>AS PER MICROWAVE 
RECEIVED DATE : 29-10-2022</t>
  </si>
  <si>
    <t>AS PER MICROWAVE 
RECEIVED DATE : 29-1-2022</t>
  </si>
  <si>
    <t>0 - 25 MM</t>
  </si>
  <si>
    <t>AS PER MICROWAVE
 RECEIVED DATE : 27-9-2021</t>
  </si>
  <si>
    <t>DC NO : TR/21-22/DC/2301
DATE : 16-3-2022</t>
  </si>
  <si>
    <t>AS PER MICROWAVE 
RECEIVED DATE : 17-12-2021</t>
  </si>
  <si>
    <t>0-1.4 MM</t>
  </si>
  <si>
    <t>0 - 1 MM</t>
  </si>
  <si>
    <t>AS PER MICROWAVE 
RECEIVED DATE : 30-04-2021</t>
  </si>
  <si>
    <t>AS PER MICROWAVE 
RECEIVED DATE : 22-11-2021</t>
  </si>
  <si>
    <t>0-300MM</t>
  </si>
  <si>
    <t>AS PER MICROWAVE 
RECEIVED DATE : 21-12-2021</t>
  </si>
  <si>
    <t>0 - 450 MM</t>
  </si>
  <si>
    <t>0-450MM</t>
  </si>
  <si>
    <t>AS PER MICROWAVE 
RECEIVED DATE : 28-11-2021</t>
  </si>
  <si>
    <r>
      <rPr>
        <b/>
        <sz val="24"/>
        <rFont val="Times New Roman"/>
      </rPr>
      <t>NOT FOUND</t>
    </r>
    <r>
      <rPr>
        <b/>
        <sz val="24"/>
        <color rgb="FFFF0000"/>
        <rFont val="Times New Roman"/>
      </rPr>
      <t xml:space="preserve">
RANGE NEED TO VERIFY</t>
    </r>
  </si>
  <si>
    <t xml:space="preserve">FULCURM DIGITAL </t>
  </si>
  <si>
    <t>CALIBRATION CERTIFICATE NEED TO CHANGE</t>
  </si>
  <si>
    <t>50.68 MM</t>
  </si>
  <si>
    <t>INTERNAL DIAL CALIPER</t>
  </si>
  <si>
    <t>TECKLOK</t>
  </si>
  <si>
    <t>TEKLOCK</t>
  </si>
  <si>
    <t>0.14 mm</t>
  </si>
  <si>
    <t>VOCHE 6 MONTHS</t>
  </si>
  <si>
    <t>28/6/2027</t>
  </si>
  <si>
    <t>50000 REWARDS</t>
  </si>
  <si>
    <t xml:space="preserve">LIVER TYPE DIGITAL GAUGE </t>
  </si>
  <si>
    <t>0-0.8MM</t>
  </si>
  <si>
    <t>MAGNETIC STAND</t>
  </si>
  <si>
    <t xml:space="preserve">150x100x75mm </t>
  </si>
  <si>
    <t>MEDIUM</t>
  </si>
  <si>
    <t>SMALL</t>
  </si>
  <si>
    <t>JAFUJI</t>
  </si>
  <si>
    <t>MED</t>
  </si>
  <si>
    <t>MAGNETIC
 V-BLOCK</t>
  </si>
  <si>
    <t>MAGNETIV V-BLOCK</t>
  </si>
  <si>
    <t xml:space="preserve"> 0 - 25</t>
  </si>
  <si>
    <t>0-25</t>
  </si>
  <si>
    <t>Ø89.896</t>
  </si>
  <si>
    <t>Ø 134.985</t>
  </si>
  <si>
    <t>0.14MM</t>
  </si>
  <si>
    <t xml:space="preserve">PEPTOS DIAL </t>
  </si>
  <si>
    <t>0-0.14MM</t>
  </si>
  <si>
    <t>Manufacturer Name</t>
  </si>
  <si>
    <t>"8E8
+0.025 +0.047"</t>
  </si>
  <si>
    <t>"GO 14.00 
NOGO14.027"</t>
  </si>
  <si>
    <t>THREAD GAUGE PRODUCTS PVT LTD</t>
  </si>
  <si>
    <t>"42 +0.025
+0.065"</t>
  </si>
  <si>
    <t> 8G7 (8.005 TO 8.020)</t>
  </si>
  <si>
    <t>KRISHNA TECHNICS</t>
  </si>
  <si>
    <t>38.05 - 38.20</t>
  </si>
  <si>
    <t xml:space="preserve">PLUG GAUGE 	</t>
  </si>
  <si>
    <t>"GO 14.00 
NOGO14.100"</t>
  </si>
  <si>
    <t>"30 H8
(+0.033)"</t>
  </si>
  <si>
    <t>PLUNGER DIAL</t>
  </si>
  <si>
    <t>PROTRACTOR</t>
  </si>
  <si>
    <t>0-180 DEGREE</t>
  </si>
  <si>
    <t>RING GAUGE `</t>
  </si>
  <si>
    <t>Krishna Gauge</t>
  </si>
  <si>
    <t>SMITHRA</t>
  </si>
  <si>
    <t>TR/ B2/RG/02</t>
  </si>
  <si>
    <t>THREAD GAUGE PRODUCTS</t>
  </si>
  <si>
    <t>19.10 MM</t>
  </si>
  <si>
    <t>MW  AUTOMATION</t>
  </si>
  <si>
    <t>DC NO : TR/21-22/DC/1947
DATE :29-1-2022</t>
  </si>
  <si>
    <t>M WAUTOMATION</t>
  </si>
  <si>
    <t xml:space="preserve">SLOT GAUGE	</t>
  </si>
  <si>
    <t>"76 A11  (GO +0.36)
(NOGO +0.55)"</t>
  </si>
  <si>
    <t>"93 A11 (GO +0.36)
NOGO (+0.55)"</t>
  </si>
  <si>
    <t xml:space="preserve">SNAP GAUGE	</t>
  </si>
  <si>
    <t>2022 -year</t>
  </si>
  <si>
    <t>ADVANCEQ</t>
  </si>
  <si>
    <t>"15.89 - 16.02
7.23°"</t>
  </si>
  <si>
    <t>DC NO : TR/22-23/DC/363
DATE : 14-05-2022</t>
  </si>
  <si>
    <t>AS PER MICROWAVE 
RECEIVED DATE : 08-11-2021</t>
  </si>
  <si>
    <t>THICKNESS GAUGE   FD900222</t>
  </si>
  <si>
    <t>THICKNESS GAUGE  FA600122</t>
  </si>
  <si>
    <t>THICKNESS GAUGE FOR F0701022</t>
  </si>
  <si>
    <t>"THREAD GAUGE
PRODUCTION PVT "</t>
  </si>
  <si>
    <t>POORNA PRAJNYA</t>
  </si>
  <si>
    <t>1 -day</t>
  </si>
  <si>
    <t>DC NO : TR/21-22/DC/1897
DATE : 20-1-2022</t>
  </si>
  <si>
    <t>7/16"×18 BSF</t>
  </si>
  <si>
    <t>5/16-24 UNF-2B</t>
  </si>
  <si>
    <t xml:space="preserve">SMITRA </t>
  </si>
  <si>
    <t>DC NO : TR/21-22/DC/1671
DATE : 15-12-2021</t>
  </si>
  <si>
    <t>"1-14UNF-2A
NOGO"</t>
  </si>
  <si>
    <t xml:space="preserve">THREADE GAUGE </t>
  </si>
  <si>
    <t>1-year</t>
  </si>
  <si>
    <t>PENDING INSTRUMENTS FOR MICROWAVE MEASURMENT SOLUTIONS</t>
  </si>
  <si>
    <t xml:space="preserve">SI NO </t>
  </si>
  <si>
    <t xml:space="preserve">INSTRUMENT NAME </t>
  </si>
  <si>
    <t>INSTRUMENT NO</t>
  </si>
  <si>
    <t>COMPARETIVE STAND</t>
  </si>
  <si>
    <t>DIAL INDICATER</t>
  </si>
  <si>
    <t>REPAIR</t>
  </si>
  <si>
    <t>DIGITAL VERNIER</t>
  </si>
  <si>
    <t>CLEAR</t>
  </si>
  <si>
    <t>SURFACE TESTER</t>
  </si>
  <si>
    <r>
      <rPr>
        <b/>
        <sz val="11"/>
        <color rgb="FF000000"/>
        <rFont val="Times New Roman"/>
      </rPr>
      <t>FLOW CAL</t>
    </r>
    <r>
      <rPr>
        <sz val="11"/>
        <color rgb="FF000000"/>
        <rFont val="Times New Roman"/>
      </rPr>
      <t xml:space="preserve">
AVK TOOLS</t>
    </r>
  </si>
  <si>
    <r>
      <rPr>
        <b/>
        <sz val="11"/>
        <color rgb="FF000000"/>
        <rFont val="Times New Roman"/>
      </rPr>
      <t>MICROWAVE</t>
    </r>
    <r>
      <rPr>
        <sz val="11"/>
        <color rgb="FF000000"/>
        <rFont val="Times New Roman"/>
      </rPr>
      <t xml:space="preserve"> 
SANDEEP</t>
    </r>
  </si>
  <si>
    <t>1000X630</t>
  </si>
  <si>
    <t>1000X1000</t>
  </si>
  <si>
    <t>1000X2000</t>
  </si>
  <si>
    <t>TOTAL</t>
  </si>
  <si>
    <t>AFTER 10% DISCOUNT</t>
  </si>
  <si>
    <t>DIFFERENCE AMOUNT</t>
  </si>
  <si>
    <t xml:space="preserve">MISSING INSTRUMENT </t>
  </si>
  <si>
    <t>SENT FOR REPAIR</t>
  </si>
  <si>
    <t>SENT FOR CALIBRETION</t>
  </si>
  <si>
    <t>LIST OF MONITORING &amp; MEASURING EQUIPMENTS INCLUDING CALIBRATION SCHEDULE &amp; CALIBRATION HISTORY  OF ALL SHEDS .                  
     PLANNED ON 01-02-2024</t>
  </si>
  <si>
    <t>PREPARED BY : HARSHITH</t>
  </si>
  <si>
    <t xml:space="preserve">APPROVED BY : </t>
  </si>
  <si>
    <t>LIST OF MONITORING &amp; MEASURING EQUIPMENTS INCLUDING CALIBRATION SCHEDULE &amp; CALIBRATION HISTORY  OF ALL SHEDS .                  
     PLANNED ON 7-3-2023</t>
  </si>
  <si>
    <t>2.HISTORY CARD\M-S INSTRUMENTS HISTORY CARD\ANGLE PROTRACTOR\TR-B5-PRO-01.xlsx</t>
  </si>
  <si>
    <t>ALREADY SENT FOR CALIBRETION</t>
  </si>
  <si>
    <r>
      <rPr>
        <b/>
        <sz val="24"/>
        <rFont val="Times New Roman"/>
      </rPr>
      <t>NOT FOUND</t>
    </r>
    <r>
      <rPr>
        <b/>
        <sz val="24"/>
        <color rgb="FFFF0000"/>
        <rFont val="Times New Roman"/>
      </rPr>
      <t xml:space="preserve">
RANGE NEED TO VERIFY</t>
    </r>
  </si>
  <si>
    <r>
      <rPr>
        <b/>
        <sz val="26"/>
        <color rgb="FF000000"/>
        <rFont val="Times New Roman"/>
      </rPr>
      <t>PLUG GAUGE</t>
    </r>
    <r>
      <rPr>
        <b/>
        <sz val="24"/>
        <color rgb="FF000000"/>
        <rFont val="Times New Roman"/>
      </rPr>
      <t xml:space="preserve">
</t>
    </r>
    <r>
      <rPr>
        <b/>
        <sz val="20"/>
        <color rgb="FF000000"/>
        <rFont val="Times New Roman"/>
      </rPr>
      <t>(KEYWAY DEPTH GAUGE)</t>
    </r>
  </si>
  <si>
    <r>
      <rPr>
        <b/>
        <sz val="26"/>
        <color rgb="FF000000"/>
        <rFont val="Times New Roman"/>
      </rPr>
      <t>PLUG GAUGE</t>
    </r>
    <r>
      <rPr>
        <b/>
        <sz val="24"/>
        <color rgb="FF000000"/>
        <rFont val="Times New Roman"/>
      </rPr>
      <t xml:space="preserve">
</t>
    </r>
    <r>
      <rPr>
        <b/>
        <sz val="20"/>
        <color rgb="FF000000"/>
        <rFont val="Times New Roman"/>
      </rPr>
      <t>(KEYWAY DEPTH GAUGE)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</si>
</sst>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"/>
    <numFmt numFmtId="165" formatCode="[$-409]d\-mmm\-yyyy"/>
    <numFmt numFmtId="166" formatCode="0.000"/>
  </numFmts>
  <fonts count="87" x14ac:knownFonts="1">
    <font>
      <sz val="11"/>
      <name val="Calibri"/>
      <scheme val="minor"/>
    </font>
    <font>
      <b/>
      <sz val="24"/>
      <name val="Times New Roman"/>
    </font>
    <font>
      <b/>
      <sz val="72"/>
      <name val="Times New Roman"/>
    </font>
    <font>
      <sz val="11"/>
      <name val="Calibri"/>
    </font>
    <font>
      <b/>
      <sz val="26"/>
      <name val="Times New Roman"/>
    </font>
    <font>
      <b/>
      <sz val="24"/>
      <name val="Times New Roman"/>
    </font>
    <font>
      <sz val="16"/>
      <name val="Arial"/>
    </font>
    <font>
      <b/>
      <sz val="22"/>
      <name val="Times New Roman"/>
    </font>
    <font>
      <sz val="26"/>
      <name val="Calibri"/>
    </font>
    <font>
      <u/>
      <sz val="4"/>
      <name val="Calibri"/>
    </font>
    <font>
      <sz val="18"/>
      <name val="Arial"/>
    </font>
    <font>
      <b/>
      <sz val="24"/>
      <color rgb="FFFF0000"/>
      <name val="Times New Roman"/>
    </font>
    <font>
      <b/>
      <u/>
      <sz val="24"/>
      <name val="Times New Roman"/>
    </font>
    <font>
      <u/>
      <sz val="4"/>
      <name val="Calibri"/>
    </font>
    <font>
      <u/>
      <sz val="4"/>
      <name val="Calibri"/>
    </font>
    <font>
      <sz val="20"/>
      <name val="Arial"/>
    </font>
    <font>
      <b/>
      <sz val="16"/>
      <name val="Arial"/>
    </font>
    <font>
      <sz val="24"/>
      <name val="Arial"/>
    </font>
    <font>
      <u/>
      <sz val="4"/>
      <name val="Calibri"/>
    </font>
    <font>
      <b/>
      <sz val="20"/>
      <name val="Times New Roman"/>
    </font>
    <font>
      <sz val="16"/>
      <name val="Quattrocento Sans"/>
    </font>
    <font>
      <sz val="22"/>
      <name val="Quattrocento Sans"/>
    </font>
    <font>
      <sz val="11"/>
      <name val="Calibri"/>
    </font>
    <font>
      <sz val="16"/>
      <name val="Calibri"/>
    </font>
    <font>
      <sz val="26"/>
      <name val="Arial"/>
    </font>
    <font>
      <sz val="24"/>
      <name val="Times New Roman"/>
    </font>
    <font>
      <sz val="22"/>
      <name val="Arial"/>
    </font>
    <font>
      <sz val="28"/>
      <name val="Times New Roman"/>
    </font>
    <font>
      <b/>
      <sz val="28"/>
      <name val="Times New Roman"/>
    </font>
    <font>
      <sz val="26"/>
      <name val="Times New Roman"/>
    </font>
    <font>
      <sz val="36"/>
      <name val="Calibri"/>
    </font>
    <font>
      <b/>
      <sz val="11"/>
      <name val="Times New Roman"/>
    </font>
    <font>
      <b/>
      <sz val="14"/>
      <name val="Times New Roman"/>
    </font>
    <font>
      <sz val="14"/>
      <name val="Calibri"/>
    </font>
    <font>
      <b/>
      <sz val="16"/>
      <name val="Times New Roman"/>
    </font>
    <font>
      <b/>
      <sz val="12"/>
      <name val="Times New Roman"/>
    </font>
    <font>
      <sz val="12"/>
      <name val="Arial"/>
    </font>
    <font>
      <sz val="10"/>
      <name val="Calibri"/>
    </font>
    <font>
      <b/>
      <sz val="14"/>
      <name val="Arial"/>
    </font>
    <font>
      <sz val="11"/>
      <name val="Arial"/>
    </font>
    <font>
      <sz val="10"/>
      <name val="Arial"/>
    </font>
    <font>
      <b/>
      <sz val="20"/>
      <name val="Calibri"/>
    </font>
    <font>
      <b/>
      <sz val="16"/>
      <name val="Calibri"/>
    </font>
    <font>
      <sz val="12"/>
      <name val="Calibri"/>
    </font>
    <font>
      <b/>
      <sz val="48"/>
      <name val="Times New Roman"/>
    </font>
    <font>
      <b/>
      <sz val="24"/>
      <name val="Calibri"/>
    </font>
    <font>
      <b/>
      <sz val="18"/>
      <name val="Times New Roman"/>
    </font>
    <font>
      <b/>
      <sz val="18"/>
      <name val="Calibri"/>
    </font>
    <font>
      <b/>
      <sz val="18"/>
      <name val="Arial"/>
    </font>
    <font>
      <sz val="20"/>
      <name val="Calibri"/>
    </font>
    <font>
      <sz val="18"/>
      <name val="Calibri"/>
    </font>
    <font>
      <sz val="14"/>
      <name val="Arial"/>
    </font>
    <font>
      <sz val="16"/>
      <name val="Times New Roman"/>
    </font>
    <font>
      <sz val="18"/>
      <name val="Times New Roman"/>
    </font>
    <font>
      <sz val="28"/>
      <name val="Calibri"/>
    </font>
    <font>
      <sz val="9"/>
      <name val="Arial"/>
    </font>
    <font>
      <sz val="9"/>
      <name val="Calibri"/>
    </font>
    <font>
      <sz val="9"/>
      <color rgb="FFFF0000"/>
      <name val="Calibri"/>
    </font>
    <font>
      <sz val="11"/>
      <name val="Arial"/>
    </font>
    <font>
      <sz val="48"/>
      <name val="Calibri"/>
    </font>
    <font>
      <sz val="24"/>
      <name val="Calibri"/>
    </font>
    <font>
      <b/>
      <sz val="48"/>
      <name val="Calibri"/>
    </font>
    <font>
      <sz val="22"/>
      <name val="Calibri"/>
    </font>
    <font>
      <sz val="22"/>
      <name val="Times New Roman"/>
    </font>
    <font>
      <sz val="72"/>
      <name val="Calibri"/>
    </font>
    <font>
      <b/>
      <sz val="28"/>
      <name val="Calibri"/>
    </font>
    <font>
      <b/>
      <sz val="36"/>
      <name val="Calibri"/>
    </font>
    <font>
      <b/>
      <sz val="14"/>
      <name val="Calibri"/>
    </font>
    <font>
      <b/>
      <sz val="26"/>
      <name val="Calibri"/>
    </font>
    <font>
      <b/>
      <sz val="26"/>
      <color rgb="FF000000"/>
      <name val="Calibri"/>
    </font>
    <font>
      <u/>
      <sz val="4"/>
      <name val="Calibri"/>
    </font>
    <font>
      <u/>
      <sz val="22"/>
      <name val="Calibri"/>
    </font>
    <font>
      <b/>
      <u/>
      <sz val="24"/>
      <name val="Times New Roman"/>
    </font>
    <font>
      <sz val="11"/>
      <name val="Times New Roman"/>
    </font>
    <font>
      <b/>
      <sz val="11"/>
      <name val="Calibri"/>
    </font>
    <font>
      <b/>
      <sz val="12"/>
      <name val="Calibri"/>
    </font>
    <font>
      <b/>
      <sz val="14"/>
      <name val="Times New Roman"/>
    </font>
    <font>
      <sz val="12"/>
      <name val="Times New Roman"/>
    </font>
    <font>
      <b/>
      <sz val="12"/>
      <name val="Times New Roman"/>
    </font>
    <font>
      <b/>
      <sz val="36"/>
      <name val="Times New Roman"/>
    </font>
    <font>
      <sz val="14"/>
      <name val="Times New Roman"/>
    </font>
    <font>
      <b/>
      <sz val="26"/>
      <color rgb="FF000000"/>
      <name val="Times New Roman"/>
    </font>
    <font>
      <b/>
      <sz val="24"/>
      <color rgb="FF000000"/>
      <name val="Times New Roman"/>
    </font>
    <font>
      <b/>
      <sz val="20"/>
      <color rgb="FF000000"/>
      <name val="Times New Roman"/>
    </font>
    <font>
      <b/>
      <sz val="36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003366"/>
        <bgColor rgb="FF003366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rgb="FFA5A5A5"/>
        <bgColor rgb="FFA5A5A5"/>
      </patternFill>
    </fill>
    <fill>
      <patternFill patternType="solid">
        <fgColor rgb="FFE36C09"/>
        <bgColor rgb="FFE36C09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6" fillId="0" borderId="0" xfId="0" applyFont="1"/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/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1" fillId="0" borderId="2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5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 wrapText="1"/>
    </xf>
    <xf numFmtId="165" fontId="5" fillId="0" borderId="8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0" xfId="0" applyFont="1"/>
    <xf numFmtId="0" fontId="5" fillId="0" borderId="0" xfId="0" applyFont="1" applyAlignment="1">
      <alignment horizontal="center" vertical="center"/>
    </xf>
    <xf numFmtId="166" fontId="5" fillId="3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165" fontId="19" fillId="5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wrapText="1"/>
    </xf>
    <xf numFmtId="165" fontId="20" fillId="0" borderId="0" xfId="0" applyNumberFormat="1" applyFont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/>
    <xf numFmtId="0" fontId="23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5" fontId="24" fillId="0" borderId="1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4" xfId="0" applyFont="1" applyBorder="1"/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165" fontId="25" fillId="0" borderId="1" xfId="0" applyNumberFormat="1" applyFont="1" applyBorder="1" applyAlignment="1">
      <alignment horizontal="center" vertical="center" wrapText="1"/>
    </xf>
    <xf numFmtId="14" fontId="25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wrapText="1"/>
    </xf>
    <xf numFmtId="0" fontId="6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wrapText="1"/>
    </xf>
    <xf numFmtId="165" fontId="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5" fillId="0" borderId="12" xfId="0" applyFont="1" applyBorder="1"/>
    <xf numFmtId="0" fontId="25" fillId="0" borderId="11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0" fontId="25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30" fillId="0" borderId="8" xfId="0" applyFont="1" applyBorder="1" applyAlignment="1">
      <alignment wrapText="1"/>
    </xf>
    <xf numFmtId="0" fontId="28" fillId="0" borderId="8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wrapText="1"/>
    </xf>
    <xf numFmtId="0" fontId="28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14" fontId="25" fillId="3" borderId="1" xfId="0" applyNumberFormat="1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/>
    </xf>
    <xf numFmtId="0" fontId="25" fillId="0" borderId="1" xfId="0" applyFont="1" applyBorder="1"/>
    <xf numFmtId="0" fontId="20" fillId="0" borderId="1" xfId="0" applyFont="1" applyBorder="1"/>
    <xf numFmtId="0" fontId="2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/>
    </xf>
    <xf numFmtId="165" fontId="31" fillId="0" borderId="1" xfId="0" applyNumberFormat="1" applyFont="1" applyBorder="1" applyAlignment="1">
      <alignment horizontal="center" vertical="center" wrapText="1"/>
    </xf>
    <xf numFmtId="0" fontId="22" fillId="0" borderId="0" xfId="0" applyFont="1"/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0" borderId="0" xfId="0" applyFont="1"/>
    <xf numFmtId="0" fontId="33" fillId="2" borderId="1" xfId="0" applyFont="1" applyFill="1" applyBorder="1" applyAlignment="1">
      <alignment horizontal="center" vertical="center" wrapText="1"/>
    </xf>
    <xf numFmtId="0" fontId="22" fillId="0" borderId="1" xfId="0" applyFont="1" applyBorder="1"/>
    <xf numFmtId="0" fontId="34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1" xfId="0" applyFont="1" applyBorder="1"/>
    <xf numFmtId="0" fontId="34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5" fontId="35" fillId="0" borderId="1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5" fillId="0" borderId="4" xfId="0" applyFont="1" applyBorder="1"/>
    <xf numFmtId="1" fontId="35" fillId="0" borderId="1" xfId="0" applyNumberFormat="1" applyFont="1" applyBorder="1" applyAlignment="1">
      <alignment horizontal="center" vertical="center"/>
    </xf>
    <xf numFmtId="0" fontId="36" fillId="0" borderId="0" xfId="0" applyFont="1"/>
    <xf numFmtId="0" fontId="37" fillId="0" borderId="0" xfId="0" applyFont="1"/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4" fontId="40" fillId="0" borderId="1" xfId="0" applyNumberFormat="1" applyFont="1" applyBorder="1" applyAlignment="1">
      <alignment horizontal="center" vertical="center"/>
    </xf>
    <xf numFmtId="14" fontId="22" fillId="0" borderId="1" xfId="0" applyNumberFormat="1" applyFont="1" applyBorder="1" applyAlignment="1">
      <alignment horizontal="center" vertical="center"/>
    </xf>
    <xf numFmtId="0" fontId="42" fillId="0" borderId="16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3" fillId="0" borderId="16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22" fillId="2" borderId="7" xfId="0" applyNumberFormat="1" applyFont="1" applyFill="1" applyBorder="1" applyAlignment="1">
      <alignment horizontal="center" vertical="center"/>
    </xf>
    <xf numFmtId="0" fontId="43" fillId="2" borderId="16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3" fillId="6" borderId="1" xfId="0" applyFont="1" applyFill="1" applyBorder="1" applyAlignment="1">
      <alignment horizontal="center" vertical="center"/>
    </xf>
    <xf numFmtId="14" fontId="22" fillId="6" borderId="7" xfId="0" applyNumberFormat="1" applyFont="1" applyFill="1" applyBorder="1" applyAlignment="1">
      <alignment horizontal="center" vertical="center"/>
    </xf>
    <xf numFmtId="2" fontId="43" fillId="0" borderId="1" xfId="0" applyNumberFormat="1" applyFont="1" applyBorder="1" applyAlignment="1">
      <alignment horizontal="center" vertical="center"/>
    </xf>
    <xf numFmtId="14" fontId="22" fillId="6" borderId="7" xfId="0" applyNumberFormat="1" applyFont="1" applyFill="1" applyBorder="1"/>
    <xf numFmtId="2" fontId="43" fillId="2" borderId="1" xfId="0" applyNumberFormat="1" applyFont="1" applyFill="1" applyBorder="1" applyAlignment="1">
      <alignment horizontal="center" vertical="center"/>
    </xf>
    <xf numFmtId="14" fontId="22" fillId="0" borderId="0" xfId="0" applyNumberFormat="1" applyFont="1"/>
    <xf numFmtId="0" fontId="43" fillId="0" borderId="22" xfId="0" applyFont="1" applyBorder="1" applyAlignment="1">
      <alignment horizontal="center" vertical="center"/>
    </xf>
    <xf numFmtId="0" fontId="43" fillId="0" borderId="3" xfId="0" applyFont="1" applyBorder="1" applyAlignment="1">
      <alignment vertical="center"/>
    </xf>
    <xf numFmtId="0" fontId="43" fillId="4" borderId="23" xfId="0" applyFont="1" applyFill="1" applyBorder="1" applyAlignment="1">
      <alignment vertical="center"/>
    </xf>
    <xf numFmtId="0" fontId="43" fillId="4" borderId="6" xfId="0" applyFont="1" applyFill="1" applyBorder="1" applyAlignment="1">
      <alignment vertical="center"/>
    </xf>
    <xf numFmtId="0" fontId="46" fillId="0" borderId="1" xfId="0" applyFont="1" applyBorder="1" applyAlignment="1">
      <alignment horizontal="center" vertical="center" wrapText="1"/>
    </xf>
    <xf numFmtId="165" fontId="46" fillId="0" borderId="1" xfId="0" applyNumberFormat="1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7" fillId="4" borderId="1" xfId="0" applyFont="1" applyFill="1" applyBorder="1" applyAlignment="1">
      <alignment horizontal="center" vertical="center" wrapText="1"/>
    </xf>
    <xf numFmtId="0" fontId="48" fillId="4" borderId="1" xfId="0" applyFont="1" applyFill="1" applyBorder="1" applyAlignment="1">
      <alignment horizontal="center" vertical="center"/>
    </xf>
    <xf numFmtId="0" fontId="43" fillId="4" borderId="1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43" fillId="7" borderId="7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165" fontId="32" fillId="0" borderId="1" xfId="0" applyNumberFormat="1" applyFont="1" applyBorder="1" applyAlignment="1">
      <alignment horizontal="center" vertical="center" wrapText="1"/>
    </xf>
    <xf numFmtId="0" fontId="49" fillId="0" borderId="2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/>
    </xf>
    <xf numFmtId="165" fontId="19" fillId="0" borderId="10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49" fillId="0" borderId="1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4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center" vertical="center"/>
    </xf>
    <xf numFmtId="165" fontId="19" fillId="0" borderId="20" xfId="0" applyNumberFormat="1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43" fillId="0" borderId="28" xfId="0" applyFont="1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5" fontId="51" fillId="0" borderId="1" xfId="0" applyNumberFormat="1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165" fontId="51" fillId="0" borderId="0" xfId="0" applyNumberFormat="1" applyFont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43" fillId="0" borderId="25" xfId="0" applyFont="1" applyBorder="1" applyAlignment="1">
      <alignment vertical="center"/>
    </xf>
    <xf numFmtId="0" fontId="46" fillId="0" borderId="16" xfId="0" applyFont="1" applyBorder="1" applyAlignment="1">
      <alignment horizontal="center" vertical="center" wrapText="1"/>
    </xf>
    <xf numFmtId="0" fontId="46" fillId="0" borderId="17" xfId="0" applyFont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 wrapText="1"/>
    </xf>
    <xf numFmtId="165" fontId="52" fillId="2" borderId="1" xfId="0" applyNumberFormat="1" applyFont="1" applyFill="1" applyBorder="1" applyAlignment="1">
      <alignment horizontal="center" vertical="center" wrapText="1"/>
    </xf>
    <xf numFmtId="0" fontId="52" fillId="2" borderId="17" xfId="0" applyFont="1" applyFill="1" applyBorder="1" applyAlignment="1">
      <alignment horizontal="center" vertical="center" wrapText="1"/>
    </xf>
    <xf numFmtId="0" fontId="52" fillId="4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 vertical="center" wrapText="1"/>
    </xf>
    <xf numFmtId="165" fontId="52" fillId="4" borderId="1" xfId="0" applyNumberFormat="1" applyFont="1" applyFill="1" applyBorder="1" applyAlignment="1">
      <alignment horizontal="center" vertical="center" wrapText="1"/>
    </xf>
    <xf numFmtId="0" fontId="52" fillId="4" borderId="17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/>
    </xf>
    <xf numFmtId="165" fontId="52" fillId="0" borderId="1" xfId="0" applyNumberFormat="1" applyFont="1" applyBorder="1" applyAlignment="1">
      <alignment horizontal="center" vertical="center" wrapText="1"/>
    </xf>
    <xf numFmtId="0" fontId="52" fillId="0" borderId="17" xfId="0" applyFont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0" fontId="52" fillId="2" borderId="16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 wrapText="1"/>
    </xf>
    <xf numFmtId="165" fontId="53" fillId="2" borderId="1" xfId="0" applyNumberFormat="1" applyFont="1" applyFill="1" applyBorder="1" applyAlignment="1">
      <alignment horizontal="center" vertical="center" wrapText="1"/>
    </xf>
    <xf numFmtId="0" fontId="53" fillId="2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165" fontId="19" fillId="4" borderId="1" xfId="0" applyNumberFormat="1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49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165" fontId="24" fillId="4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vertical="center"/>
    </xf>
    <xf numFmtId="0" fontId="22" fillId="0" borderId="14" xfId="0" applyFont="1" applyBorder="1"/>
    <xf numFmtId="0" fontId="22" fillId="0" borderId="30" xfId="0" applyFont="1" applyBorder="1"/>
    <xf numFmtId="164" fontId="45" fillId="0" borderId="31" xfId="0" applyNumberFormat="1" applyFont="1" applyBorder="1" applyAlignment="1">
      <alignment vertical="center"/>
    </xf>
    <xf numFmtId="164" fontId="45" fillId="0" borderId="14" xfId="0" applyNumberFormat="1" applyFont="1" applyBorder="1" applyAlignment="1">
      <alignment vertical="center"/>
    </xf>
    <xf numFmtId="164" fontId="45" fillId="0" borderId="15" xfId="0" applyNumberFormat="1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44" fillId="0" borderId="24" xfId="0" applyFont="1" applyBorder="1" applyAlignment="1">
      <alignment vertical="center"/>
    </xf>
    <xf numFmtId="0" fontId="22" fillId="0" borderId="10" xfId="0" applyFont="1" applyBorder="1"/>
    <xf numFmtId="164" fontId="45" fillId="0" borderId="10" xfId="0" applyNumberFormat="1" applyFont="1" applyBorder="1" applyAlignment="1">
      <alignment vertical="center"/>
    </xf>
    <xf numFmtId="164" fontId="45" fillId="0" borderId="25" xfId="0" applyNumberFormat="1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165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51" fillId="4" borderId="1" xfId="0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5" fillId="4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33" fillId="4" borderId="1" xfId="0" applyFont="1" applyFill="1" applyBorder="1"/>
    <xf numFmtId="0" fontId="56" fillId="4" borderId="1" xfId="0" applyFont="1" applyFill="1" applyBorder="1"/>
    <xf numFmtId="0" fontId="33" fillId="4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1" fillId="4" borderId="1" xfId="0" applyFont="1" applyFill="1" applyBorder="1" applyAlignment="1">
      <alignment vertical="center" wrapText="1"/>
    </xf>
    <xf numFmtId="165" fontId="51" fillId="4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/>
    <xf numFmtId="0" fontId="58" fillId="4" borderId="1" xfId="0" applyFont="1" applyFill="1" applyBorder="1" applyAlignment="1">
      <alignment horizontal="center" vertical="center" wrapText="1"/>
    </xf>
    <xf numFmtId="165" fontId="51" fillId="4" borderId="1" xfId="0" applyNumberFormat="1" applyFont="1" applyFill="1" applyBorder="1" applyAlignment="1">
      <alignment vertical="center" wrapText="1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51" fillId="0" borderId="8" xfId="0" applyFont="1" applyBorder="1" applyAlignment="1">
      <alignment horizontal="center" vertical="center"/>
    </xf>
    <xf numFmtId="0" fontId="56" fillId="0" borderId="1" xfId="0" applyFont="1" applyBorder="1"/>
    <xf numFmtId="0" fontId="51" fillId="0" borderId="18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56" fillId="0" borderId="0" xfId="0" applyFont="1"/>
    <xf numFmtId="0" fontId="5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34" fillId="0" borderId="20" xfId="0" applyFont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46" fillId="4" borderId="1" xfId="0" applyFont="1" applyFill="1" applyBorder="1" applyAlignment="1">
      <alignment horizontal="center" vertical="center" wrapText="1"/>
    </xf>
    <xf numFmtId="165" fontId="46" fillId="4" borderId="1" xfId="0" applyNumberFormat="1" applyFont="1" applyFill="1" applyBorder="1" applyAlignment="1">
      <alignment horizontal="center" vertical="center" wrapText="1"/>
    </xf>
    <xf numFmtId="0" fontId="46" fillId="4" borderId="17" xfId="0" applyFont="1" applyFill="1" applyBorder="1" applyAlignment="1">
      <alignment horizontal="center" vertical="center" wrapText="1"/>
    </xf>
    <xf numFmtId="0" fontId="50" fillId="4" borderId="7" xfId="0" applyFont="1" applyFill="1" applyBorder="1"/>
    <xf numFmtId="0" fontId="46" fillId="4" borderId="5" xfId="0" applyFont="1" applyFill="1" applyBorder="1" applyAlignment="1">
      <alignment horizontal="center" vertical="center" wrapText="1"/>
    </xf>
    <xf numFmtId="0" fontId="50" fillId="0" borderId="0" xfId="0" applyFont="1"/>
    <xf numFmtId="0" fontId="4" fillId="0" borderId="2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65" fontId="19" fillId="0" borderId="4" xfId="0" applyNumberFormat="1" applyFont="1" applyBorder="1" applyAlignment="1">
      <alignment horizontal="center" vertical="center" wrapText="1"/>
    </xf>
    <xf numFmtId="0" fontId="25" fillId="4" borderId="16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 wrapText="1"/>
    </xf>
    <xf numFmtId="0" fontId="59" fillId="4" borderId="1" xfId="0" applyFont="1" applyFill="1" applyBorder="1" applyAlignment="1">
      <alignment horizontal="center" vertical="center"/>
    </xf>
    <xf numFmtId="0" fontId="60" fillId="4" borderId="17" xfId="0" applyFont="1" applyFill="1" applyBorder="1" applyAlignment="1">
      <alignment horizontal="center" vertical="center"/>
    </xf>
    <xf numFmtId="0" fontId="29" fillId="4" borderId="1" xfId="0" applyFont="1" applyFill="1" applyBorder="1" applyAlignment="1">
      <alignment horizontal="center" vertical="center" wrapText="1"/>
    </xf>
    <xf numFmtId="0" fontId="25" fillId="4" borderId="19" xfId="0" applyFont="1" applyFill="1" applyBorder="1" applyAlignment="1">
      <alignment horizontal="center" vertical="center"/>
    </xf>
    <xf numFmtId="0" fontId="25" fillId="4" borderId="20" xfId="0" applyFont="1" applyFill="1" applyBorder="1" applyAlignment="1">
      <alignment horizontal="center" vertical="center" wrapText="1"/>
    </xf>
    <xf numFmtId="0" fontId="59" fillId="4" borderId="20" xfId="0" applyFont="1" applyFill="1" applyBorder="1" applyAlignment="1">
      <alignment horizontal="center" vertical="center"/>
    </xf>
    <xf numFmtId="0" fontId="60" fillId="4" borderId="21" xfId="0" applyFont="1" applyFill="1" applyBorder="1" applyAlignment="1">
      <alignment horizontal="center" vertical="center"/>
    </xf>
    <xf numFmtId="0" fontId="56" fillId="0" borderId="11" xfId="0" applyFont="1" applyBorder="1"/>
    <xf numFmtId="164" fontId="61" fillId="0" borderId="37" xfId="0" applyNumberFormat="1" applyFont="1" applyBorder="1" applyAlignment="1">
      <alignment vertical="center"/>
    </xf>
    <xf numFmtId="0" fontId="59" fillId="0" borderId="25" xfId="0" applyFont="1" applyBorder="1" applyAlignment="1">
      <alignment vertical="center"/>
    </xf>
    <xf numFmtId="0" fontId="59" fillId="0" borderId="0" xfId="0" applyFont="1"/>
    <xf numFmtId="0" fontId="7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2" fillId="0" borderId="0" xfId="0" applyFont="1"/>
    <xf numFmtId="0" fontId="63" fillId="0" borderId="16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/>
    </xf>
    <xf numFmtId="0" fontId="60" fillId="0" borderId="17" xfId="0" applyFont="1" applyBorder="1" applyAlignment="1">
      <alignment horizontal="center" vertical="center"/>
    </xf>
    <xf numFmtId="165" fontId="63" fillId="0" borderId="4" xfId="0" applyNumberFormat="1" applyFont="1" applyBorder="1" applyAlignment="1">
      <alignment horizontal="center" vertical="center" wrapText="1"/>
    </xf>
    <xf numFmtId="0" fontId="63" fillId="0" borderId="17" xfId="0" applyFont="1" applyBorder="1" applyAlignment="1">
      <alignment horizontal="center" vertical="center" wrapText="1"/>
    </xf>
    <xf numFmtId="0" fontId="62" fillId="2" borderId="7" xfId="0" applyFont="1" applyFill="1" applyBorder="1" applyAlignment="1">
      <alignment wrapText="1"/>
    </xf>
    <xf numFmtId="0" fontId="62" fillId="2" borderId="7" xfId="0" applyFont="1" applyFill="1" applyBorder="1"/>
    <xf numFmtId="0" fontId="63" fillId="0" borderId="2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63" fillId="2" borderId="20" xfId="0" applyFont="1" applyFill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/>
    </xf>
    <xf numFmtId="0" fontId="60" fillId="0" borderId="21" xfId="0" applyFont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60" fillId="2" borderId="17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60" fillId="2" borderId="21" xfId="0" applyFont="1" applyFill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0" fillId="2" borderId="38" xfId="0" applyFont="1" applyFill="1" applyBorder="1" applyAlignment="1">
      <alignment horizontal="center" vertical="center"/>
    </xf>
    <xf numFmtId="0" fontId="60" fillId="0" borderId="34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60" fillId="2" borderId="4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4" fillId="0" borderId="0" xfId="0" applyFont="1" applyAlignment="1">
      <alignment vertical="center" textRotation="90" wrapText="1"/>
    </xf>
    <xf numFmtId="0" fontId="60" fillId="0" borderId="0" xfId="0" applyFont="1" applyAlignment="1">
      <alignment horizontal="center" vertical="center"/>
    </xf>
    <xf numFmtId="0" fontId="64" fillId="0" borderId="1" xfId="0" applyFont="1" applyBorder="1" applyAlignment="1">
      <alignment vertical="center" textRotation="90" wrapText="1"/>
    </xf>
    <xf numFmtId="0" fontId="60" fillId="0" borderId="1" xfId="0" applyFont="1" applyBorder="1" applyAlignment="1">
      <alignment horizontal="center" vertical="center"/>
    </xf>
    <xf numFmtId="0" fontId="23" fillId="0" borderId="1" xfId="0" applyFont="1" applyBorder="1"/>
    <xf numFmtId="0" fontId="56" fillId="0" borderId="1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6" fillId="2" borderId="1" xfId="0" applyFont="1" applyFill="1" applyBorder="1"/>
    <xf numFmtId="0" fontId="56" fillId="2" borderId="7" xfId="0" applyFont="1" applyFill="1" applyBorder="1"/>
    <xf numFmtId="0" fontId="22" fillId="2" borderId="7" xfId="0" applyFont="1" applyFill="1" applyBorder="1"/>
    <xf numFmtId="0" fontId="5" fillId="2" borderId="19" xfId="0" applyFont="1" applyFill="1" applyBorder="1" applyAlignment="1">
      <alignment horizontal="center" vertical="center"/>
    </xf>
    <xf numFmtId="0" fontId="56" fillId="2" borderId="20" xfId="0" applyFont="1" applyFill="1" applyBorder="1"/>
    <xf numFmtId="0" fontId="60" fillId="0" borderId="0" xfId="0" applyFont="1" applyAlignment="1">
      <alignment vertical="center"/>
    </xf>
    <xf numFmtId="0" fontId="33" fillId="2" borderId="7" xfId="0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8" borderId="7" xfId="0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4" borderId="7" xfId="0" applyFont="1" applyFill="1" applyBorder="1" applyAlignment="1">
      <alignment horizontal="center"/>
    </xf>
    <xf numFmtId="0" fontId="33" fillId="9" borderId="7" xfId="0" applyFont="1" applyFill="1" applyBorder="1" applyAlignment="1">
      <alignment horizontal="center"/>
    </xf>
    <xf numFmtId="0" fontId="33" fillId="10" borderId="7" xfId="0" applyFont="1" applyFill="1" applyBorder="1" applyAlignment="1">
      <alignment horizontal="center"/>
    </xf>
    <xf numFmtId="0" fontId="33" fillId="11" borderId="7" xfId="0" applyFont="1" applyFill="1" applyBorder="1" applyAlignment="1">
      <alignment horizontal="center"/>
    </xf>
    <xf numFmtId="0" fontId="47" fillId="0" borderId="10" xfId="0" applyFont="1" applyBorder="1" applyAlignment="1">
      <alignment horizontal="center" vertical="center"/>
    </xf>
    <xf numFmtId="0" fontId="67" fillId="0" borderId="25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36" fillId="2" borderId="16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/>
    </xf>
    <xf numFmtId="0" fontId="43" fillId="0" borderId="16" xfId="0" applyFont="1" applyBorder="1"/>
    <xf numFmtId="0" fontId="43" fillId="0" borderId="1" xfId="0" applyFont="1" applyBorder="1"/>
    <xf numFmtId="0" fontId="68" fillId="4" borderId="1" xfId="0" applyFont="1" applyFill="1" applyBorder="1" applyAlignment="1">
      <alignment horizontal="center" vertical="center"/>
    </xf>
    <xf numFmtId="0" fontId="68" fillId="0" borderId="17" xfId="0" applyFont="1" applyBorder="1" applyAlignment="1">
      <alignment horizontal="center" vertical="center"/>
    </xf>
    <xf numFmtId="0" fontId="22" fillId="0" borderId="20" xfId="0" applyFont="1" applyBorder="1"/>
    <xf numFmtId="0" fontId="68" fillId="0" borderId="21" xfId="0" applyFont="1" applyBorder="1" applyAlignment="1">
      <alignment horizontal="center" vertical="center"/>
    </xf>
    <xf numFmtId="0" fontId="43" fillId="0" borderId="0" xfId="0" applyFont="1"/>
    <xf numFmtId="165" fontId="4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9" fillId="0" borderId="32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0" fillId="0" borderId="1" xfId="0" applyFont="1" applyBorder="1"/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165" fontId="6" fillId="0" borderId="8" xfId="0" applyNumberFormat="1" applyFont="1" applyBorder="1" applyAlignment="1">
      <alignment horizontal="center" vertical="center" wrapText="1"/>
    </xf>
    <xf numFmtId="0" fontId="70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165" fontId="6" fillId="0" borderId="1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vertical="center"/>
    </xf>
    <xf numFmtId="0" fontId="68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0" fontId="5" fillId="4" borderId="23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vertical="center" wrapText="1"/>
    </xf>
    <xf numFmtId="165" fontId="5" fillId="2" borderId="40" xfId="0" applyNumberFormat="1" applyFont="1" applyFill="1" applyBorder="1" applyAlignment="1">
      <alignment horizontal="center" vertical="center" wrapText="1"/>
    </xf>
    <xf numFmtId="14" fontId="72" fillId="0" borderId="1" xfId="0" applyNumberFormat="1" applyFont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22" fillId="2" borderId="45" xfId="0" applyFont="1" applyFill="1" applyBorder="1" applyAlignment="1">
      <alignment horizontal="left" vertical="center"/>
    </xf>
    <xf numFmtId="0" fontId="73" fillId="0" borderId="0" xfId="0" applyFont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3" fillId="0" borderId="17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73" fillId="0" borderId="1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67" fillId="0" borderId="1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9" fontId="31" fillId="0" borderId="19" xfId="0" applyNumberFormat="1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75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9" fontId="31" fillId="0" borderId="0" xfId="0" applyNumberFormat="1" applyFont="1" applyAlignment="1">
      <alignment horizontal="center" vertical="center" wrapText="1"/>
    </xf>
    <xf numFmtId="0" fontId="75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76" fillId="0" borderId="24" xfId="0" applyFont="1" applyBorder="1" applyAlignment="1">
      <alignment horizontal="center" vertical="top" wrapText="1"/>
    </xf>
    <xf numFmtId="0" fontId="32" fillId="0" borderId="16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77" fillId="4" borderId="19" xfId="0" applyFont="1" applyFill="1" applyBorder="1" applyAlignment="1">
      <alignment horizontal="center" vertical="center"/>
    </xf>
    <xf numFmtId="0" fontId="77" fillId="0" borderId="20" xfId="0" applyFont="1" applyBorder="1" applyAlignment="1">
      <alignment horizontal="center" vertical="center" wrapText="1"/>
    </xf>
    <xf numFmtId="0" fontId="77" fillId="4" borderId="20" xfId="0" applyFont="1" applyFill="1" applyBorder="1" applyAlignment="1">
      <alignment horizontal="center" vertical="center" wrapText="1"/>
    </xf>
    <xf numFmtId="0" fontId="77" fillId="0" borderId="20" xfId="0" applyFont="1" applyBorder="1" applyAlignment="1">
      <alignment horizontal="center" vertical="center"/>
    </xf>
    <xf numFmtId="165" fontId="77" fillId="0" borderId="20" xfId="0" applyNumberFormat="1" applyFont="1" applyBorder="1" applyAlignment="1">
      <alignment horizontal="center" vertical="center" wrapText="1"/>
    </xf>
    <xf numFmtId="0" fontId="77" fillId="0" borderId="21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 wrapText="1"/>
    </xf>
    <xf numFmtId="165" fontId="32" fillId="0" borderId="18" xfId="0" applyNumberFormat="1" applyFont="1" applyBorder="1" applyAlignment="1">
      <alignment horizontal="center" vertical="center" wrapText="1"/>
    </xf>
    <xf numFmtId="0" fontId="77" fillId="0" borderId="46" xfId="0" applyFont="1" applyBorder="1" applyAlignment="1">
      <alignment horizontal="center" vertical="center"/>
    </xf>
    <xf numFmtId="0" fontId="77" fillId="2" borderId="47" xfId="0" applyFont="1" applyFill="1" applyBorder="1" applyAlignment="1">
      <alignment horizontal="center" vertical="center" wrapText="1"/>
    </xf>
    <xf numFmtId="0" fontId="77" fillId="2" borderId="47" xfId="0" applyFont="1" applyFill="1" applyBorder="1" applyAlignment="1">
      <alignment horizontal="center" vertical="center"/>
    </xf>
    <xf numFmtId="165" fontId="77" fillId="2" borderId="47" xfId="0" applyNumberFormat="1" applyFont="1" applyFill="1" applyBorder="1" applyAlignment="1">
      <alignment horizontal="center" vertical="center" wrapText="1"/>
    </xf>
    <xf numFmtId="0" fontId="77" fillId="2" borderId="48" xfId="0" applyFont="1" applyFill="1" applyBorder="1" applyAlignment="1">
      <alignment horizontal="center" vertical="center" wrapText="1"/>
    </xf>
    <xf numFmtId="0" fontId="77" fillId="0" borderId="24" xfId="0" applyFont="1" applyBorder="1" applyAlignment="1">
      <alignment horizontal="center" vertical="center"/>
    </xf>
    <xf numFmtId="0" fontId="77" fillId="2" borderId="10" xfId="0" applyFont="1" applyFill="1" applyBorder="1" applyAlignment="1">
      <alignment horizontal="center" vertical="center" wrapText="1"/>
    </xf>
    <xf numFmtId="0" fontId="77" fillId="2" borderId="10" xfId="0" applyFont="1" applyFill="1" applyBorder="1" applyAlignment="1">
      <alignment horizontal="center" vertical="center"/>
    </xf>
    <xf numFmtId="165" fontId="77" fillId="2" borderId="10" xfId="0" applyNumberFormat="1" applyFont="1" applyFill="1" applyBorder="1" applyAlignment="1">
      <alignment horizontal="center" vertical="center" wrapText="1"/>
    </xf>
    <xf numFmtId="0" fontId="77" fillId="2" borderId="25" xfId="0" applyFont="1" applyFill="1" applyBorder="1" applyAlignment="1">
      <alignment horizontal="center" vertical="center" wrapText="1"/>
    </xf>
    <xf numFmtId="0" fontId="77" fillId="0" borderId="19" xfId="0" applyFont="1" applyBorder="1" applyAlignment="1">
      <alignment horizontal="center" vertical="center"/>
    </xf>
    <xf numFmtId="0" fontId="77" fillId="0" borderId="10" xfId="0" applyFont="1" applyBorder="1" applyAlignment="1">
      <alignment horizontal="center" vertical="center" wrapText="1"/>
    </xf>
    <xf numFmtId="0" fontId="77" fillId="4" borderId="10" xfId="0" applyFont="1" applyFill="1" applyBorder="1" applyAlignment="1">
      <alignment horizontal="center" vertical="center" wrapText="1"/>
    </xf>
    <xf numFmtId="0" fontId="77" fillId="0" borderId="10" xfId="0" applyFont="1" applyBorder="1" applyAlignment="1">
      <alignment horizontal="center" vertical="center"/>
    </xf>
    <xf numFmtId="165" fontId="77" fillId="0" borderId="10" xfId="0" applyNumberFormat="1" applyFont="1" applyBorder="1" applyAlignment="1">
      <alignment horizontal="center" vertical="center" wrapText="1"/>
    </xf>
    <xf numFmtId="0" fontId="77" fillId="0" borderId="25" xfId="0" applyFont="1" applyBorder="1" applyAlignment="1">
      <alignment horizontal="center" vertical="center" wrapText="1"/>
    </xf>
    <xf numFmtId="0" fontId="77" fillId="0" borderId="16" xfId="0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 wrapText="1"/>
    </xf>
    <xf numFmtId="0" fontId="77" fillId="4" borderId="1" xfId="0" applyFont="1" applyFill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/>
    </xf>
    <xf numFmtId="165" fontId="77" fillId="0" borderId="1" xfId="0" applyNumberFormat="1" applyFont="1" applyBorder="1" applyAlignment="1">
      <alignment horizontal="center" vertical="center" wrapText="1"/>
    </xf>
    <xf numFmtId="0" fontId="77" fillId="0" borderId="17" xfId="0" applyFont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 wrapText="1"/>
    </xf>
    <xf numFmtId="0" fontId="77" fillId="2" borderId="1" xfId="0" applyFont="1" applyFill="1" applyBorder="1" applyAlignment="1">
      <alignment horizontal="center" vertical="center"/>
    </xf>
    <xf numFmtId="0" fontId="77" fillId="2" borderId="17" xfId="0" applyFont="1" applyFill="1" applyBorder="1" applyAlignment="1">
      <alignment horizontal="center" vertical="center" wrapText="1"/>
    </xf>
    <xf numFmtId="0" fontId="77" fillId="0" borderId="17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 wrapText="1"/>
    </xf>
    <xf numFmtId="165" fontId="32" fillId="0" borderId="11" xfId="0" applyNumberFormat="1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165" fontId="32" fillId="0" borderId="8" xfId="0" applyNumberFormat="1" applyFont="1" applyBorder="1" applyAlignment="1">
      <alignment horizontal="center" vertical="center" wrapText="1"/>
    </xf>
    <xf numFmtId="0" fontId="77" fillId="4" borderId="24" xfId="0" applyFont="1" applyFill="1" applyBorder="1" applyAlignment="1">
      <alignment horizontal="center" vertical="center"/>
    </xf>
    <xf numFmtId="0" fontId="77" fillId="4" borderId="16" xfId="0" applyFont="1" applyFill="1" applyBorder="1" applyAlignment="1">
      <alignment horizontal="center" vertical="center"/>
    </xf>
    <xf numFmtId="14" fontId="77" fillId="0" borderId="1" xfId="0" applyNumberFormat="1" applyFont="1" applyBorder="1" applyAlignment="1">
      <alignment horizontal="center" vertical="center"/>
    </xf>
    <xf numFmtId="0" fontId="78" fillId="0" borderId="24" xfId="0" applyFont="1" applyBorder="1" applyAlignment="1">
      <alignment horizontal="center" vertical="top" wrapText="1"/>
    </xf>
    <xf numFmtId="0" fontId="35" fillId="0" borderId="16" xfId="0" applyFont="1" applyBorder="1" applyAlignment="1">
      <alignment horizontal="center" vertical="center" wrapText="1"/>
    </xf>
    <xf numFmtId="0" fontId="77" fillId="3" borderId="1" xfId="0" applyFont="1" applyFill="1" applyBorder="1" applyAlignment="1">
      <alignment horizontal="center" vertical="center" wrapText="1"/>
    </xf>
    <xf numFmtId="0" fontId="77" fillId="3" borderId="1" xfId="0" applyFont="1" applyFill="1" applyBorder="1" applyAlignment="1">
      <alignment horizontal="center" vertical="center"/>
    </xf>
    <xf numFmtId="165" fontId="77" fillId="3" borderId="1" xfId="0" applyNumberFormat="1" applyFont="1" applyFill="1" applyBorder="1" applyAlignment="1">
      <alignment horizontal="center" vertical="center" wrapText="1"/>
    </xf>
    <xf numFmtId="0" fontId="77" fillId="3" borderId="17" xfId="0" applyFont="1" applyFill="1" applyBorder="1" applyAlignment="1">
      <alignment horizontal="center" vertical="center" wrapText="1"/>
    </xf>
    <xf numFmtId="166" fontId="77" fillId="0" borderId="1" xfId="0" applyNumberFormat="1" applyFont="1" applyBorder="1" applyAlignment="1">
      <alignment horizontal="center" vertical="center" wrapText="1"/>
    </xf>
    <xf numFmtId="165" fontId="36" fillId="0" borderId="1" xfId="0" applyNumberFormat="1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 wrapText="1"/>
    </xf>
    <xf numFmtId="165" fontId="80" fillId="0" borderId="1" xfId="0" applyNumberFormat="1" applyFont="1" applyBorder="1" applyAlignment="1">
      <alignment horizontal="center" vertical="center" wrapText="1"/>
    </xf>
    <xf numFmtId="0" fontId="80" fillId="0" borderId="2" xfId="0" applyFont="1" applyBorder="1" applyAlignment="1">
      <alignment horizontal="center" vertical="center" wrapText="1"/>
    </xf>
    <xf numFmtId="14" fontId="80" fillId="0" borderId="1" xfId="0" applyNumberFormat="1" applyFont="1" applyBorder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 wrapText="1"/>
    </xf>
    <xf numFmtId="0" fontId="33" fillId="0" borderId="8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25" fillId="2" borderId="7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0" fontId="25" fillId="2" borderId="40" xfId="0" applyFont="1" applyFill="1" applyBorder="1" applyAlignment="1">
      <alignment horizontal="center" vertical="center" wrapText="1"/>
    </xf>
    <xf numFmtId="0" fontId="28" fillId="2" borderId="4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41" fillId="4" borderId="8" xfId="0" applyFont="1" applyFill="1" applyBorder="1" applyAlignment="1">
      <alignment horizontal="center" vertical="top" textRotation="180"/>
    </xf>
    <xf numFmtId="0" fontId="3" fillId="0" borderId="18" xfId="0" applyFont="1" applyBorder="1"/>
    <xf numFmtId="0" fontId="3" fillId="0" borderId="11" xfId="0" applyFont="1" applyBorder="1"/>
    <xf numFmtId="0" fontId="49" fillId="0" borderId="26" xfId="0" applyFont="1" applyBorder="1" applyAlignment="1">
      <alignment horizontal="center" vertical="center"/>
    </xf>
    <xf numFmtId="0" fontId="3" fillId="0" borderId="27" xfId="0" applyFont="1" applyBorder="1"/>
    <xf numFmtId="0" fontId="52" fillId="0" borderId="26" xfId="0" applyFont="1" applyBorder="1" applyAlignment="1">
      <alignment horizontal="center" vertical="center"/>
    </xf>
    <xf numFmtId="164" fontId="45" fillId="0" borderId="31" xfId="0" applyNumberFormat="1" applyFont="1" applyBorder="1" applyAlignment="1">
      <alignment horizontal="center" vertical="center"/>
    </xf>
    <xf numFmtId="0" fontId="3" fillId="0" borderId="30" xfId="0" applyFont="1" applyBorder="1"/>
    <xf numFmtId="165" fontId="5" fillId="0" borderId="2" xfId="0" applyNumberFormat="1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/>
    </xf>
    <xf numFmtId="0" fontId="43" fillId="0" borderId="32" xfId="0" applyFont="1" applyBorder="1" applyAlignment="1">
      <alignment horizontal="center" vertical="center"/>
    </xf>
    <xf numFmtId="0" fontId="3" fillId="0" borderId="32" xfId="0" applyFont="1" applyBorder="1"/>
    <xf numFmtId="0" fontId="44" fillId="0" borderId="2" xfId="0" applyFont="1" applyBorder="1" applyAlignment="1">
      <alignment horizontal="center" vertical="center"/>
    </xf>
    <xf numFmtId="164" fontId="45" fillId="0" borderId="2" xfId="0" applyNumberFormat="1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3" fillId="0" borderId="29" xfId="0" applyFont="1" applyBorder="1"/>
    <xf numFmtId="0" fontId="23" fillId="0" borderId="26" xfId="0" applyFont="1" applyBorder="1" applyAlignment="1">
      <alignment horizontal="center" vertical="center"/>
    </xf>
    <xf numFmtId="0" fontId="51" fillId="4" borderId="8" xfId="0" applyFont="1" applyFill="1" applyBorder="1" applyAlignment="1">
      <alignment horizontal="center" vertical="center" wrapText="1"/>
    </xf>
    <xf numFmtId="0" fontId="51" fillId="6" borderId="2" xfId="0" applyFont="1" applyFill="1" applyBorder="1" applyAlignment="1">
      <alignment horizontal="center" vertical="center"/>
    </xf>
    <xf numFmtId="165" fontId="51" fillId="4" borderId="8" xfId="0" applyNumberFormat="1" applyFont="1" applyFill="1" applyBorder="1" applyAlignment="1">
      <alignment horizontal="center" vertical="center" wrapText="1"/>
    </xf>
    <xf numFmtId="0" fontId="56" fillId="6" borderId="2" xfId="0" applyFont="1" applyFill="1" applyBorder="1" applyAlignment="1">
      <alignment horizontal="center"/>
    </xf>
    <xf numFmtId="0" fontId="51" fillId="0" borderId="2" xfId="0" applyFont="1" applyBorder="1" applyAlignment="1">
      <alignment horizontal="center" vertical="center"/>
    </xf>
    <xf numFmtId="0" fontId="64" fillId="0" borderId="8" xfId="0" applyFont="1" applyBorder="1" applyAlignment="1">
      <alignment horizontal="center" vertical="center" textRotation="90" wrapText="1"/>
    </xf>
    <xf numFmtId="0" fontId="3" fillId="0" borderId="36" xfId="0" applyFont="1" applyBorder="1"/>
    <xf numFmtId="164" fontId="61" fillId="0" borderId="31" xfId="0" applyNumberFormat="1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 wrapText="1"/>
    </xf>
    <xf numFmtId="0" fontId="56" fillId="4" borderId="8" xfId="0" applyFont="1" applyFill="1" applyBorder="1" applyAlignment="1">
      <alignment horizontal="center"/>
    </xf>
    <xf numFmtId="165" fontId="51" fillId="0" borderId="8" xfId="0" applyNumberFormat="1" applyFont="1" applyBorder="1" applyAlignment="1">
      <alignment horizontal="center" vertical="center" wrapText="1"/>
    </xf>
    <xf numFmtId="0" fontId="51" fillId="0" borderId="8" xfId="0" applyFont="1" applyBorder="1" applyAlignment="1">
      <alignment horizontal="center" vertical="center" wrapText="1"/>
    </xf>
    <xf numFmtId="165" fontId="51" fillId="4" borderId="8" xfId="0" applyNumberFormat="1" applyFont="1" applyFill="1" applyBorder="1" applyAlignment="1">
      <alignment horizontal="left" vertical="center" wrapText="1"/>
    </xf>
    <xf numFmtId="164" fontId="61" fillId="0" borderId="2" xfId="0" applyNumberFormat="1" applyFont="1" applyBorder="1" applyAlignment="1">
      <alignment horizontal="center" vertical="center"/>
    </xf>
    <xf numFmtId="0" fontId="56" fillId="0" borderId="14" xfId="0" applyFont="1" applyBorder="1" applyAlignment="1">
      <alignment horizontal="center"/>
    </xf>
    <xf numFmtId="0" fontId="44" fillId="0" borderId="2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 textRotation="90" wrapText="1"/>
    </xf>
    <xf numFmtId="0" fontId="59" fillId="0" borderId="35" xfId="0" applyFont="1" applyBorder="1" applyAlignment="1">
      <alignment horizontal="center" vertical="center" textRotation="90"/>
    </xf>
    <xf numFmtId="0" fontId="3" fillId="0" borderId="35" xfId="0" applyFont="1" applyBorder="1"/>
    <xf numFmtId="0" fontId="57" fillId="6" borderId="2" xfId="0" applyFont="1" applyFill="1" applyBorder="1" applyAlignment="1">
      <alignment horizontal="center"/>
    </xf>
    <xf numFmtId="0" fontId="64" fillId="0" borderId="39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/>
    </xf>
    <xf numFmtId="164" fontId="65" fillId="0" borderId="31" xfId="0" applyNumberFormat="1" applyFont="1" applyBorder="1" applyAlignment="1">
      <alignment horizontal="center" vertical="center"/>
    </xf>
    <xf numFmtId="0" fontId="66" fillId="0" borderId="13" xfId="0" applyFont="1" applyBorder="1" applyAlignment="1">
      <alignment horizontal="center"/>
    </xf>
    <xf numFmtId="0" fontId="68" fillId="0" borderId="41" xfId="0" applyFont="1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69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 wrapText="1"/>
    </xf>
    <xf numFmtId="0" fontId="74" fillId="0" borderId="26" xfId="0" applyFont="1" applyBorder="1" applyAlignment="1">
      <alignment horizontal="center" vertical="center"/>
    </xf>
    <xf numFmtId="0" fontId="73" fillId="0" borderId="1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14" fontId="32" fillId="0" borderId="31" xfId="0" applyNumberFormat="1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79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8000"/>
          <bgColor rgb="FF008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8000"/>
          <bgColor rgb="FF008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8000"/>
          <bgColor rgb="FF008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Plug%20%20Gauge/TR-PG-2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OD%20MASTER/TR-D9-OD-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OD%20MASTER/TR-D9-OD-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OD%20MASTER/TR-QC-OD-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RING%20GAUGE/TR-D9-RG-1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RING%20GAUGE/TR-D9-RG-3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RING%20GAUGE/TR-D9-RG-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THICKNESS%20GAUGE/TR-D9-TG-0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THICKNESS%20GAUGE/TR-D9-TG-2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.HISTORY%20CARD/M-S%20INSTRUMENTS%20HISTORY%20CARD/THICKNESS%20GAUGE/TR-D9-TG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F1717"/>
  <sheetViews>
    <sheetView tabSelected="1" zoomScale="40" zoomScaleNormal="4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E91" sqref="E91"/>
    </sheetView>
  </sheetViews>
  <sheetFormatPr defaultColWidth="14.44140625" defaultRowHeight="15" customHeight="1" x14ac:dyDescent="0.3"/>
  <cols>
    <col min="1" max="1" width="22" customWidth="1"/>
    <col min="2" max="2" width="48.5546875" customWidth="1"/>
    <col min="3" max="3" width="43.6640625" customWidth="1"/>
    <col min="4" max="4" width="51.5546875" customWidth="1"/>
    <col min="5" max="5" width="40.109375" customWidth="1"/>
    <col min="6" max="6" width="32.44140625" customWidth="1"/>
    <col min="7" max="7" width="35.44140625" customWidth="1"/>
    <col min="8" max="8" width="40.33203125" customWidth="1"/>
    <col min="9" max="9" width="51" customWidth="1"/>
    <col min="10" max="10" width="41.6640625" customWidth="1"/>
    <col min="11" max="11" width="38.33203125" customWidth="1"/>
    <col min="12" max="12" width="45.44140625" customWidth="1"/>
    <col min="13" max="13" width="28.6640625" customWidth="1"/>
    <col min="14" max="31" width="25.6640625" customWidth="1"/>
    <col min="32" max="32" width="54" customWidth="1"/>
  </cols>
  <sheetData>
    <row r="1" spans="1:32" ht="111" customHeight="1" x14ac:dyDescent="0.5">
      <c r="A1" s="1" t="s">
        <v>0</v>
      </c>
      <c r="B1" s="549" t="s">
        <v>1</v>
      </c>
      <c r="C1" s="550"/>
      <c r="D1" s="550"/>
      <c r="E1" s="550"/>
      <c r="F1" s="550"/>
      <c r="G1" s="551"/>
      <c r="H1" s="552" t="s">
        <v>2</v>
      </c>
      <c r="I1" s="550"/>
      <c r="J1" s="551"/>
      <c r="K1" s="2"/>
      <c r="L1" s="3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69.75" customHeight="1" x14ac:dyDescent="0.35">
      <c r="A2" s="553" t="s">
        <v>3</v>
      </c>
      <c r="B2" s="550"/>
      <c r="C2" s="550"/>
      <c r="D2" s="550"/>
      <c r="E2" s="550"/>
      <c r="F2" s="550"/>
      <c r="G2" s="550"/>
      <c r="H2" s="550"/>
      <c r="I2" s="550"/>
      <c r="J2" s="551"/>
      <c r="K2" s="9">
        <f ca="1">TODAY()</f>
        <v>45365</v>
      </c>
      <c r="L2" s="3"/>
      <c r="M2" s="10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0"/>
    </row>
    <row r="3" spans="1:32" ht="87.75" customHeight="1" x14ac:dyDescent="0.6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1" t="s">
        <v>9</v>
      </c>
      <c r="G3" s="2" t="s">
        <v>10</v>
      </c>
      <c r="H3" s="12" t="s">
        <v>11</v>
      </c>
      <c r="I3" s="2" t="s">
        <v>12</v>
      </c>
      <c r="J3" s="8" t="s">
        <v>13</v>
      </c>
      <c r="K3" s="2" t="s">
        <v>14</v>
      </c>
      <c r="L3" s="13" t="s">
        <v>15</v>
      </c>
      <c r="M3" s="14" t="s">
        <v>16</v>
      </c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 t="s">
        <v>17</v>
      </c>
    </row>
    <row r="4" spans="1:32" ht="99.75" customHeight="1" x14ac:dyDescent="0.5">
      <c r="A4" s="18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11">
        <v>0.01</v>
      </c>
      <c r="G4" s="2" t="s">
        <v>22</v>
      </c>
      <c r="H4" s="12">
        <v>45069</v>
      </c>
      <c r="I4" s="12">
        <f t="shared" ref="I4:I7" si="0">H4+365</f>
        <v>45434</v>
      </c>
      <c r="J4" s="8" t="s">
        <v>23</v>
      </c>
      <c r="K4" s="19" t="s">
        <v>24</v>
      </c>
      <c r="L4" s="20">
        <v>4.0000000000000001E-3</v>
      </c>
      <c r="M4" s="5"/>
      <c r="N4" s="21">
        <f ca="1">I4-K2</f>
        <v>69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17"/>
    </row>
    <row r="5" spans="1:32" ht="99.75" customHeight="1" x14ac:dyDescent="0.5">
      <c r="A5" s="18">
        <v>2</v>
      </c>
      <c r="B5" s="2" t="s">
        <v>25</v>
      </c>
      <c r="C5" s="2" t="s">
        <v>19</v>
      </c>
      <c r="D5" s="2" t="s">
        <v>26</v>
      </c>
      <c r="E5" s="2" t="s">
        <v>27</v>
      </c>
      <c r="F5" s="11"/>
      <c r="G5" s="2" t="s">
        <v>22</v>
      </c>
      <c r="H5" s="12">
        <v>45183</v>
      </c>
      <c r="I5" s="12">
        <f t="shared" si="0"/>
        <v>45548</v>
      </c>
      <c r="J5" s="8" t="s">
        <v>23</v>
      </c>
      <c r="K5" s="19" t="s">
        <v>28</v>
      </c>
      <c r="L5" s="3"/>
      <c r="M5" s="5"/>
      <c r="N5" s="21">
        <f ca="1">I5-K2</f>
        <v>183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</row>
    <row r="6" spans="1:32" ht="99.75" customHeight="1" x14ac:dyDescent="0.5">
      <c r="A6" s="18">
        <v>3</v>
      </c>
      <c r="B6" s="2" t="s">
        <v>29</v>
      </c>
      <c r="C6" s="2" t="s">
        <v>30</v>
      </c>
      <c r="D6" s="2" t="s">
        <v>31</v>
      </c>
      <c r="E6" s="2" t="s">
        <v>32</v>
      </c>
      <c r="F6" s="11">
        <v>0.01</v>
      </c>
      <c r="G6" s="2" t="s">
        <v>22</v>
      </c>
      <c r="H6" s="12">
        <v>45286</v>
      </c>
      <c r="I6" s="12">
        <f t="shared" si="0"/>
        <v>45651</v>
      </c>
      <c r="J6" s="8" t="s">
        <v>23</v>
      </c>
      <c r="K6" s="19" t="s">
        <v>33</v>
      </c>
      <c r="L6" s="12"/>
      <c r="M6" s="5"/>
      <c r="N6" s="21">
        <f ca="1">I6-K2</f>
        <v>286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 t="s">
        <v>34</v>
      </c>
    </row>
    <row r="7" spans="1:32" ht="99.75" customHeight="1" x14ac:dyDescent="0.5">
      <c r="A7" s="18">
        <v>4</v>
      </c>
      <c r="B7" s="2" t="s">
        <v>35</v>
      </c>
      <c r="C7" s="2"/>
      <c r="D7" s="2" t="s">
        <v>36</v>
      </c>
      <c r="E7" s="2" t="s">
        <v>37</v>
      </c>
      <c r="F7" s="11"/>
      <c r="G7" s="2" t="s">
        <v>22</v>
      </c>
      <c r="H7" s="12">
        <v>45183</v>
      </c>
      <c r="I7" s="12">
        <f t="shared" si="0"/>
        <v>45548</v>
      </c>
      <c r="J7" s="8" t="s">
        <v>23</v>
      </c>
      <c r="K7" s="19" t="s">
        <v>38</v>
      </c>
      <c r="L7" s="3"/>
      <c r="M7" s="5"/>
      <c r="N7" s="21">
        <f ca="1">I7-K2</f>
        <v>183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</row>
    <row r="8" spans="1:32" ht="99.75" customHeight="1" x14ac:dyDescent="0.5">
      <c r="A8" s="18">
        <v>5</v>
      </c>
      <c r="B8" s="2" t="s">
        <v>39</v>
      </c>
      <c r="C8" s="2" t="s">
        <v>40</v>
      </c>
      <c r="D8" s="2" t="s">
        <v>41</v>
      </c>
      <c r="E8" s="2" t="s">
        <v>42</v>
      </c>
      <c r="F8" s="11"/>
      <c r="G8" s="2" t="s">
        <v>22</v>
      </c>
      <c r="H8" s="12">
        <v>44160</v>
      </c>
      <c r="I8" s="12">
        <f t="shared" ref="I8:I9" si="1">H8+364</f>
        <v>44524</v>
      </c>
      <c r="J8" s="8" t="s">
        <v>43</v>
      </c>
      <c r="K8" s="2"/>
      <c r="L8" s="3"/>
      <c r="M8" s="5"/>
      <c r="N8" s="21">
        <f ca="1">I8-K2</f>
        <v>-841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7"/>
    </row>
    <row r="9" spans="1:32" ht="99.75" customHeight="1" x14ac:dyDescent="0.5">
      <c r="A9" s="18">
        <v>6</v>
      </c>
      <c r="B9" s="2" t="s">
        <v>44</v>
      </c>
      <c r="C9" s="2" t="s">
        <v>45</v>
      </c>
      <c r="D9" s="2" t="s">
        <v>46</v>
      </c>
      <c r="E9" s="2" t="s">
        <v>47</v>
      </c>
      <c r="F9" s="11">
        <v>1E-3</v>
      </c>
      <c r="G9" s="2" t="s">
        <v>22</v>
      </c>
      <c r="H9" s="12">
        <v>44553</v>
      </c>
      <c r="I9" s="12">
        <f t="shared" si="1"/>
        <v>44917</v>
      </c>
      <c r="J9" s="8" t="s">
        <v>43</v>
      </c>
      <c r="K9" s="2"/>
      <c r="L9" s="3"/>
      <c r="M9" s="5"/>
      <c r="N9" s="21">
        <f ca="1">I9-K2</f>
        <v>-448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7"/>
    </row>
    <row r="10" spans="1:32" ht="99.75" customHeight="1" x14ac:dyDescent="0.5">
      <c r="A10" s="18">
        <v>7</v>
      </c>
      <c r="B10" s="2" t="s">
        <v>44</v>
      </c>
      <c r="C10" s="2" t="s">
        <v>48</v>
      </c>
      <c r="D10" s="2" t="s">
        <v>49</v>
      </c>
      <c r="E10" s="2" t="s">
        <v>47</v>
      </c>
      <c r="F10" s="11">
        <v>1E-3</v>
      </c>
      <c r="G10" s="2" t="s">
        <v>22</v>
      </c>
      <c r="H10" s="12">
        <v>45267</v>
      </c>
      <c r="I10" s="12">
        <f>H10+365</f>
        <v>45632</v>
      </c>
      <c r="J10" s="8" t="s">
        <v>50</v>
      </c>
      <c r="K10" s="19" t="s">
        <v>51</v>
      </c>
      <c r="L10" s="3"/>
      <c r="M10" s="5"/>
      <c r="N10" s="21">
        <f ca="1">I10-K2</f>
        <v>267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7"/>
    </row>
    <row r="11" spans="1:32" ht="99.75" customHeight="1" x14ac:dyDescent="0.5">
      <c r="A11" s="18">
        <v>8</v>
      </c>
      <c r="B11" s="2" t="s">
        <v>52</v>
      </c>
      <c r="C11" s="2" t="s">
        <v>40</v>
      </c>
      <c r="D11" s="2" t="s">
        <v>53</v>
      </c>
      <c r="E11" s="2" t="s">
        <v>54</v>
      </c>
      <c r="F11" s="11"/>
      <c r="G11" s="2" t="s">
        <v>22</v>
      </c>
      <c r="H11" s="12">
        <v>44356</v>
      </c>
      <c r="I11" s="12">
        <f>H11+364</f>
        <v>44720</v>
      </c>
      <c r="J11" s="8" t="s">
        <v>43</v>
      </c>
      <c r="K11" s="2"/>
      <c r="L11" s="3"/>
      <c r="M11" s="5"/>
      <c r="N11" s="21">
        <f ca="1">I11-K2</f>
        <v>-645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7"/>
    </row>
    <row r="12" spans="1:32" ht="99.75" customHeight="1" x14ac:dyDescent="0.5">
      <c r="A12" s="18">
        <v>9</v>
      </c>
      <c r="B12" s="2" t="s">
        <v>52</v>
      </c>
      <c r="C12" s="2" t="s">
        <v>55</v>
      </c>
      <c r="D12" s="2" t="s">
        <v>56</v>
      </c>
      <c r="E12" s="2">
        <v>84.97</v>
      </c>
      <c r="F12" s="11"/>
      <c r="G12" s="2" t="s">
        <v>22</v>
      </c>
      <c r="H12" s="12">
        <v>45009</v>
      </c>
      <c r="I12" s="12">
        <f t="shared" ref="I12:I14" si="2">H12+365</f>
        <v>45374</v>
      </c>
      <c r="J12" s="8" t="s">
        <v>50</v>
      </c>
      <c r="K12" s="19" t="s">
        <v>57</v>
      </c>
      <c r="L12" s="3"/>
      <c r="M12" s="5"/>
      <c r="N12" s="21">
        <f ca="1">I12-K2</f>
        <v>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7"/>
    </row>
    <row r="13" spans="1:32" ht="99.75" customHeight="1" x14ac:dyDescent="0.5">
      <c r="A13" s="18">
        <v>10</v>
      </c>
      <c r="B13" s="2" t="s">
        <v>58</v>
      </c>
      <c r="C13" s="2" t="s">
        <v>55</v>
      </c>
      <c r="D13" s="2" t="s">
        <v>59</v>
      </c>
      <c r="E13" s="2" t="s">
        <v>60</v>
      </c>
      <c r="F13" s="11"/>
      <c r="G13" s="2" t="s">
        <v>22</v>
      </c>
      <c r="H13" s="12">
        <v>45008</v>
      </c>
      <c r="I13" s="12">
        <f t="shared" si="2"/>
        <v>45373</v>
      </c>
      <c r="J13" s="8" t="s">
        <v>50</v>
      </c>
      <c r="K13" s="19" t="s">
        <v>61</v>
      </c>
      <c r="L13" s="3"/>
      <c r="M13" s="5"/>
      <c r="N13" s="21">
        <f ca="1">I13-K2</f>
        <v>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7"/>
    </row>
    <row r="14" spans="1:32" ht="99.75" customHeight="1" x14ac:dyDescent="0.5">
      <c r="A14" s="18">
        <v>11</v>
      </c>
      <c r="B14" s="2" t="s">
        <v>58</v>
      </c>
      <c r="C14" s="2" t="s">
        <v>55</v>
      </c>
      <c r="D14" s="2" t="s">
        <v>62</v>
      </c>
      <c r="E14" s="2" t="s">
        <v>63</v>
      </c>
      <c r="F14" s="11"/>
      <c r="G14" s="2" t="s">
        <v>22</v>
      </c>
      <c r="H14" s="12">
        <v>45008</v>
      </c>
      <c r="I14" s="12">
        <f t="shared" si="2"/>
        <v>45373</v>
      </c>
      <c r="J14" s="8" t="s">
        <v>50</v>
      </c>
      <c r="K14" s="19" t="s">
        <v>64</v>
      </c>
      <c r="L14" s="3"/>
      <c r="M14" s="5"/>
      <c r="N14" s="21">
        <f ca="1">I14-K2</f>
        <v>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7"/>
    </row>
    <row r="15" spans="1:32" ht="99.75" customHeight="1" x14ac:dyDescent="0.5">
      <c r="A15" s="18">
        <v>12</v>
      </c>
      <c r="B15" s="2" t="s">
        <v>58</v>
      </c>
      <c r="C15" s="2" t="s">
        <v>40</v>
      </c>
      <c r="D15" s="2" t="s">
        <v>65</v>
      </c>
      <c r="E15" s="2" t="s">
        <v>66</v>
      </c>
      <c r="F15" s="11"/>
      <c r="G15" s="2" t="s">
        <v>22</v>
      </c>
      <c r="H15" s="12">
        <v>44356</v>
      </c>
      <c r="I15" s="24">
        <f t="shared" ref="I15:I16" si="3">H15+364</f>
        <v>44720</v>
      </c>
      <c r="J15" s="8" t="s">
        <v>43</v>
      </c>
      <c r="K15" s="2"/>
      <c r="L15" s="3"/>
      <c r="M15" s="5"/>
      <c r="N15" s="21">
        <f ca="1">I15-K2</f>
        <v>-645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7"/>
    </row>
    <row r="16" spans="1:32" ht="99.75" customHeight="1" x14ac:dyDescent="0.5">
      <c r="A16" s="18">
        <v>13</v>
      </c>
      <c r="B16" s="2" t="s">
        <v>58</v>
      </c>
      <c r="C16" s="2" t="s">
        <v>40</v>
      </c>
      <c r="D16" s="2" t="s">
        <v>67</v>
      </c>
      <c r="E16" s="2" t="s">
        <v>68</v>
      </c>
      <c r="F16" s="11"/>
      <c r="G16" s="2" t="s">
        <v>22</v>
      </c>
      <c r="H16" s="12">
        <v>44356</v>
      </c>
      <c r="I16" s="24">
        <f t="shared" si="3"/>
        <v>44720</v>
      </c>
      <c r="J16" s="8" t="s">
        <v>43</v>
      </c>
      <c r="K16" s="2"/>
      <c r="L16" s="3"/>
      <c r="M16" s="5"/>
      <c r="N16" s="21">
        <f ca="1">I16-K2</f>
        <v>-645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7"/>
    </row>
    <row r="17" spans="1:32" ht="99.75" customHeight="1" x14ac:dyDescent="0.5">
      <c r="A17" s="18">
        <v>14</v>
      </c>
      <c r="B17" s="2" t="s">
        <v>69</v>
      </c>
      <c r="C17" s="2" t="s">
        <v>40</v>
      </c>
      <c r="D17" s="2" t="s">
        <v>70</v>
      </c>
      <c r="E17" s="2">
        <v>136.101</v>
      </c>
      <c r="F17" s="11"/>
      <c r="G17" s="2" t="s">
        <v>71</v>
      </c>
      <c r="H17" s="2" t="s">
        <v>71</v>
      </c>
      <c r="I17" s="2" t="s">
        <v>71</v>
      </c>
      <c r="J17" s="8" t="s">
        <v>50</v>
      </c>
      <c r="K17" s="2" t="s">
        <v>47</v>
      </c>
      <c r="L17" s="3"/>
      <c r="M17" s="5"/>
      <c r="N17" s="21" t="e">
        <f ca="1">I17-K2</f>
        <v>#VALUE!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7"/>
    </row>
    <row r="18" spans="1:32" ht="99.75" customHeight="1" x14ac:dyDescent="0.5">
      <c r="A18" s="18">
        <v>15</v>
      </c>
      <c r="B18" s="2" t="s">
        <v>72</v>
      </c>
      <c r="C18" s="2"/>
      <c r="D18" s="2" t="s">
        <v>73</v>
      </c>
      <c r="E18" s="2" t="s">
        <v>32</v>
      </c>
      <c r="F18" s="11">
        <v>0.01</v>
      </c>
      <c r="G18" s="2" t="s">
        <v>22</v>
      </c>
      <c r="H18" s="12">
        <v>43742</v>
      </c>
      <c r="I18" s="12">
        <f>H18+364</f>
        <v>44106</v>
      </c>
      <c r="J18" s="8" t="s">
        <v>43</v>
      </c>
      <c r="K18" s="2"/>
      <c r="L18" s="3"/>
      <c r="M18" s="5"/>
      <c r="N18" s="21">
        <f ca="1">I18-K2</f>
        <v>-1259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7"/>
    </row>
    <row r="19" spans="1:32" ht="99.75" customHeight="1" x14ac:dyDescent="0.5">
      <c r="A19" s="18">
        <v>16</v>
      </c>
      <c r="B19" s="2" t="s">
        <v>74</v>
      </c>
      <c r="C19" s="2"/>
      <c r="D19" s="2" t="s">
        <v>75</v>
      </c>
      <c r="E19" s="2" t="s">
        <v>76</v>
      </c>
      <c r="F19" s="11" t="s">
        <v>77</v>
      </c>
      <c r="G19" s="2" t="s">
        <v>78</v>
      </c>
      <c r="H19" s="12">
        <v>44629</v>
      </c>
      <c r="I19" s="12">
        <f>H19+730</f>
        <v>45359</v>
      </c>
      <c r="J19" s="8" t="s">
        <v>23</v>
      </c>
      <c r="K19" s="19" t="s">
        <v>79</v>
      </c>
      <c r="L19" s="3"/>
      <c r="M19" s="5"/>
      <c r="N19" s="21">
        <f ca="1">I19-K2</f>
        <v>-6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7"/>
    </row>
    <row r="20" spans="1:32" ht="99.75" customHeight="1" x14ac:dyDescent="0.5">
      <c r="A20" s="18">
        <v>17</v>
      </c>
      <c r="B20" s="2" t="s">
        <v>74</v>
      </c>
      <c r="C20" s="2"/>
      <c r="D20" s="2" t="s">
        <v>80</v>
      </c>
      <c r="E20" s="2" t="s">
        <v>81</v>
      </c>
      <c r="F20" s="11" t="s">
        <v>77</v>
      </c>
      <c r="G20" s="2" t="s">
        <v>78</v>
      </c>
      <c r="H20" s="12">
        <v>45327</v>
      </c>
      <c r="I20" s="24">
        <f>H20+365</f>
        <v>45692</v>
      </c>
      <c r="J20" s="8" t="s">
        <v>50</v>
      </c>
      <c r="K20" s="19" t="s">
        <v>82</v>
      </c>
      <c r="L20" s="3"/>
      <c r="M20" s="25"/>
      <c r="N20" s="21">
        <f ca="1">I20-K2</f>
        <v>327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7"/>
    </row>
    <row r="21" spans="1:32" ht="99.75" customHeight="1" x14ac:dyDescent="0.5">
      <c r="A21" s="18">
        <v>18</v>
      </c>
      <c r="B21" s="2" t="s">
        <v>74</v>
      </c>
      <c r="C21" s="2"/>
      <c r="D21" s="2" t="s">
        <v>83</v>
      </c>
      <c r="E21" s="2" t="s">
        <v>84</v>
      </c>
      <c r="F21" s="11" t="s">
        <v>85</v>
      </c>
      <c r="G21" s="2" t="s">
        <v>78</v>
      </c>
      <c r="H21" s="12">
        <v>44721</v>
      </c>
      <c r="I21" s="12">
        <f>H21+730</f>
        <v>45451</v>
      </c>
      <c r="J21" s="8" t="s">
        <v>86</v>
      </c>
      <c r="K21" s="19" t="s">
        <v>87</v>
      </c>
      <c r="L21" s="3"/>
      <c r="M21" s="5"/>
      <c r="N21" s="21">
        <f ca="1">I21-K2</f>
        <v>86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</row>
    <row r="22" spans="1:32" ht="99.75" customHeight="1" x14ac:dyDescent="0.5">
      <c r="A22" s="18">
        <v>19</v>
      </c>
      <c r="B22" s="2" t="s">
        <v>74</v>
      </c>
      <c r="C22" s="2" t="s">
        <v>19</v>
      </c>
      <c r="D22" s="2" t="s">
        <v>88</v>
      </c>
      <c r="E22" s="2" t="s">
        <v>76</v>
      </c>
      <c r="F22" s="11" t="s">
        <v>77</v>
      </c>
      <c r="G22" s="2" t="s">
        <v>22</v>
      </c>
      <c r="H22" s="12">
        <v>44987</v>
      </c>
      <c r="I22" s="12">
        <v>45352</v>
      </c>
      <c r="J22" s="8" t="s">
        <v>43</v>
      </c>
      <c r="K22" s="2"/>
      <c r="L22" s="3"/>
      <c r="M22" s="5"/>
      <c r="N22" s="21">
        <f ca="1">I22-K2</f>
        <v>-13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7"/>
    </row>
    <row r="23" spans="1:32" ht="72.75" customHeight="1" x14ac:dyDescent="0.5">
      <c r="A23" s="18">
        <v>20</v>
      </c>
      <c r="B23" s="2" t="s">
        <v>74</v>
      </c>
      <c r="C23" s="2" t="s">
        <v>19</v>
      </c>
      <c r="D23" s="2" t="s">
        <v>89</v>
      </c>
      <c r="E23" s="2" t="s">
        <v>76</v>
      </c>
      <c r="F23" s="11" t="s">
        <v>77</v>
      </c>
      <c r="G23" s="2" t="s">
        <v>78</v>
      </c>
      <c r="H23" s="12">
        <v>44629</v>
      </c>
      <c r="I23" s="12">
        <f>H23+730</f>
        <v>45359</v>
      </c>
      <c r="J23" s="8" t="s">
        <v>86</v>
      </c>
      <c r="K23" s="19" t="s">
        <v>90</v>
      </c>
      <c r="L23" s="3"/>
      <c r="M23" s="5"/>
      <c r="N23" s="21">
        <f ca="1">I23-K2</f>
        <v>-6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</row>
    <row r="24" spans="1:32" ht="99.75" customHeight="1" x14ac:dyDescent="0.5">
      <c r="A24" s="18">
        <v>21</v>
      </c>
      <c r="B24" s="2" t="s">
        <v>25</v>
      </c>
      <c r="C24" s="2" t="s">
        <v>19</v>
      </c>
      <c r="D24" s="2" t="s">
        <v>91</v>
      </c>
      <c r="E24" s="2" t="s">
        <v>92</v>
      </c>
      <c r="F24" s="11"/>
      <c r="G24" s="2" t="s">
        <v>22</v>
      </c>
      <c r="H24" s="12">
        <v>45043</v>
      </c>
      <c r="I24" s="12">
        <f t="shared" ref="I24:I27" si="4">H24+365</f>
        <v>45408</v>
      </c>
      <c r="J24" s="8" t="s">
        <v>23</v>
      </c>
      <c r="K24" s="19" t="s">
        <v>93</v>
      </c>
      <c r="L24" s="3"/>
      <c r="M24" s="5"/>
      <c r="N24" s="21">
        <f ca="1">I24-K2</f>
        <v>43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7"/>
    </row>
    <row r="25" spans="1:32" ht="99.75" customHeight="1" x14ac:dyDescent="0.5">
      <c r="A25" s="18">
        <v>22</v>
      </c>
      <c r="B25" s="2" t="s">
        <v>25</v>
      </c>
      <c r="C25" s="2" t="s">
        <v>19</v>
      </c>
      <c r="D25" s="2" t="s">
        <v>94</v>
      </c>
      <c r="E25" s="2" t="s">
        <v>95</v>
      </c>
      <c r="F25" s="11"/>
      <c r="G25" s="2" t="s">
        <v>22</v>
      </c>
      <c r="H25" s="12">
        <v>45005</v>
      </c>
      <c r="I25" s="12">
        <f t="shared" si="4"/>
        <v>45370</v>
      </c>
      <c r="J25" s="8" t="s">
        <v>23</v>
      </c>
      <c r="K25" s="19" t="s">
        <v>96</v>
      </c>
      <c r="L25" s="3"/>
      <c r="M25" s="5"/>
      <c r="N25" s="21">
        <f ca="1">I25-K2</f>
        <v>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17"/>
    </row>
    <row r="26" spans="1:32" ht="99.75" customHeight="1" x14ac:dyDescent="0.35">
      <c r="A26" s="18">
        <v>23</v>
      </c>
      <c r="B26" s="2" t="s">
        <v>25</v>
      </c>
      <c r="C26" s="2" t="s">
        <v>19</v>
      </c>
      <c r="D26" s="2" t="s">
        <v>97</v>
      </c>
      <c r="E26" s="2" t="s">
        <v>92</v>
      </c>
      <c r="F26" s="11"/>
      <c r="G26" s="2" t="s">
        <v>22</v>
      </c>
      <c r="H26" s="12">
        <v>45212</v>
      </c>
      <c r="I26" s="12">
        <f t="shared" si="4"/>
        <v>45577</v>
      </c>
      <c r="J26" s="8" t="s">
        <v>23</v>
      </c>
      <c r="K26" s="19" t="s">
        <v>98</v>
      </c>
      <c r="L26" s="3"/>
      <c r="M26" s="26"/>
      <c r="N26" s="21">
        <f ca="1">I26-K2</f>
        <v>212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7"/>
    </row>
    <row r="27" spans="1:32" ht="99.75" customHeight="1" x14ac:dyDescent="0.5">
      <c r="A27" s="18">
        <v>24</v>
      </c>
      <c r="B27" s="2" t="s">
        <v>25</v>
      </c>
      <c r="C27" s="2" t="s">
        <v>19</v>
      </c>
      <c r="D27" s="2" t="s">
        <v>99</v>
      </c>
      <c r="E27" s="2" t="s">
        <v>100</v>
      </c>
      <c r="F27" s="11"/>
      <c r="G27" s="2" t="s">
        <v>22</v>
      </c>
      <c r="H27" s="12">
        <v>45124</v>
      </c>
      <c r="I27" s="12">
        <f t="shared" si="4"/>
        <v>45489</v>
      </c>
      <c r="J27" s="8" t="s">
        <v>50</v>
      </c>
      <c r="K27" s="19" t="s">
        <v>101</v>
      </c>
      <c r="L27" s="3"/>
      <c r="M27" s="25" t="s">
        <v>102</v>
      </c>
      <c r="N27" s="21">
        <f ca="1">I27-K2</f>
        <v>124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7"/>
    </row>
    <row r="28" spans="1:32" ht="99.75" customHeight="1" x14ac:dyDescent="0.5">
      <c r="A28" s="11">
        <v>25</v>
      </c>
      <c r="B28" s="2" t="s">
        <v>103</v>
      </c>
      <c r="C28" s="2" t="s">
        <v>19</v>
      </c>
      <c r="D28" s="2" t="s">
        <v>104</v>
      </c>
      <c r="E28" s="2" t="s">
        <v>105</v>
      </c>
      <c r="F28" s="11">
        <v>0.01</v>
      </c>
      <c r="G28" s="2" t="s">
        <v>22</v>
      </c>
      <c r="H28" s="12">
        <v>44987</v>
      </c>
      <c r="I28" s="12">
        <f>H28+364</f>
        <v>45351</v>
      </c>
      <c r="J28" s="8" t="s">
        <v>106</v>
      </c>
      <c r="K28" s="27"/>
      <c r="L28" s="3"/>
      <c r="M28" s="5"/>
      <c r="N28" s="21">
        <f ca="1">I28-K2</f>
        <v>-14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7"/>
    </row>
    <row r="29" spans="1:32" ht="99.75" customHeight="1" x14ac:dyDescent="0.5">
      <c r="A29" s="18">
        <v>26</v>
      </c>
      <c r="B29" s="2" t="s">
        <v>25</v>
      </c>
      <c r="C29" s="2" t="s">
        <v>19</v>
      </c>
      <c r="D29" s="2" t="s">
        <v>107</v>
      </c>
      <c r="E29" s="2" t="s">
        <v>92</v>
      </c>
      <c r="F29" s="11"/>
      <c r="G29" s="2" t="s">
        <v>22</v>
      </c>
      <c r="H29" s="12">
        <v>45017</v>
      </c>
      <c r="I29" s="12">
        <f t="shared" ref="I29:I30" si="5">H29+365</f>
        <v>45382</v>
      </c>
      <c r="J29" s="8" t="s">
        <v>86</v>
      </c>
      <c r="K29" s="2"/>
      <c r="L29" s="3"/>
      <c r="M29" s="5"/>
      <c r="N29" s="21">
        <f ca="1">I29-K2</f>
        <v>17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8" t="s">
        <v>108</v>
      </c>
    </row>
    <row r="30" spans="1:32" ht="99.75" customHeight="1" x14ac:dyDescent="0.35">
      <c r="A30" s="18">
        <v>27</v>
      </c>
      <c r="B30" s="2" t="s">
        <v>25</v>
      </c>
      <c r="C30" s="2" t="s">
        <v>19</v>
      </c>
      <c r="D30" s="2" t="s">
        <v>109</v>
      </c>
      <c r="E30" s="2" t="s">
        <v>92</v>
      </c>
      <c r="F30" s="11"/>
      <c r="G30" s="2" t="s">
        <v>22</v>
      </c>
      <c r="H30" s="12">
        <v>45347</v>
      </c>
      <c r="I30" s="12">
        <f t="shared" si="5"/>
        <v>45712</v>
      </c>
      <c r="J30" s="8" t="s">
        <v>23</v>
      </c>
      <c r="K30" s="19" t="s">
        <v>110</v>
      </c>
      <c r="L30" s="3"/>
      <c r="M30" s="28"/>
      <c r="N30" s="21">
        <f ca="1">I30-K2</f>
        <v>347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7"/>
    </row>
    <row r="31" spans="1:32" ht="99.75" customHeight="1" x14ac:dyDescent="0.5">
      <c r="A31" s="11">
        <v>28</v>
      </c>
      <c r="B31" s="29" t="s">
        <v>25</v>
      </c>
      <c r="C31" s="29" t="s">
        <v>19</v>
      </c>
      <c r="D31" s="29" t="s">
        <v>111</v>
      </c>
      <c r="E31" s="29" t="s">
        <v>112</v>
      </c>
      <c r="F31" s="30"/>
      <c r="G31" s="29" t="s">
        <v>22</v>
      </c>
      <c r="H31" s="31">
        <v>44796</v>
      </c>
      <c r="I31" s="31">
        <f t="shared" ref="I31:I32" si="6">H31+364</f>
        <v>45160</v>
      </c>
      <c r="J31" s="32" t="s">
        <v>113</v>
      </c>
      <c r="K31" s="19" t="s">
        <v>114</v>
      </c>
      <c r="L31" s="3"/>
      <c r="M31" s="5"/>
      <c r="N31" s="21">
        <f ca="1">I31-K2</f>
        <v>-205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7"/>
    </row>
    <row r="32" spans="1:32" ht="99.75" customHeight="1" x14ac:dyDescent="0.5">
      <c r="A32" s="11">
        <v>29</v>
      </c>
      <c r="B32" s="2" t="s">
        <v>25</v>
      </c>
      <c r="C32" s="2"/>
      <c r="D32" s="2" t="s">
        <v>115</v>
      </c>
      <c r="E32" s="2" t="s">
        <v>116</v>
      </c>
      <c r="F32" s="11"/>
      <c r="G32" s="2" t="s">
        <v>22</v>
      </c>
      <c r="H32" s="12">
        <v>44466</v>
      </c>
      <c r="I32" s="12">
        <f t="shared" si="6"/>
        <v>44830</v>
      </c>
      <c r="J32" s="8" t="s">
        <v>117</v>
      </c>
      <c r="K32" s="2"/>
      <c r="L32" s="3"/>
      <c r="M32" s="5"/>
      <c r="N32" s="21">
        <f ca="1">I32-K2</f>
        <v>-535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7"/>
    </row>
    <row r="33" spans="1:32" ht="99.75" customHeight="1" x14ac:dyDescent="0.5">
      <c r="A33" s="18">
        <v>30</v>
      </c>
      <c r="B33" s="2" t="s">
        <v>25</v>
      </c>
      <c r="C33" s="2" t="s">
        <v>19</v>
      </c>
      <c r="D33" s="2" t="s">
        <v>118</v>
      </c>
      <c r="E33" s="2" t="s">
        <v>119</v>
      </c>
      <c r="F33" s="11"/>
      <c r="G33" s="2" t="s">
        <v>22</v>
      </c>
      <c r="H33" s="12">
        <v>45152</v>
      </c>
      <c r="I33" s="12">
        <v>45517</v>
      </c>
      <c r="J33" s="8" t="s">
        <v>23</v>
      </c>
      <c r="K33" s="19" t="s">
        <v>120</v>
      </c>
      <c r="L33" s="3"/>
      <c r="M33" s="5"/>
      <c r="N33" s="21">
        <f ca="1">I33-K2</f>
        <v>152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7"/>
    </row>
    <row r="34" spans="1:32" ht="99.75" customHeight="1" x14ac:dyDescent="0.5">
      <c r="A34" s="11">
        <v>31</v>
      </c>
      <c r="B34" s="2" t="s">
        <v>25</v>
      </c>
      <c r="C34" s="2"/>
      <c r="D34" s="2" t="s">
        <v>121</v>
      </c>
      <c r="E34" s="2" t="s">
        <v>122</v>
      </c>
      <c r="F34" s="11"/>
      <c r="G34" s="2" t="s">
        <v>22</v>
      </c>
      <c r="H34" s="12">
        <v>43622</v>
      </c>
      <c r="I34" s="12">
        <f>H34+364</f>
        <v>43986</v>
      </c>
      <c r="J34" s="8" t="s">
        <v>123</v>
      </c>
      <c r="K34" s="2"/>
      <c r="L34" s="3"/>
      <c r="M34" s="5"/>
      <c r="N34" s="21">
        <f ca="1">I34-K2</f>
        <v>-1379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7"/>
    </row>
    <row r="35" spans="1:32" ht="99.75" customHeight="1" x14ac:dyDescent="0.5">
      <c r="A35" s="18">
        <v>32</v>
      </c>
      <c r="B35" s="2" t="s">
        <v>25</v>
      </c>
      <c r="C35" s="2"/>
      <c r="D35" s="2" t="s">
        <v>124</v>
      </c>
      <c r="E35" s="2" t="s">
        <v>119</v>
      </c>
      <c r="F35" s="11"/>
      <c r="G35" s="2" t="s">
        <v>22</v>
      </c>
      <c r="H35" s="12">
        <v>45286</v>
      </c>
      <c r="I35" s="12">
        <f>H35+365</f>
        <v>45651</v>
      </c>
      <c r="J35" s="8" t="s">
        <v>86</v>
      </c>
      <c r="K35" s="19" t="s">
        <v>125</v>
      </c>
      <c r="L35" s="3"/>
      <c r="M35" s="5"/>
      <c r="N35" s="21">
        <f ca="1">I35-K2</f>
        <v>286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</row>
    <row r="36" spans="1:32" ht="99.75" customHeight="1" x14ac:dyDescent="0.35">
      <c r="A36" s="30">
        <v>33</v>
      </c>
      <c r="B36" s="29" t="s">
        <v>25</v>
      </c>
      <c r="C36" s="29" t="s">
        <v>19</v>
      </c>
      <c r="D36" s="29" t="s">
        <v>126</v>
      </c>
      <c r="E36" s="29" t="s">
        <v>92</v>
      </c>
      <c r="F36" s="30"/>
      <c r="G36" s="29" t="s">
        <v>22</v>
      </c>
      <c r="H36" s="31">
        <v>44967</v>
      </c>
      <c r="I36" s="31">
        <f>H36+364</f>
        <v>45331</v>
      </c>
      <c r="J36" s="32" t="s">
        <v>113</v>
      </c>
      <c r="K36" s="33" t="s">
        <v>127</v>
      </c>
      <c r="L36" s="34"/>
      <c r="M36" s="35" t="s">
        <v>128</v>
      </c>
      <c r="N36" s="36">
        <f ca="1">I36-K2</f>
        <v>-34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8"/>
    </row>
    <row r="37" spans="1:32" ht="99.75" customHeight="1" x14ac:dyDescent="0.5">
      <c r="A37" s="18">
        <v>34</v>
      </c>
      <c r="B37" s="2" t="s">
        <v>25</v>
      </c>
      <c r="C37" s="2"/>
      <c r="D37" s="2" t="s">
        <v>129</v>
      </c>
      <c r="E37" s="2" t="s">
        <v>92</v>
      </c>
      <c r="F37" s="11"/>
      <c r="G37" s="2" t="s">
        <v>22</v>
      </c>
      <c r="H37" s="12">
        <v>45183</v>
      </c>
      <c r="I37" s="12">
        <f t="shared" ref="I37:I42" si="7">H37+365</f>
        <v>45548</v>
      </c>
      <c r="J37" s="8" t="s">
        <v>130</v>
      </c>
      <c r="K37" s="19" t="s">
        <v>131</v>
      </c>
      <c r="L37" s="3"/>
      <c r="M37" s="5"/>
      <c r="N37" s="21">
        <f ca="1">I37-K2</f>
        <v>183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7"/>
    </row>
    <row r="38" spans="1:32" ht="99.75" customHeight="1" x14ac:dyDescent="0.5">
      <c r="A38" s="18">
        <v>35</v>
      </c>
      <c r="B38" s="2" t="s">
        <v>25</v>
      </c>
      <c r="C38" s="2"/>
      <c r="D38" s="2" t="s">
        <v>132</v>
      </c>
      <c r="E38" s="2" t="s">
        <v>133</v>
      </c>
      <c r="F38" s="11"/>
      <c r="G38" s="2" t="s">
        <v>22</v>
      </c>
      <c r="H38" s="12">
        <v>45329</v>
      </c>
      <c r="I38" s="12">
        <f t="shared" si="7"/>
        <v>45694</v>
      </c>
      <c r="J38" s="8" t="s">
        <v>130</v>
      </c>
      <c r="K38" s="19" t="s">
        <v>134</v>
      </c>
      <c r="L38" s="3"/>
      <c r="M38" s="5"/>
      <c r="N38" s="21">
        <f ca="1">I38-K2</f>
        <v>329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7"/>
    </row>
    <row r="39" spans="1:32" ht="99.75" customHeight="1" x14ac:dyDescent="0.5">
      <c r="A39" s="18">
        <v>36</v>
      </c>
      <c r="B39" s="2" t="s">
        <v>25</v>
      </c>
      <c r="C39" s="2"/>
      <c r="D39" s="2" t="s">
        <v>135</v>
      </c>
      <c r="E39" s="2" t="s">
        <v>133</v>
      </c>
      <c r="F39" s="11"/>
      <c r="G39" s="2" t="s">
        <v>22</v>
      </c>
      <c r="H39" s="12">
        <v>45035</v>
      </c>
      <c r="I39" s="12">
        <f t="shared" si="7"/>
        <v>45400</v>
      </c>
      <c r="J39" s="8" t="s">
        <v>130</v>
      </c>
      <c r="K39" s="19" t="s">
        <v>136</v>
      </c>
      <c r="L39" s="3"/>
      <c r="M39" s="5"/>
      <c r="N39" s="21">
        <f ca="1">I39-K2</f>
        <v>35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7"/>
    </row>
    <row r="40" spans="1:32" ht="99.75" customHeight="1" x14ac:dyDescent="0.5">
      <c r="A40" s="18">
        <v>37</v>
      </c>
      <c r="B40" s="2" t="s">
        <v>25</v>
      </c>
      <c r="C40" s="2"/>
      <c r="D40" s="2" t="s">
        <v>137</v>
      </c>
      <c r="E40" s="2" t="s">
        <v>133</v>
      </c>
      <c r="F40" s="11"/>
      <c r="G40" s="2" t="s">
        <v>22</v>
      </c>
      <c r="H40" s="12">
        <v>45159</v>
      </c>
      <c r="I40" s="12">
        <f t="shared" si="7"/>
        <v>45524</v>
      </c>
      <c r="J40" s="8" t="s">
        <v>130</v>
      </c>
      <c r="K40" s="19" t="s">
        <v>138</v>
      </c>
      <c r="L40" s="3"/>
      <c r="M40" s="5"/>
      <c r="N40" s="21">
        <f ca="1">I40-K2</f>
        <v>159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7"/>
    </row>
    <row r="41" spans="1:32" ht="99.75" customHeight="1" x14ac:dyDescent="0.5">
      <c r="A41" s="18">
        <v>38</v>
      </c>
      <c r="B41" s="2" t="s">
        <v>25</v>
      </c>
      <c r="C41" s="2"/>
      <c r="D41" s="2" t="s">
        <v>139</v>
      </c>
      <c r="E41" s="2" t="s">
        <v>133</v>
      </c>
      <c r="F41" s="11"/>
      <c r="G41" s="2" t="s">
        <v>22</v>
      </c>
      <c r="H41" s="12">
        <v>45006</v>
      </c>
      <c r="I41" s="12">
        <f t="shared" si="7"/>
        <v>45371</v>
      </c>
      <c r="J41" s="8" t="s">
        <v>130</v>
      </c>
      <c r="K41" s="19" t="s">
        <v>140</v>
      </c>
      <c r="L41" s="3"/>
      <c r="M41" s="5"/>
      <c r="N41" s="21">
        <f ca="1">I41-K2</f>
        <v>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7"/>
    </row>
    <row r="42" spans="1:32" ht="99.75" customHeight="1" x14ac:dyDescent="0.5">
      <c r="A42" s="18">
        <v>39</v>
      </c>
      <c r="B42" s="2" t="s">
        <v>25</v>
      </c>
      <c r="C42" s="2" t="s">
        <v>19</v>
      </c>
      <c r="D42" s="2" t="s">
        <v>141</v>
      </c>
      <c r="E42" s="2" t="s">
        <v>92</v>
      </c>
      <c r="F42" s="11"/>
      <c r="G42" s="2" t="s">
        <v>22</v>
      </c>
      <c r="H42" s="12">
        <v>45043</v>
      </c>
      <c r="I42" s="12">
        <f t="shared" si="7"/>
        <v>45408</v>
      </c>
      <c r="J42" s="8" t="s">
        <v>23</v>
      </c>
      <c r="K42" s="19" t="s">
        <v>142</v>
      </c>
      <c r="L42" s="3"/>
      <c r="M42" s="5"/>
      <c r="N42" s="21">
        <f ca="1">I42-K2</f>
        <v>43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7"/>
    </row>
    <row r="43" spans="1:32" ht="99.75" customHeight="1" x14ac:dyDescent="0.5">
      <c r="A43" s="18">
        <v>40</v>
      </c>
      <c r="B43" s="2" t="s">
        <v>25</v>
      </c>
      <c r="C43" s="2"/>
      <c r="D43" s="2" t="s">
        <v>143</v>
      </c>
      <c r="E43" s="2" t="s">
        <v>144</v>
      </c>
      <c r="F43" s="11"/>
      <c r="G43" s="2" t="s">
        <v>22</v>
      </c>
      <c r="H43" s="12">
        <v>44165</v>
      </c>
      <c r="I43" s="12">
        <f t="shared" ref="I43:I44" si="8">H43+364</f>
        <v>44529</v>
      </c>
      <c r="J43" s="8" t="s">
        <v>43</v>
      </c>
      <c r="K43" s="2"/>
      <c r="L43" s="3"/>
      <c r="M43" s="5"/>
      <c r="N43" s="21">
        <f ca="1">I43-K2</f>
        <v>-836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7"/>
    </row>
    <row r="44" spans="1:32" ht="99.75" customHeight="1" x14ac:dyDescent="0.5">
      <c r="A44" s="11">
        <v>41</v>
      </c>
      <c r="B44" s="2" t="s">
        <v>25</v>
      </c>
      <c r="C44" s="2"/>
      <c r="D44" s="2" t="s">
        <v>145</v>
      </c>
      <c r="E44" s="2" t="s">
        <v>146</v>
      </c>
      <c r="F44" s="11"/>
      <c r="G44" s="2" t="s">
        <v>22</v>
      </c>
      <c r="H44" s="12">
        <v>44165</v>
      </c>
      <c r="I44" s="12">
        <f t="shared" si="8"/>
        <v>44529</v>
      </c>
      <c r="J44" s="8" t="s">
        <v>123</v>
      </c>
      <c r="K44" s="2"/>
      <c r="L44" s="3"/>
      <c r="M44" s="5"/>
      <c r="N44" s="21">
        <f ca="1">I44-K2</f>
        <v>-836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7"/>
    </row>
    <row r="45" spans="1:32" ht="99.75" customHeight="1" x14ac:dyDescent="0.5">
      <c r="A45" s="18">
        <v>42</v>
      </c>
      <c r="B45" s="2" t="s">
        <v>25</v>
      </c>
      <c r="C45" s="2"/>
      <c r="D45" s="2" t="s">
        <v>147</v>
      </c>
      <c r="E45" s="2" t="s">
        <v>146</v>
      </c>
      <c r="F45" s="11"/>
      <c r="G45" s="2" t="s">
        <v>22</v>
      </c>
      <c r="H45" s="12">
        <v>45210</v>
      </c>
      <c r="I45" s="12">
        <f t="shared" ref="I45:I47" si="9">H45+365</f>
        <v>45575</v>
      </c>
      <c r="J45" s="8" t="s">
        <v>23</v>
      </c>
      <c r="K45" s="19" t="s">
        <v>148</v>
      </c>
      <c r="L45" s="3"/>
      <c r="M45" s="5"/>
      <c r="N45" s="21">
        <f ca="1">I45-K2</f>
        <v>210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7"/>
    </row>
    <row r="46" spans="1:32" ht="99.75" customHeight="1" x14ac:dyDescent="0.5">
      <c r="A46" s="18">
        <v>43</v>
      </c>
      <c r="B46" s="2" t="s">
        <v>25</v>
      </c>
      <c r="C46" s="2"/>
      <c r="D46" s="2" t="s">
        <v>149</v>
      </c>
      <c r="E46" s="2" t="s">
        <v>100</v>
      </c>
      <c r="F46" s="11"/>
      <c r="G46" s="2" t="s">
        <v>22</v>
      </c>
      <c r="H46" s="12">
        <v>45212</v>
      </c>
      <c r="I46" s="12">
        <f t="shared" si="9"/>
        <v>45577</v>
      </c>
      <c r="J46" s="8" t="s">
        <v>130</v>
      </c>
      <c r="K46" s="19" t="s">
        <v>150</v>
      </c>
      <c r="L46" s="3"/>
      <c r="M46" s="5"/>
      <c r="N46" s="21">
        <f ca="1">I46-K2</f>
        <v>212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7"/>
    </row>
    <row r="47" spans="1:32" ht="99.75" customHeight="1" x14ac:dyDescent="0.5">
      <c r="A47" s="18">
        <v>44</v>
      </c>
      <c r="B47" s="2" t="s">
        <v>25</v>
      </c>
      <c r="C47" s="2" t="s">
        <v>19</v>
      </c>
      <c r="D47" s="2" t="s">
        <v>151</v>
      </c>
      <c r="E47" s="2" t="s">
        <v>100</v>
      </c>
      <c r="F47" s="11"/>
      <c r="G47" s="2" t="s">
        <v>22</v>
      </c>
      <c r="H47" s="12">
        <v>45043</v>
      </c>
      <c r="I47" s="12">
        <f t="shared" si="9"/>
        <v>45408</v>
      </c>
      <c r="J47" s="8" t="s">
        <v>23</v>
      </c>
      <c r="K47" s="19" t="s">
        <v>152</v>
      </c>
      <c r="L47" s="3"/>
      <c r="M47" s="5"/>
      <c r="N47" s="21">
        <f ca="1">I47-K2</f>
        <v>43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7"/>
    </row>
    <row r="48" spans="1:32" ht="99.75" customHeight="1" x14ac:dyDescent="0.5">
      <c r="A48" s="18">
        <v>45</v>
      </c>
      <c r="B48" s="2" t="s">
        <v>25</v>
      </c>
      <c r="C48" s="2"/>
      <c r="D48" s="2" t="s">
        <v>153</v>
      </c>
      <c r="E48" s="2" t="s">
        <v>100</v>
      </c>
      <c r="F48" s="11"/>
      <c r="G48" s="2" t="s">
        <v>22</v>
      </c>
      <c r="H48" s="12">
        <v>44822</v>
      </c>
      <c r="I48" s="12">
        <f t="shared" ref="I48:I52" si="10">H48+364</f>
        <v>45186</v>
      </c>
      <c r="J48" s="8" t="s">
        <v>43</v>
      </c>
      <c r="K48" s="2"/>
      <c r="L48" s="3"/>
      <c r="M48" s="5"/>
      <c r="N48" s="21">
        <f ca="1">I48-K2</f>
        <v>-179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7"/>
    </row>
    <row r="49" spans="1:32" ht="99.75" customHeight="1" x14ac:dyDescent="0.5">
      <c r="A49" s="11">
        <v>46</v>
      </c>
      <c r="B49" s="2" t="s">
        <v>25</v>
      </c>
      <c r="C49" s="2"/>
      <c r="D49" s="2" t="s">
        <v>154</v>
      </c>
      <c r="E49" s="2" t="s">
        <v>92</v>
      </c>
      <c r="F49" s="11"/>
      <c r="G49" s="2" t="s">
        <v>22</v>
      </c>
      <c r="H49" s="12">
        <v>44165</v>
      </c>
      <c r="I49" s="12">
        <f t="shared" si="10"/>
        <v>44529</v>
      </c>
      <c r="J49" s="8" t="s">
        <v>123</v>
      </c>
      <c r="K49" s="2"/>
      <c r="L49" s="3"/>
      <c r="M49" s="5"/>
      <c r="N49" s="21">
        <f ca="1">I49-K2</f>
        <v>-836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7"/>
    </row>
    <row r="50" spans="1:32" ht="99.75" customHeight="1" x14ac:dyDescent="0.5">
      <c r="A50" s="11">
        <v>47</v>
      </c>
      <c r="B50" s="2" t="s">
        <v>25</v>
      </c>
      <c r="C50" s="2"/>
      <c r="D50" s="2" t="s">
        <v>155</v>
      </c>
      <c r="E50" s="2" t="s">
        <v>92</v>
      </c>
      <c r="F50" s="11"/>
      <c r="G50" s="2" t="s">
        <v>22</v>
      </c>
      <c r="H50" s="12">
        <v>44165</v>
      </c>
      <c r="I50" s="12">
        <f t="shared" si="10"/>
        <v>44529</v>
      </c>
      <c r="J50" s="8" t="s">
        <v>123</v>
      </c>
      <c r="K50" s="2"/>
      <c r="L50" s="3"/>
      <c r="M50" s="5"/>
      <c r="N50" s="21">
        <f ca="1">I50-K2</f>
        <v>-836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7"/>
    </row>
    <row r="51" spans="1:32" ht="99.75" customHeight="1" x14ac:dyDescent="0.5">
      <c r="A51" s="18">
        <v>48</v>
      </c>
      <c r="B51" s="2" t="s">
        <v>25</v>
      </c>
      <c r="C51" s="2"/>
      <c r="D51" s="2" t="s">
        <v>156</v>
      </c>
      <c r="E51" s="2" t="s">
        <v>92</v>
      </c>
      <c r="F51" s="11"/>
      <c r="G51" s="2" t="s">
        <v>22</v>
      </c>
      <c r="H51" s="12">
        <v>44165</v>
      </c>
      <c r="I51" s="12">
        <f t="shared" si="10"/>
        <v>44529</v>
      </c>
      <c r="J51" s="8" t="s">
        <v>43</v>
      </c>
      <c r="K51" s="2"/>
      <c r="L51" s="3"/>
      <c r="M51" s="5"/>
      <c r="N51" s="21">
        <f ca="1">I51-K2</f>
        <v>-836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7"/>
    </row>
    <row r="52" spans="1:32" ht="99.75" customHeight="1" x14ac:dyDescent="0.5">
      <c r="A52" s="18">
        <v>49</v>
      </c>
      <c r="B52" s="2" t="s">
        <v>25</v>
      </c>
      <c r="C52" s="2"/>
      <c r="D52" s="2" t="s">
        <v>157</v>
      </c>
      <c r="E52" s="2" t="s">
        <v>92</v>
      </c>
      <c r="F52" s="11"/>
      <c r="G52" s="2" t="s">
        <v>22</v>
      </c>
      <c r="H52" s="12">
        <v>44165</v>
      </c>
      <c r="I52" s="12">
        <f t="shared" si="10"/>
        <v>44529</v>
      </c>
      <c r="J52" s="8" t="s">
        <v>43</v>
      </c>
      <c r="K52" s="2"/>
      <c r="L52" s="3"/>
      <c r="M52" s="5"/>
      <c r="N52" s="21">
        <f ca="1">I52-K2</f>
        <v>-836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7" t="s">
        <v>158</v>
      </c>
    </row>
    <row r="53" spans="1:32" ht="99.75" customHeight="1" x14ac:dyDescent="0.5">
      <c r="A53" s="18">
        <v>50</v>
      </c>
      <c r="B53" s="2" t="s">
        <v>25</v>
      </c>
      <c r="C53" s="2"/>
      <c r="D53" s="2" t="s">
        <v>159</v>
      </c>
      <c r="E53" s="2" t="s">
        <v>92</v>
      </c>
      <c r="F53" s="11"/>
      <c r="G53" s="2" t="s">
        <v>22</v>
      </c>
      <c r="H53" s="12">
        <v>45035</v>
      </c>
      <c r="I53" s="12">
        <f>H53+365</f>
        <v>45400</v>
      </c>
      <c r="J53" s="8" t="s">
        <v>50</v>
      </c>
      <c r="K53" s="19" t="s">
        <v>160</v>
      </c>
      <c r="L53" s="39"/>
      <c r="M53" s="5"/>
      <c r="N53" s="21">
        <f ca="1">I53-K2</f>
        <v>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7"/>
    </row>
    <row r="54" spans="1:32" ht="99.75" customHeight="1" x14ac:dyDescent="0.5">
      <c r="A54" s="11">
        <v>51</v>
      </c>
      <c r="B54" s="2" t="s">
        <v>25</v>
      </c>
      <c r="C54" s="2"/>
      <c r="D54" s="2" t="s">
        <v>161</v>
      </c>
      <c r="E54" s="2" t="s">
        <v>92</v>
      </c>
      <c r="F54" s="11"/>
      <c r="G54" s="2" t="s">
        <v>22</v>
      </c>
      <c r="H54" s="12">
        <v>44165</v>
      </c>
      <c r="I54" s="12">
        <f>H54+364</f>
        <v>44529</v>
      </c>
      <c r="J54" s="40" t="s">
        <v>123</v>
      </c>
      <c r="K54" s="2"/>
      <c r="L54" s="3"/>
      <c r="M54" s="5"/>
      <c r="N54" s="21">
        <f ca="1">I54-K2</f>
        <v>-836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7"/>
    </row>
    <row r="55" spans="1:32" ht="99.75" customHeight="1" x14ac:dyDescent="0.5">
      <c r="A55" s="18">
        <v>52</v>
      </c>
      <c r="B55" s="2" t="s">
        <v>25</v>
      </c>
      <c r="C55" s="2"/>
      <c r="D55" s="2" t="s">
        <v>162</v>
      </c>
      <c r="E55" s="2" t="s">
        <v>163</v>
      </c>
      <c r="F55" s="11"/>
      <c r="G55" s="2" t="s">
        <v>22</v>
      </c>
      <c r="H55" s="12">
        <v>45183</v>
      </c>
      <c r="I55" s="12">
        <f t="shared" ref="I55:I56" si="11">H55+365</f>
        <v>45548</v>
      </c>
      <c r="J55" s="8" t="s">
        <v>130</v>
      </c>
      <c r="K55" s="19" t="s">
        <v>164</v>
      </c>
      <c r="L55" s="3"/>
      <c r="M55" s="5"/>
      <c r="N55" s="21">
        <f ca="1">I55-K2</f>
        <v>183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7"/>
    </row>
    <row r="56" spans="1:32" ht="99.75" customHeight="1" x14ac:dyDescent="0.5">
      <c r="A56" s="18">
        <v>53</v>
      </c>
      <c r="B56" s="2" t="s">
        <v>25</v>
      </c>
      <c r="C56" s="2" t="s">
        <v>19</v>
      </c>
      <c r="D56" s="2" t="s">
        <v>165</v>
      </c>
      <c r="E56" s="2" t="s">
        <v>27</v>
      </c>
      <c r="F56" s="11"/>
      <c r="G56" s="2" t="s">
        <v>22</v>
      </c>
      <c r="H56" s="12">
        <v>45336</v>
      </c>
      <c r="I56" s="12">
        <f t="shared" si="11"/>
        <v>45701</v>
      </c>
      <c r="J56" s="8" t="s">
        <v>23</v>
      </c>
      <c r="K56" s="19" t="s">
        <v>166</v>
      </c>
      <c r="L56" s="3"/>
      <c r="M56" s="5"/>
      <c r="N56" s="21">
        <f ca="1">I56-K2</f>
        <v>336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7"/>
    </row>
    <row r="57" spans="1:32" ht="99.75" customHeight="1" x14ac:dyDescent="0.5">
      <c r="A57" s="18">
        <v>54</v>
      </c>
      <c r="B57" s="2" t="s">
        <v>25</v>
      </c>
      <c r="C57" s="2" t="s">
        <v>19</v>
      </c>
      <c r="D57" s="2" t="s">
        <v>167</v>
      </c>
      <c r="E57" s="2" t="s">
        <v>122</v>
      </c>
      <c r="F57" s="11"/>
      <c r="G57" s="2" t="s">
        <v>22</v>
      </c>
      <c r="H57" s="12">
        <v>44228</v>
      </c>
      <c r="I57" s="12">
        <f t="shared" ref="I57:I59" si="12">H57+364</f>
        <v>44592</v>
      </c>
      <c r="J57" s="8" t="s">
        <v>168</v>
      </c>
      <c r="K57" s="2"/>
      <c r="L57" s="3"/>
      <c r="M57" s="5"/>
      <c r="N57" s="21">
        <f ca="1">I57-K2</f>
        <v>-773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7"/>
    </row>
    <row r="58" spans="1:32" ht="99.75" customHeight="1" x14ac:dyDescent="0.5">
      <c r="A58" s="11">
        <v>55</v>
      </c>
      <c r="B58" s="2" t="s">
        <v>25</v>
      </c>
      <c r="C58" s="2"/>
      <c r="D58" s="2" t="s">
        <v>169</v>
      </c>
      <c r="E58" s="2" t="s">
        <v>144</v>
      </c>
      <c r="F58" s="11"/>
      <c r="G58" s="2" t="s">
        <v>22</v>
      </c>
      <c r="H58" s="12">
        <v>44165</v>
      </c>
      <c r="I58" s="12">
        <f t="shared" si="12"/>
        <v>44529</v>
      </c>
      <c r="J58" s="8" t="s">
        <v>123</v>
      </c>
      <c r="K58" s="2"/>
      <c r="L58" s="3"/>
      <c r="M58" s="5"/>
      <c r="N58" s="21">
        <f ca="1">I58-K2</f>
        <v>-836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7"/>
    </row>
    <row r="59" spans="1:32" ht="99.75" customHeight="1" x14ac:dyDescent="0.5">
      <c r="A59" s="18">
        <v>56</v>
      </c>
      <c r="B59" s="2" t="s">
        <v>25</v>
      </c>
      <c r="C59" s="2" t="s">
        <v>19</v>
      </c>
      <c r="D59" s="2" t="s">
        <v>170</v>
      </c>
      <c r="E59" s="2" t="s">
        <v>171</v>
      </c>
      <c r="F59" s="11"/>
      <c r="G59" s="2" t="s">
        <v>22</v>
      </c>
      <c r="H59" s="12">
        <v>44830</v>
      </c>
      <c r="I59" s="12">
        <f t="shared" si="12"/>
        <v>45194</v>
      </c>
      <c r="J59" s="8" t="s">
        <v>43</v>
      </c>
      <c r="K59" s="2"/>
      <c r="L59" s="3"/>
      <c r="M59" s="5"/>
      <c r="N59" s="21">
        <f ca="1">I59-K2</f>
        <v>-171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7"/>
    </row>
    <row r="60" spans="1:32" ht="99.75" customHeight="1" x14ac:dyDescent="0.5">
      <c r="A60" s="18">
        <v>57</v>
      </c>
      <c r="B60" s="2" t="s">
        <v>25</v>
      </c>
      <c r="C60" s="2" t="s">
        <v>19</v>
      </c>
      <c r="D60" s="2" t="s">
        <v>172</v>
      </c>
      <c r="E60" s="2" t="s">
        <v>173</v>
      </c>
      <c r="F60" s="11"/>
      <c r="G60" s="2" t="s">
        <v>22</v>
      </c>
      <c r="H60" s="12">
        <v>45212</v>
      </c>
      <c r="I60" s="12">
        <f t="shared" ref="I60:I61" si="13">H60+365</f>
        <v>45577</v>
      </c>
      <c r="J60" s="8" t="s">
        <v>130</v>
      </c>
      <c r="K60" s="19" t="s">
        <v>174</v>
      </c>
      <c r="L60" s="3"/>
      <c r="M60" s="5"/>
      <c r="N60" s="21">
        <f ca="1">I60-K2</f>
        <v>212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8"/>
    </row>
    <row r="61" spans="1:32" ht="99.75" customHeight="1" x14ac:dyDescent="0.5">
      <c r="A61" s="18">
        <v>58</v>
      </c>
      <c r="B61" s="2" t="s">
        <v>25</v>
      </c>
      <c r="C61" s="2" t="s">
        <v>19</v>
      </c>
      <c r="D61" s="2" t="s">
        <v>175</v>
      </c>
      <c r="E61" s="2" t="s">
        <v>176</v>
      </c>
      <c r="F61" s="11"/>
      <c r="G61" s="2" t="s">
        <v>22</v>
      </c>
      <c r="H61" s="12">
        <v>45329</v>
      </c>
      <c r="I61" s="12">
        <f t="shared" si="13"/>
        <v>45694</v>
      </c>
      <c r="J61" s="8" t="s">
        <v>50</v>
      </c>
      <c r="K61" s="19" t="s">
        <v>177</v>
      </c>
      <c r="L61" s="20"/>
      <c r="M61" s="5"/>
      <c r="N61" s="21">
        <f ca="1">I61-K2</f>
        <v>329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17"/>
    </row>
    <row r="62" spans="1:32" ht="99.75" customHeight="1" x14ac:dyDescent="0.5">
      <c r="A62" s="11">
        <v>59</v>
      </c>
      <c r="B62" s="2" t="s">
        <v>25</v>
      </c>
      <c r="C62" s="2" t="s">
        <v>19</v>
      </c>
      <c r="D62" s="2" t="s">
        <v>178</v>
      </c>
      <c r="E62" s="2" t="s">
        <v>176</v>
      </c>
      <c r="F62" s="11"/>
      <c r="G62" s="2" t="s">
        <v>22</v>
      </c>
      <c r="H62" s="12">
        <v>44467</v>
      </c>
      <c r="I62" s="12">
        <f>H62+364</f>
        <v>44831</v>
      </c>
      <c r="J62" s="8" t="s">
        <v>123</v>
      </c>
      <c r="K62" s="2"/>
      <c r="L62" s="3"/>
      <c r="M62" s="5"/>
      <c r="N62" s="21">
        <f ca="1">I62-K2</f>
        <v>-534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17"/>
    </row>
    <row r="63" spans="1:32" ht="99.75" customHeight="1" x14ac:dyDescent="0.5">
      <c r="A63" s="18">
        <v>60</v>
      </c>
      <c r="B63" s="2" t="s">
        <v>25</v>
      </c>
      <c r="C63" s="2" t="s">
        <v>19</v>
      </c>
      <c r="D63" s="2" t="s">
        <v>179</v>
      </c>
      <c r="E63" s="2" t="s">
        <v>176</v>
      </c>
      <c r="F63" s="11"/>
      <c r="G63" s="2" t="s">
        <v>22</v>
      </c>
      <c r="H63" s="12">
        <v>45329</v>
      </c>
      <c r="I63" s="12">
        <f>H63+365</f>
        <v>45694</v>
      </c>
      <c r="J63" s="8" t="s">
        <v>86</v>
      </c>
      <c r="K63" s="19" t="s">
        <v>125</v>
      </c>
      <c r="L63" s="20"/>
      <c r="M63" s="5"/>
      <c r="N63" s="21">
        <f ca="1">I63-K2</f>
        <v>329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8"/>
    </row>
    <row r="64" spans="1:32" ht="99.75" customHeight="1" x14ac:dyDescent="0.5">
      <c r="A64" s="11">
        <v>61</v>
      </c>
      <c r="B64" s="2" t="s">
        <v>25</v>
      </c>
      <c r="C64" s="2" t="s">
        <v>19</v>
      </c>
      <c r="D64" s="2" t="s">
        <v>180</v>
      </c>
      <c r="E64" s="2" t="s">
        <v>181</v>
      </c>
      <c r="F64" s="11"/>
      <c r="G64" s="2" t="s">
        <v>22</v>
      </c>
      <c r="H64" s="12">
        <v>44490</v>
      </c>
      <c r="I64" s="12">
        <f t="shared" ref="I64:I66" si="14">H64+364</f>
        <v>44854</v>
      </c>
      <c r="J64" s="8" t="s">
        <v>123</v>
      </c>
      <c r="K64" s="2"/>
      <c r="L64" s="3"/>
      <c r="M64" s="5"/>
      <c r="N64" s="21">
        <f ca="1">I64-K2</f>
        <v>-511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7"/>
    </row>
    <row r="65" spans="1:32" ht="99.75" customHeight="1" x14ac:dyDescent="0.5">
      <c r="A65" s="11">
        <v>62</v>
      </c>
      <c r="B65" s="2" t="s">
        <v>25</v>
      </c>
      <c r="C65" s="2" t="s">
        <v>19</v>
      </c>
      <c r="D65" s="2" t="s">
        <v>182</v>
      </c>
      <c r="E65" s="2" t="s">
        <v>183</v>
      </c>
      <c r="F65" s="11"/>
      <c r="G65" s="2" t="s">
        <v>22</v>
      </c>
      <c r="H65" s="12">
        <v>44419</v>
      </c>
      <c r="I65" s="12">
        <f t="shared" si="14"/>
        <v>44783</v>
      </c>
      <c r="J65" s="8" t="s">
        <v>123</v>
      </c>
      <c r="K65" s="2"/>
      <c r="L65" s="3"/>
      <c r="M65" s="5"/>
      <c r="N65" s="21">
        <f ca="1">I65-K2</f>
        <v>-582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7"/>
    </row>
    <row r="66" spans="1:32" ht="99.75" customHeight="1" x14ac:dyDescent="0.5">
      <c r="A66" s="11">
        <v>63</v>
      </c>
      <c r="B66" s="2" t="s">
        <v>25</v>
      </c>
      <c r="C66" s="2" t="s">
        <v>19</v>
      </c>
      <c r="D66" s="2" t="s">
        <v>184</v>
      </c>
      <c r="E66" s="2" t="s">
        <v>100</v>
      </c>
      <c r="F66" s="11"/>
      <c r="G66" s="2" t="s">
        <v>22</v>
      </c>
      <c r="H66" s="12">
        <v>44490</v>
      </c>
      <c r="I66" s="12">
        <f t="shared" si="14"/>
        <v>44854</v>
      </c>
      <c r="J66" s="8" t="s">
        <v>123</v>
      </c>
      <c r="K66" s="2"/>
      <c r="L66" s="3"/>
      <c r="M66" s="5"/>
      <c r="N66" s="21">
        <f ca="1">I66-K2</f>
        <v>-511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7"/>
    </row>
    <row r="67" spans="1:32" ht="99.75" customHeight="1" x14ac:dyDescent="0.5">
      <c r="A67" s="18">
        <v>64</v>
      </c>
      <c r="B67" s="2" t="s">
        <v>25</v>
      </c>
      <c r="C67" s="2" t="s">
        <v>19</v>
      </c>
      <c r="D67" s="2" t="s">
        <v>185</v>
      </c>
      <c r="E67" s="2" t="s">
        <v>100</v>
      </c>
      <c r="F67" s="11"/>
      <c r="G67" s="2" t="s">
        <v>22</v>
      </c>
      <c r="H67" s="12">
        <v>45310</v>
      </c>
      <c r="I67" s="12">
        <f>H67+365</f>
        <v>45675</v>
      </c>
      <c r="J67" s="8" t="s">
        <v>23</v>
      </c>
      <c r="K67" s="19" t="s">
        <v>186</v>
      </c>
      <c r="L67" s="3"/>
      <c r="M67" s="5"/>
      <c r="N67" s="21">
        <f ca="1">I67-K2</f>
        <v>310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8"/>
    </row>
    <row r="68" spans="1:32" ht="99.75" customHeight="1" x14ac:dyDescent="0.5">
      <c r="A68" s="11">
        <v>65</v>
      </c>
      <c r="B68" s="2" t="s">
        <v>25</v>
      </c>
      <c r="C68" s="2" t="s">
        <v>19</v>
      </c>
      <c r="D68" s="2" t="s">
        <v>187</v>
      </c>
      <c r="E68" s="2" t="s">
        <v>92</v>
      </c>
      <c r="F68" s="11"/>
      <c r="G68" s="2" t="s">
        <v>22</v>
      </c>
      <c r="H68" s="12">
        <v>44510</v>
      </c>
      <c r="I68" s="12">
        <f t="shared" ref="I68:I71" si="15">H68+364</f>
        <v>44874</v>
      </c>
      <c r="J68" s="8" t="s">
        <v>123</v>
      </c>
      <c r="K68" s="2"/>
      <c r="L68" s="3"/>
      <c r="M68" s="5"/>
      <c r="N68" s="21">
        <f ca="1">I68-K2</f>
        <v>-491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7"/>
    </row>
    <row r="69" spans="1:32" ht="99.75" customHeight="1" x14ac:dyDescent="0.5">
      <c r="A69" s="11">
        <v>66</v>
      </c>
      <c r="B69" s="2" t="s">
        <v>25</v>
      </c>
      <c r="C69" s="2" t="s">
        <v>19</v>
      </c>
      <c r="D69" s="2" t="s">
        <v>188</v>
      </c>
      <c r="E69" s="2" t="s">
        <v>92</v>
      </c>
      <c r="F69" s="11"/>
      <c r="G69" s="2" t="s">
        <v>22</v>
      </c>
      <c r="H69" s="12">
        <v>44510</v>
      </c>
      <c r="I69" s="12">
        <f t="shared" si="15"/>
        <v>44874</v>
      </c>
      <c r="J69" s="8" t="s">
        <v>123</v>
      </c>
      <c r="K69" s="2"/>
      <c r="L69" s="3"/>
      <c r="M69" s="5"/>
      <c r="N69" s="21">
        <f ca="1">I69-K2</f>
        <v>-491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7"/>
    </row>
    <row r="70" spans="1:32" ht="99.75" customHeight="1" x14ac:dyDescent="0.5">
      <c r="A70" s="11">
        <v>67</v>
      </c>
      <c r="B70" s="2" t="s">
        <v>25</v>
      </c>
      <c r="C70" s="2" t="s">
        <v>19</v>
      </c>
      <c r="D70" s="2" t="s">
        <v>189</v>
      </c>
      <c r="E70" s="2" t="s">
        <v>92</v>
      </c>
      <c r="F70" s="11"/>
      <c r="G70" s="2" t="s">
        <v>22</v>
      </c>
      <c r="H70" s="12">
        <v>44510</v>
      </c>
      <c r="I70" s="12">
        <f t="shared" si="15"/>
        <v>44874</v>
      </c>
      <c r="J70" s="8" t="s">
        <v>123</v>
      </c>
      <c r="K70" s="2"/>
      <c r="L70" s="3"/>
      <c r="M70" s="5"/>
      <c r="N70" s="21">
        <f ca="1">I70-K2</f>
        <v>-491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7"/>
    </row>
    <row r="71" spans="1:32" ht="99.75" customHeight="1" x14ac:dyDescent="0.5">
      <c r="A71" s="11">
        <v>68</v>
      </c>
      <c r="B71" s="2" t="s">
        <v>25</v>
      </c>
      <c r="C71" s="2" t="s">
        <v>19</v>
      </c>
      <c r="D71" s="2" t="s">
        <v>190</v>
      </c>
      <c r="E71" s="2" t="s">
        <v>191</v>
      </c>
      <c r="F71" s="11"/>
      <c r="G71" s="2" t="s">
        <v>22</v>
      </c>
      <c r="H71" s="12">
        <v>44490</v>
      </c>
      <c r="I71" s="12">
        <f t="shared" si="15"/>
        <v>44854</v>
      </c>
      <c r="J71" s="8" t="s">
        <v>123</v>
      </c>
      <c r="K71" s="2"/>
      <c r="L71" s="3"/>
      <c r="M71" s="5"/>
      <c r="N71" s="21">
        <f ca="1">I71-K2</f>
        <v>-511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7"/>
    </row>
    <row r="72" spans="1:32" ht="99.75" customHeight="1" x14ac:dyDescent="0.5">
      <c r="A72" s="18">
        <v>69</v>
      </c>
      <c r="B72" s="2" t="s">
        <v>25</v>
      </c>
      <c r="C72" s="2" t="s">
        <v>19</v>
      </c>
      <c r="D72" s="2" t="s">
        <v>192</v>
      </c>
      <c r="E72" s="2" t="s">
        <v>193</v>
      </c>
      <c r="F72" s="11"/>
      <c r="G72" s="2" t="s">
        <v>22</v>
      </c>
      <c r="H72" s="12">
        <v>45035</v>
      </c>
      <c r="I72" s="12">
        <f>H72+365</f>
        <v>45400</v>
      </c>
      <c r="J72" s="8" t="s">
        <v>50</v>
      </c>
      <c r="K72" s="19" t="s">
        <v>194</v>
      </c>
      <c r="L72" s="3"/>
      <c r="M72" s="5"/>
      <c r="N72" s="21">
        <f ca="1">I72-K2</f>
        <v>35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7"/>
    </row>
    <row r="73" spans="1:32" ht="99.75" customHeight="1" x14ac:dyDescent="0.5">
      <c r="A73" s="11">
        <v>70</v>
      </c>
      <c r="B73" s="2" t="s">
        <v>25</v>
      </c>
      <c r="C73" s="2" t="s">
        <v>19</v>
      </c>
      <c r="D73" s="2" t="s">
        <v>195</v>
      </c>
      <c r="E73" s="2" t="s">
        <v>196</v>
      </c>
      <c r="F73" s="11"/>
      <c r="G73" s="2" t="s">
        <v>22</v>
      </c>
      <c r="H73" s="12">
        <v>44574</v>
      </c>
      <c r="I73" s="12">
        <f>H73+364</f>
        <v>44938</v>
      </c>
      <c r="J73" s="8" t="s">
        <v>123</v>
      </c>
      <c r="K73" s="2"/>
      <c r="L73" s="3"/>
      <c r="M73" s="5"/>
      <c r="N73" s="21">
        <f ca="1">I73-K2</f>
        <v>-427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7"/>
    </row>
    <row r="74" spans="1:32" ht="99.75" customHeight="1" x14ac:dyDescent="0.5">
      <c r="A74" s="18">
        <v>71</v>
      </c>
      <c r="B74" s="2" t="s">
        <v>25</v>
      </c>
      <c r="C74" s="2" t="s">
        <v>19</v>
      </c>
      <c r="D74" s="2" t="s">
        <v>197</v>
      </c>
      <c r="E74" s="2" t="s">
        <v>196</v>
      </c>
      <c r="F74" s="11"/>
      <c r="G74" s="2" t="s">
        <v>22</v>
      </c>
      <c r="H74" s="12">
        <v>45334</v>
      </c>
      <c r="I74" s="12">
        <f>H74+365</f>
        <v>45699</v>
      </c>
      <c r="J74" s="8" t="s">
        <v>23</v>
      </c>
      <c r="K74" s="19" t="s">
        <v>198</v>
      </c>
      <c r="L74" s="3"/>
      <c r="M74" s="5"/>
      <c r="N74" s="21">
        <f ca="1">I74-K2</f>
        <v>334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17"/>
    </row>
    <row r="75" spans="1:32" ht="99.75" customHeight="1" x14ac:dyDescent="0.5">
      <c r="A75" s="41">
        <v>72</v>
      </c>
      <c r="B75" s="2" t="s">
        <v>25</v>
      </c>
      <c r="C75" s="2" t="s">
        <v>19</v>
      </c>
      <c r="D75" s="2" t="s">
        <v>199</v>
      </c>
      <c r="E75" s="2" t="s">
        <v>200</v>
      </c>
      <c r="F75" s="11"/>
      <c r="G75" s="2" t="s">
        <v>22</v>
      </c>
      <c r="H75" s="12">
        <v>44547</v>
      </c>
      <c r="I75" s="12">
        <f>H75+364</f>
        <v>44911</v>
      </c>
      <c r="J75" s="8" t="s">
        <v>43</v>
      </c>
      <c r="K75" s="2"/>
      <c r="L75" s="3"/>
      <c r="M75" s="5"/>
      <c r="N75" s="21">
        <f ca="1">I75-K2</f>
        <v>-454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7"/>
    </row>
    <row r="76" spans="1:32" ht="99.75" customHeight="1" x14ac:dyDescent="0.5">
      <c r="A76" s="18">
        <v>73</v>
      </c>
      <c r="B76" s="2" t="s">
        <v>25</v>
      </c>
      <c r="C76" s="2" t="s">
        <v>19</v>
      </c>
      <c r="D76" s="2" t="s">
        <v>201</v>
      </c>
      <c r="E76" s="2" t="s">
        <v>202</v>
      </c>
      <c r="F76" s="11"/>
      <c r="G76" s="2" t="s">
        <v>22</v>
      </c>
      <c r="H76" s="12">
        <v>45043</v>
      </c>
      <c r="I76" s="12">
        <f t="shared" ref="I76:I77" si="16">H76+365</f>
        <v>45408</v>
      </c>
      <c r="J76" s="8" t="s">
        <v>23</v>
      </c>
      <c r="K76" s="19" t="s">
        <v>203</v>
      </c>
      <c r="L76" s="3"/>
      <c r="M76" s="5"/>
      <c r="N76" s="21">
        <f ca="1">I76-K2</f>
        <v>43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7"/>
    </row>
    <row r="77" spans="1:32" ht="99.75" customHeight="1" x14ac:dyDescent="0.5">
      <c r="A77" s="18">
        <v>74</v>
      </c>
      <c r="B77" s="2" t="s">
        <v>25</v>
      </c>
      <c r="C77" s="2" t="s">
        <v>19</v>
      </c>
      <c r="D77" s="2" t="s">
        <v>204</v>
      </c>
      <c r="E77" s="2" t="s">
        <v>205</v>
      </c>
      <c r="F77" s="11"/>
      <c r="G77" s="2" t="s">
        <v>22</v>
      </c>
      <c r="H77" s="12">
        <v>45159</v>
      </c>
      <c r="I77" s="12">
        <f t="shared" si="16"/>
        <v>45524</v>
      </c>
      <c r="J77" s="8" t="s">
        <v>130</v>
      </c>
      <c r="K77" s="19" t="s">
        <v>206</v>
      </c>
      <c r="L77" s="3"/>
      <c r="M77" s="5"/>
      <c r="N77" s="21">
        <f ca="1">I77-K2</f>
        <v>159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7"/>
    </row>
    <row r="78" spans="1:32" ht="99.75" customHeight="1" x14ac:dyDescent="0.5">
      <c r="A78" s="11">
        <v>75</v>
      </c>
      <c r="B78" s="2" t="s">
        <v>25</v>
      </c>
      <c r="C78" s="2" t="s">
        <v>19</v>
      </c>
      <c r="D78" s="2" t="s">
        <v>207</v>
      </c>
      <c r="E78" s="2" t="s">
        <v>112</v>
      </c>
      <c r="F78" s="11"/>
      <c r="G78" s="2" t="s">
        <v>22</v>
      </c>
      <c r="H78" s="12">
        <v>44740</v>
      </c>
      <c r="I78" s="12">
        <f t="shared" ref="I78:I81" si="17">H78+364</f>
        <v>45104</v>
      </c>
      <c r="J78" s="8" t="s">
        <v>123</v>
      </c>
      <c r="K78" s="2"/>
      <c r="L78" s="3"/>
      <c r="M78" s="5"/>
      <c r="N78" s="21">
        <f ca="1">I78-K2</f>
        <v>-261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7"/>
    </row>
    <row r="79" spans="1:32" ht="99.75" customHeight="1" x14ac:dyDescent="0.5">
      <c r="A79" s="11">
        <v>76</v>
      </c>
      <c r="B79" s="2" t="s">
        <v>25</v>
      </c>
      <c r="C79" s="2" t="s">
        <v>19</v>
      </c>
      <c r="D79" s="2" t="s">
        <v>208</v>
      </c>
      <c r="E79" s="2" t="s">
        <v>209</v>
      </c>
      <c r="F79" s="11"/>
      <c r="G79" s="2" t="s">
        <v>22</v>
      </c>
      <c r="H79" s="12">
        <v>44740</v>
      </c>
      <c r="I79" s="12">
        <f t="shared" si="17"/>
        <v>45104</v>
      </c>
      <c r="J79" s="8" t="s">
        <v>123</v>
      </c>
      <c r="K79" s="2"/>
      <c r="L79" s="3"/>
      <c r="M79" s="5"/>
      <c r="N79" s="21">
        <f ca="1">I79-K2</f>
        <v>-261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7"/>
    </row>
    <row r="80" spans="1:32" ht="99.75" customHeight="1" x14ac:dyDescent="0.5">
      <c r="A80" s="11">
        <v>77</v>
      </c>
      <c r="B80" s="2" t="s">
        <v>25</v>
      </c>
      <c r="C80" s="2" t="s">
        <v>19</v>
      </c>
      <c r="D80" s="2" t="s">
        <v>210</v>
      </c>
      <c r="E80" s="2" t="s">
        <v>209</v>
      </c>
      <c r="F80" s="11"/>
      <c r="G80" s="2" t="s">
        <v>22</v>
      </c>
      <c r="H80" s="12">
        <v>44740</v>
      </c>
      <c r="I80" s="12">
        <f t="shared" si="17"/>
        <v>45104</v>
      </c>
      <c r="J80" s="8" t="s">
        <v>123</v>
      </c>
      <c r="K80" s="2"/>
      <c r="L80" s="3"/>
      <c r="M80" s="5"/>
      <c r="N80" s="21">
        <f ca="1">I80-K2</f>
        <v>-261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7"/>
    </row>
    <row r="81" spans="1:32" ht="99.75" customHeight="1" x14ac:dyDescent="0.5">
      <c r="A81" s="11">
        <v>78</v>
      </c>
      <c r="B81" s="2" t="s">
        <v>25</v>
      </c>
      <c r="C81" s="2" t="s">
        <v>19</v>
      </c>
      <c r="D81" s="2" t="s">
        <v>211</v>
      </c>
      <c r="E81" s="2" t="s">
        <v>209</v>
      </c>
      <c r="F81" s="11"/>
      <c r="G81" s="2" t="s">
        <v>22</v>
      </c>
      <c r="H81" s="12">
        <v>44740</v>
      </c>
      <c r="I81" s="12">
        <f t="shared" si="17"/>
        <v>45104</v>
      </c>
      <c r="J81" s="8" t="s">
        <v>123</v>
      </c>
      <c r="K81" s="2"/>
      <c r="L81" s="3"/>
      <c r="M81" s="5"/>
      <c r="N81" s="21">
        <f ca="1">I81-K2</f>
        <v>-261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7"/>
    </row>
    <row r="82" spans="1:32" ht="99.75" customHeight="1" x14ac:dyDescent="0.5">
      <c r="A82" s="18">
        <v>79</v>
      </c>
      <c r="B82" s="2" t="s">
        <v>25</v>
      </c>
      <c r="C82" s="2" t="s">
        <v>19</v>
      </c>
      <c r="D82" s="2" t="s">
        <v>212</v>
      </c>
      <c r="E82" s="2" t="s">
        <v>213</v>
      </c>
      <c r="F82" s="11"/>
      <c r="G82" s="2" t="s">
        <v>22</v>
      </c>
      <c r="H82" s="12">
        <v>45212</v>
      </c>
      <c r="I82" s="12">
        <f t="shared" ref="I82:I105" si="18">H82+365</f>
        <v>45577</v>
      </c>
      <c r="J82" s="8" t="s">
        <v>50</v>
      </c>
      <c r="K82" s="19" t="s">
        <v>214</v>
      </c>
      <c r="L82" s="3"/>
      <c r="M82" s="5"/>
      <c r="N82" s="21">
        <f ca="1">I82-K2</f>
        <v>212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17"/>
    </row>
    <row r="83" spans="1:32" ht="99.75" customHeight="1" x14ac:dyDescent="0.5">
      <c r="A83" s="18">
        <v>80</v>
      </c>
      <c r="B83" s="2" t="s">
        <v>25</v>
      </c>
      <c r="C83" s="2" t="s">
        <v>19</v>
      </c>
      <c r="D83" s="2" t="s">
        <v>215</v>
      </c>
      <c r="E83" s="2" t="s">
        <v>216</v>
      </c>
      <c r="F83" s="11"/>
      <c r="G83" s="2" t="s">
        <v>22</v>
      </c>
      <c r="H83" s="12">
        <v>45212</v>
      </c>
      <c r="I83" s="12">
        <f t="shared" si="18"/>
        <v>45577</v>
      </c>
      <c r="J83" s="8" t="s">
        <v>50</v>
      </c>
      <c r="K83" s="19" t="s">
        <v>217</v>
      </c>
      <c r="L83" s="3"/>
      <c r="M83" s="5"/>
      <c r="N83" s="21">
        <f ca="1">I83-K2</f>
        <v>212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17"/>
    </row>
    <row r="84" spans="1:32" ht="99.75" customHeight="1" x14ac:dyDescent="0.5">
      <c r="A84" s="18">
        <v>81</v>
      </c>
      <c r="B84" s="2" t="s">
        <v>25</v>
      </c>
      <c r="C84" s="2" t="s">
        <v>19</v>
      </c>
      <c r="D84" s="2" t="s">
        <v>218</v>
      </c>
      <c r="E84" s="2" t="s">
        <v>27</v>
      </c>
      <c r="F84" s="11"/>
      <c r="G84" s="2" t="s">
        <v>22</v>
      </c>
      <c r="H84" s="12">
        <v>45213</v>
      </c>
      <c r="I84" s="12">
        <f t="shared" si="18"/>
        <v>45578</v>
      </c>
      <c r="J84" s="8" t="s">
        <v>23</v>
      </c>
      <c r="K84" s="19" t="s">
        <v>219</v>
      </c>
      <c r="L84" s="3"/>
      <c r="M84" s="5"/>
      <c r="N84" s="21">
        <f ca="1">I84-K2</f>
        <v>213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7"/>
    </row>
    <row r="85" spans="1:32" ht="99.75" customHeight="1" x14ac:dyDescent="0.5">
      <c r="A85" s="18">
        <v>82</v>
      </c>
      <c r="B85" s="2" t="s">
        <v>25</v>
      </c>
      <c r="C85" s="2" t="s">
        <v>19</v>
      </c>
      <c r="D85" s="2" t="s">
        <v>220</v>
      </c>
      <c r="E85" s="2" t="s">
        <v>27</v>
      </c>
      <c r="F85" s="11"/>
      <c r="G85" s="2" t="s">
        <v>22</v>
      </c>
      <c r="H85" s="12">
        <v>45213</v>
      </c>
      <c r="I85" s="12">
        <f t="shared" si="18"/>
        <v>45578</v>
      </c>
      <c r="J85" s="8" t="s">
        <v>23</v>
      </c>
      <c r="K85" s="19" t="s">
        <v>221</v>
      </c>
      <c r="L85" s="3"/>
      <c r="M85" s="5"/>
      <c r="N85" s="21">
        <f ca="1">I85-K2</f>
        <v>213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17"/>
    </row>
    <row r="86" spans="1:32" ht="99.75" customHeight="1" x14ac:dyDescent="0.5">
      <c r="A86" s="18">
        <v>83</v>
      </c>
      <c r="B86" s="2" t="s">
        <v>25</v>
      </c>
      <c r="C86" s="2" t="s">
        <v>19</v>
      </c>
      <c r="D86" s="2" t="s">
        <v>222</v>
      </c>
      <c r="E86" s="2" t="s">
        <v>27</v>
      </c>
      <c r="F86" s="11"/>
      <c r="G86" s="2" t="s">
        <v>22</v>
      </c>
      <c r="H86" s="12">
        <v>45210</v>
      </c>
      <c r="I86" s="12">
        <f t="shared" si="18"/>
        <v>45575</v>
      </c>
      <c r="J86" s="8" t="s">
        <v>23</v>
      </c>
      <c r="K86" s="19" t="s">
        <v>223</v>
      </c>
      <c r="L86" s="3"/>
      <c r="M86" s="5"/>
      <c r="N86" s="21">
        <f ca="1">I86-K2</f>
        <v>210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17"/>
    </row>
    <row r="87" spans="1:32" ht="99.75" customHeight="1" x14ac:dyDescent="0.5">
      <c r="A87" s="18">
        <v>84</v>
      </c>
      <c r="B87" s="2" t="s">
        <v>25</v>
      </c>
      <c r="C87" s="2" t="s">
        <v>19</v>
      </c>
      <c r="D87" s="2" t="s">
        <v>224</v>
      </c>
      <c r="E87" s="2" t="s">
        <v>27</v>
      </c>
      <c r="F87" s="11"/>
      <c r="G87" s="2" t="s">
        <v>22</v>
      </c>
      <c r="H87" s="12">
        <v>45210</v>
      </c>
      <c r="I87" s="12">
        <f t="shared" si="18"/>
        <v>45575</v>
      </c>
      <c r="J87" s="8" t="s">
        <v>23</v>
      </c>
      <c r="K87" s="19" t="s">
        <v>225</v>
      </c>
      <c r="L87" s="3"/>
      <c r="M87" s="5"/>
      <c r="N87" s="21">
        <f ca="1">I87-K2</f>
        <v>210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7"/>
    </row>
    <row r="88" spans="1:32" ht="99.75" customHeight="1" x14ac:dyDescent="0.5">
      <c r="A88" s="18">
        <v>85</v>
      </c>
      <c r="B88" s="2" t="s">
        <v>25</v>
      </c>
      <c r="C88" s="2" t="s">
        <v>19</v>
      </c>
      <c r="D88" s="2" t="s">
        <v>226</v>
      </c>
      <c r="E88" s="2" t="s">
        <v>27</v>
      </c>
      <c r="F88" s="11"/>
      <c r="G88" s="2" t="s">
        <v>22</v>
      </c>
      <c r="H88" s="12">
        <v>45210</v>
      </c>
      <c r="I88" s="12">
        <f t="shared" si="18"/>
        <v>45575</v>
      </c>
      <c r="J88" s="8" t="s">
        <v>23</v>
      </c>
      <c r="K88" s="19" t="s">
        <v>227</v>
      </c>
      <c r="L88" s="3"/>
      <c r="M88" s="5"/>
      <c r="N88" s="21">
        <f ca="1">I88-K2</f>
        <v>210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7"/>
    </row>
    <row r="89" spans="1:32" ht="99.75" customHeight="1" x14ac:dyDescent="0.5">
      <c r="A89" s="18">
        <v>86</v>
      </c>
      <c r="B89" s="2" t="s">
        <v>25</v>
      </c>
      <c r="C89" s="2" t="s">
        <v>19</v>
      </c>
      <c r="D89" s="2" t="s">
        <v>228</v>
      </c>
      <c r="E89" s="2" t="s">
        <v>27</v>
      </c>
      <c r="F89" s="11"/>
      <c r="G89" s="2" t="s">
        <v>22</v>
      </c>
      <c r="H89" s="12">
        <v>45213</v>
      </c>
      <c r="I89" s="12">
        <f t="shared" si="18"/>
        <v>45578</v>
      </c>
      <c r="J89" s="8" t="s">
        <v>23</v>
      </c>
      <c r="K89" s="19" t="s">
        <v>229</v>
      </c>
      <c r="L89" s="3"/>
      <c r="M89" s="5"/>
      <c r="N89" s="21">
        <f ca="1">I89-K2</f>
        <v>213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7"/>
    </row>
    <row r="90" spans="1:32" ht="99.75" customHeight="1" x14ac:dyDescent="0.5">
      <c r="A90" s="18">
        <v>87</v>
      </c>
      <c r="B90" s="2" t="s">
        <v>25</v>
      </c>
      <c r="C90" s="2" t="s">
        <v>19</v>
      </c>
      <c r="D90" s="2" t="s">
        <v>230</v>
      </c>
      <c r="E90" s="2" t="s">
        <v>27</v>
      </c>
      <c r="F90" s="11"/>
      <c r="G90" s="2" t="s">
        <v>22</v>
      </c>
      <c r="H90" s="12">
        <v>45329</v>
      </c>
      <c r="I90" s="12">
        <f t="shared" si="18"/>
        <v>45694</v>
      </c>
      <c r="J90" s="8" t="s">
        <v>50</v>
      </c>
      <c r="K90" s="19" t="s">
        <v>231</v>
      </c>
      <c r="L90" s="3"/>
      <c r="M90" s="5"/>
      <c r="N90" s="21">
        <f ca="1">I90-K2</f>
        <v>329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7"/>
    </row>
    <row r="91" spans="1:32" ht="127.5" customHeight="1" x14ac:dyDescent="0.5">
      <c r="A91" s="18">
        <v>88</v>
      </c>
      <c r="B91" s="2" t="s">
        <v>232</v>
      </c>
      <c r="C91" s="2" t="s">
        <v>233</v>
      </c>
      <c r="D91" s="2" t="s">
        <v>234</v>
      </c>
      <c r="E91" s="2" t="s">
        <v>235</v>
      </c>
      <c r="F91" s="11">
        <v>1E-4</v>
      </c>
      <c r="G91" s="2" t="s">
        <v>22</v>
      </c>
      <c r="H91" s="12">
        <v>45044</v>
      </c>
      <c r="I91" s="12">
        <f t="shared" si="18"/>
        <v>45409</v>
      </c>
      <c r="J91" s="8" t="s">
        <v>236</v>
      </c>
      <c r="K91" s="19" t="s">
        <v>237</v>
      </c>
      <c r="L91" s="3"/>
      <c r="M91" s="5"/>
      <c r="N91" s="21">
        <f ca="1">I91-K2</f>
        <v>44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7"/>
    </row>
    <row r="92" spans="1:32" ht="99.75" customHeight="1" x14ac:dyDescent="0.5">
      <c r="A92" s="18">
        <v>89</v>
      </c>
      <c r="B92" s="2" t="s">
        <v>238</v>
      </c>
      <c r="C92" s="2" t="s">
        <v>239</v>
      </c>
      <c r="D92" s="2" t="s">
        <v>240</v>
      </c>
      <c r="E92" s="2" t="s">
        <v>241</v>
      </c>
      <c r="F92" s="11"/>
      <c r="G92" s="2" t="s">
        <v>22</v>
      </c>
      <c r="H92" s="12">
        <v>45184</v>
      </c>
      <c r="I92" s="12">
        <f t="shared" si="18"/>
        <v>45549</v>
      </c>
      <c r="J92" s="8" t="s">
        <v>86</v>
      </c>
      <c r="K92" s="19" t="s">
        <v>242</v>
      </c>
      <c r="L92" s="3"/>
      <c r="M92" s="5"/>
      <c r="N92" s="21">
        <f ca="1">I92-K2</f>
        <v>184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8"/>
    </row>
    <row r="93" spans="1:32" ht="99.75" customHeight="1" x14ac:dyDescent="0.5">
      <c r="A93" s="18">
        <v>90</v>
      </c>
      <c r="B93" s="2" t="s">
        <v>238</v>
      </c>
      <c r="C93" s="2" t="s">
        <v>239</v>
      </c>
      <c r="D93" s="2" t="s">
        <v>243</v>
      </c>
      <c r="E93" s="2" t="s">
        <v>244</v>
      </c>
      <c r="F93" s="11"/>
      <c r="G93" s="2" t="s">
        <v>22</v>
      </c>
      <c r="H93" s="12">
        <v>45154</v>
      </c>
      <c r="I93" s="12">
        <f t="shared" si="18"/>
        <v>45519</v>
      </c>
      <c r="J93" s="8" t="s">
        <v>23</v>
      </c>
      <c r="K93" s="19" t="s">
        <v>245</v>
      </c>
      <c r="L93" s="3"/>
      <c r="M93" s="5"/>
      <c r="N93" s="21">
        <f ca="1">I93-K2</f>
        <v>154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3" t="s">
        <v>246</v>
      </c>
    </row>
    <row r="94" spans="1:32" ht="99.75" customHeight="1" x14ac:dyDescent="0.5">
      <c r="A94" s="18">
        <v>91</v>
      </c>
      <c r="B94" s="2" t="s">
        <v>238</v>
      </c>
      <c r="C94" s="2" t="s">
        <v>47</v>
      </c>
      <c r="D94" s="2" t="s">
        <v>247</v>
      </c>
      <c r="E94" s="2" t="s">
        <v>248</v>
      </c>
      <c r="F94" s="11"/>
      <c r="G94" s="2" t="s">
        <v>22</v>
      </c>
      <c r="H94" s="12">
        <v>45218</v>
      </c>
      <c r="I94" s="12">
        <f t="shared" si="18"/>
        <v>45583</v>
      </c>
      <c r="J94" s="8" t="s">
        <v>23</v>
      </c>
      <c r="K94" s="19" t="s">
        <v>249</v>
      </c>
      <c r="L94" s="20"/>
      <c r="M94" s="5"/>
      <c r="N94" s="21">
        <f ca="1">I94-K2</f>
        <v>218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8" t="s">
        <v>250</v>
      </c>
    </row>
    <row r="95" spans="1:32" ht="99.75" customHeight="1" x14ac:dyDescent="0.5">
      <c r="A95" s="18">
        <v>92</v>
      </c>
      <c r="B95" s="2" t="s">
        <v>238</v>
      </c>
      <c r="C95" s="2"/>
      <c r="D95" s="2" t="s">
        <v>251</v>
      </c>
      <c r="E95" s="2" t="s">
        <v>252</v>
      </c>
      <c r="F95" s="11"/>
      <c r="G95" s="2" t="s">
        <v>22</v>
      </c>
      <c r="H95" s="12">
        <v>45329</v>
      </c>
      <c r="I95" s="12">
        <f t="shared" si="18"/>
        <v>45694</v>
      </c>
      <c r="J95" s="8" t="s">
        <v>50</v>
      </c>
      <c r="K95" s="19" t="s">
        <v>253</v>
      </c>
      <c r="L95" s="3"/>
      <c r="M95" s="5"/>
      <c r="N95" s="21">
        <f ca="1">I95-K2</f>
        <v>329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8" t="s">
        <v>254</v>
      </c>
    </row>
    <row r="96" spans="1:32" ht="99.75" customHeight="1" x14ac:dyDescent="0.5">
      <c r="A96" s="18">
        <v>93</v>
      </c>
      <c r="B96" s="2" t="s">
        <v>238</v>
      </c>
      <c r="C96" s="2" t="s">
        <v>255</v>
      </c>
      <c r="D96" s="2" t="s">
        <v>256</v>
      </c>
      <c r="E96" s="2" t="s">
        <v>257</v>
      </c>
      <c r="F96" s="11"/>
      <c r="G96" s="2" t="s">
        <v>22</v>
      </c>
      <c r="H96" s="12">
        <v>45274</v>
      </c>
      <c r="I96" s="12">
        <f t="shared" si="18"/>
        <v>45639</v>
      </c>
      <c r="J96" s="8" t="s">
        <v>23</v>
      </c>
      <c r="K96" s="19" t="s">
        <v>258</v>
      </c>
      <c r="L96" s="3"/>
      <c r="M96" s="5"/>
      <c r="N96" s="21">
        <f ca="1">I96-K2</f>
        <v>274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17" t="s">
        <v>158</v>
      </c>
    </row>
    <row r="97" spans="1:32" ht="99.75" customHeight="1" x14ac:dyDescent="0.5">
      <c r="A97" s="18">
        <v>94</v>
      </c>
      <c r="B97" s="2" t="s">
        <v>238</v>
      </c>
      <c r="C97" s="2" t="s">
        <v>239</v>
      </c>
      <c r="D97" s="2" t="s">
        <v>259</v>
      </c>
      <c r="E97" s="2" t="s">
        <v>257</v>
      </c>
      <c r="F97" s="11"/>
      <c r="G97" s="2" t="s">
        <v>22</v>
      </c>
      <c r="H97" s="12">
        <v>44992</v>
      </c>
      <c r="I97" s="12">
        <f t="shared" si="18"/>
        <v>45357</v>
      </c>
      <c r="J97" s="8" t="s">
        <v>23</v>
      </c>
      <c r="K97" s="19" t="s">
        <v>260</v>
      </c>
      <c r="L97" s="3"/>
      <c r="M97" s="5"/>
      <c r="N97" s="21">
        <f ca="1">I97-K2</f>
        <v>-8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3"/>
    </row>
    <row r="98" spans="1:32" ht="99.75" customHeight="1" x14ac:dyDescent="0.5">
      <c r="A98" s="18">
        <v>95</v>
      </c>
      <c r="B98" s="2" t="s">
        <v>238</v>
      </c>
      <c r="C98" s="2" t="s">
        <v>239</v>
      </c>
      <c r="D98" s="2" t="s">
        <v>261</v>
      </c>
      <c r="E98" s="2" t="s">
        <v>262</v>
      </c>
      <c r="F98" s="11"/>
      <c r="G98" s="2" t="s">
        <v>22</v>
      </c>
      <c r="H98" s="12">
        <v>44992</v>
      </c>
      <c r="I98" s="12">
        <f t="shared" si="18"/>
        <v>45357</v>
      </c>
      <c r="J98" s="8" t="s">
        <v>50</v>
      </c>
      <c r="K98" s="19" t="s">
        <v>263</v>
      </c>
      <c r="L98" s="3"/>
      <c r="M98" s="5"/>
      <c r="N98" s="21">
        <f ca="1">I98-K2</f>
        <v>-8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3"/>
    </row>
    <row r="99" spans="1:32" ht="99.75" customHeight="1" x14ac:dyDescent="0.5">
      <c r="A99" s="18">
        <v>96</v>
      </c>
      <c r="B99" s="2" t="s">
        <v>238</v>
      </c>
      <c r="C99" s="2" t="s">
        <v>47</v>
      </c>
      <c r="D99" s="2" t="s">
        <v>264</v>
      </c>
      <c r="E99" s="2" t="s">
        <v>262</v>
      </c>
      <c r="F99" s="11"/>
      <c r="G99" s="2" t="s">
        <v>22</v>
      </c>
      <c r="H99" s="12">
        <v>45128</v>
      </c>
      <c r="I99" s="12">
        <f t="shared" si="18"/>
        <v>45493</v>
      </c>
      <c r="J99" s="8" t="s">
        <v>23</v>
      </c>
      <c r="K99" s="19" t="s">
        <v>265</v>
      </c>
      <c r="L99" s="3"/>
      <c r="M99" s="5"/>
      <c r="N99" s="21">
        <f ca="1">I99-K2</f>
        <v>128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3"/>
    </row>
    <row r="100" spans="1:32" ht="99.75" customHeight="1" x14ac:dyDescent="0.5">
      <c r="A100" s="18">
        <v>97</v>
      </c>
      <c r="B100" s="2" t="s">
        <v>238</v>
      </c>
      <c r="C100" s="2" t="s">
        <v>239</v>
      </c>
      <c r="D100" s="2" t="s">
        <v>266</v>
      </c>
      <c r="E100" s="2" t="s">
        <v>267</v>
      </c>
      <c r="F100" s="11"/>
      <c r="G100" s="2" t="s">
        <v>22</v>
      </c>
      <c r="H100" s="12">
        <v>45128</v>
      </c>
      <c r="I100" s="12">
        <f t="shared" si="18"/>
        <v>45493</v>
      </c>
      <c r="J100" s="8" t="s">
        <v>23</v>
      </c>
      <c r="K100" s="19" t="s">
        <v>268</v>
      </c>
      <c r="L100" s="3"/>
      <c r="M100" s="5"/>
      <c r="N100" s="21">
        <f ca="1">I100-K2</f>
        <v>128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3"/>
    </row>
    <row r="101" spans="1:32" ht="99.75" customHeight="1" x14ac:dyDescent="0.5">
      <c r="A101" s="18">
        <v>98</v>
      </c>
      <c r="B101" s="2" t="s">
        <v>238</v>
      </c>
      <c r="C101" s="2" t="s">
        <v>47</v>
      </c>
      <c r="D101" s="2" t="s">
        <v>269</v>
      </c>
      <c r="E101" s="2" t="s">
        <v>270</v>
      </c>
      <c r="F101" s="11"/>
      <c r="G101" s="2" t="s">
        <v>22</v>
      </c>
      <c r="H101" s="12">
        <v>45336</v>
      </c>
      <c r="I101" s="12">
        <f t="shared" si="18"/>
        <v>45701</v>
      </c>
      <c r="J101" s="8" t="s">
        <v>23</v>
      </c>
      <c r="K101" s="19" t="s">
        <v>271</v>
      </c>
      <c r="L101" s="3"/>
      <c r="M101" s="5"/>
      <c r="N101" s="21">
        <f ca="1">I101-K2</f>
        <v>336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17"/>
    </row>
    <row r="102" spans="1:32" ht="99.75" customHeight="1" x14ac:dyDescent="0.5">
      <c r="A102" s="18">
        <v>99</v>
      </c>
      <c r="B102" s="2" t="s">
        <v>238</v>
      </c>
      <c r="C102" s="2" t="s">
        <v>47</v>
      </c>
      <c r="D102" s="2" t="s">
        <v>272</v>
      </c>
      <c r="E102" s="2" t="s">
        <v>273</v>
      </c>
      <c r="F102" s="11"/>
      <c r="G102" s="2" t="s">
        <v>22</v>
      </c>
      <c r="H102" s="12">
        <v>45184</v>
      </c>
      <c r="I102" s="12">
        <f t="shared" si="18"/>
        <v>45549</v>
      </c>
      <c r="J102" s="8" t="s">
        <v>23</v>
      </c>
      <c r="K102" s="19" t="s">
        <v>274</v>
      </c>
      <c r="L102" s="3"/>
      <c r="M102" s="5"/>
      <c r="N102" s="21">
        <f ca="1">I102-K2</f>
        <v>184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17" t="s">
        <v>158</v>
      </c>
    </row>
    <row r="103" spans="1:32" ht="99.75" customHeight="1" x14ac:dyDescent="0.35">
      <c r="A103" s="41">
        <v>100</v>
      </c>
      <c r="B103" s="2" t="s">
        <v>238</v>
      </c>
      <c r="C103" s="2" t="s">
        <v>47</v>
      </c>
      <c r="D103" s="2" t="s">
        <v>275</v>
      </c>
      <c r="E103" s="2" t="s">
        <v>273</v>
      </c>
      <c r="F103" s="11"/>
      <c r="G103" s="2" t="s">
        <v>22</v>
      </c>
      <c r="H103" s="12">
        <v>45285</v>
      </c>
      <c r="I103" s="12">
        <f t="shared" si="18"/>
        <v>45650</v>
      </c>
      <c r="J103" s="8" t="s">
        <v>23</v>
      </c>
      <c r="K103" s="19" t="s">
        <v>276</v>
      </c>
      <c r="L103" s="3"/>
      <c r="M103" s="26" t="s">
        <v>277</v>
      </c>
      <c r="N103" s="21">
        <f ca="1">I103-K2</f>
        <v>285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8" t="s">
        <v>108</v>
      </c>
    </row>
    <row r="104" spans="1:32" ht="99.75" customHeight="1" x14ac:dyDescent="0.5">
      <c r="A104" s="18">
        <v>101</v>
      </c>
      <c r="B104" s="2" t="s">
        <v>238</v>
      </c>
      <c r="C104" s="2" t="s">
        <v>47</v>
      </c>
      <c r="D104" s="2" t="s">
        <v>278</v>
      </c>
      <c r="E104" s="2" t="s">
        <v>270</v>
      </c>
      <c r="F104" s="11"/>
      <c r="G104" s="2" t="s">
        <v>22</v>
      </c>
      <c r="H104" s="12">
        <v>45329</v>
      </c>
      <c r="I104" s="12">
        <f t="shared" si="18"/>
        <v>45694</v>
      </c>
      <c r="J104" s="8" t="s">
        <v>50</v>
      </c>
      <c r="K104" s="19" t="s">
        <v>279</v>
      </c>
      <c r="L104" s="3"/>
      <c r="M104" s="5"/>
      <c r="N104" s="21">
        <f ca="1">I104-K2</f>
        <v>329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7"/>
    </row>
    <row r="105" spans="1:32" ht="99.75" customHeight="1" x14ac:dyDescent="0.5">
      <c r="A105" s="18">
        <v>102</v>
      </c>
      <c r="B105" s="2" t="s">
        <v>238</v>
      </c>
      <c r="C105" s="2" t="s">
        <v>47</v>
      </c>
      <c r="D105" s="2" t="s">
        <v>280</v>
      </c>
      <c r="E105" s="2" t="s">
        <v>281</v>
      </c>
      <c r="F105" s="11"/>
      <c r="G105" s="2" t="s">
        <v>22</v>
      </c>
      <c r="H105" s="12">
        <v>44992</v>
      </c>
      <c r="I105" s="12">
        <f t="shared" si="18"/>
        <v>45357</v>
      </c>
      <c r="J105" s="8" t="s">
        <v>23</v>
      </c>
      <c r="K105" s="19" t="s">
        <v>282</v>
      </c>
      <c r="L105" s="3"/>
      <c r="M105" s="5"/>
      <c r="N105" s="21">
        <f ca="1">I105-K2</f>
        <v>-8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17"/>
    </row>
    <row r="106" spans="1:32" ht="99.75" customHeight="1" x14ac:dyDescent="0.35">
      <c r="A106" s="18">
        <v>103</v>
      </c>
      <c r="B106" s="2" t="s">
        <v>238</v>
      </c>
      <c r="C106" s="2"/>
      <c r="D106" s="2" t="s">
        <v>283</v>
      </c>
      <c r="E106" s="2" t="s">
        <v>284</v>
      </c>
      <c r="F106" s="11"/>
      <c r="G106" s="2" t="s">
        <v>22</v>
      </c>
      <c r="H106" s="12">
        <v>44580</v>
      </c>
      <c r="I106" s="12">
        <f t="shared" ref="I106:I107" si="19">H106+364</f>
        <v>44944</v>
      </c>
      <c r="J106" s="8" t="s">
        <v>43</v>
      </c>
      <c r="K106" s="27"/>
      <c r="L106" s="3"/>
      <c r="M106" s="26"/>
      <c r="N106" s="21">
        <f ca="1">I106-K2</f>
        <v>-421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8" t="s">
        <v>285</v>
      </c>
    </row>
    <row r="107" spans="1:32" ht="99.75" customHeight="1" x14ac:dyDescent="0.35">
      <c r="A107" s="18">
        <v>104</v>
      </c>
      <c r="B107" s="2" t="s">
        <v>238</v>
      </c>
      <c r="C107" s="2"/>
      <c r="D107" s="2" t="s">
        <v>286</v>
      </c>
      <c r="E107" s="2" t="s">
        <v>284</v>
      </c>
      <c r="F107" s="11"/>
      <c r="G107" s="2" t="s">
        <v>22</v>
      </c>
      <c r="H107" s="12">
        <v>44580</v>
      </c>
      <c r="I107" s="12">
        <f t="shared" si="19"/>
        <v>44944</v>
      </c>
      <c r="J107" s="8" t="s">
        <v>43</v>
      </c>
      <c r="K107" s="27"/>
      <c r="L107" s="3"/>
      <c r="M107" s="26"/>
      <c r="N107" s="21">
        <f ca="1">I107-K2</f>
        <v>-421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8" t="s">
        <v>285</v>
      </c>
    </row>
    <row r="108" spans="1:32" ht="99.75" customHeight="1" x14ac:dyDescent="0.5">
      <c r="A108" s="18">
        <v>105</v>
      </c>
      <c r="B108" s="2" t="s">
        <v>238</v>
      </c>
      <c r="C108" s="2" t="s">
        <v>287</v>
      </c>
      <c r="D108" s="2" t="s">
        <v>288</v>
      </c>
      <c r="E108" s="2" t="s">
        <v>289</v>
      </c>
      <c r="F108" s="11"/>
      <c r="G108" s="2" t="s">
        <v>22</v>
      </c>
      <c r="H108" s="12">
        <v>45313</v>
      </c>
      <c r="I108" s="12">
        <f t="shared" ref="I108:I114" si="20">H108+365</f>
        <v>45678</v>
      </c>
      <c r="J108" s="8" t="s">
        <v>23</v>
      </c>
      <c r="K108" s="19" t="s">
        <v>290</v>
      </c>
      <c r="L108" s="3"/>
      <c r="M108" s="5"/>
      <c r="N108" s="21">
        <f ca="1">I108-K2</f>
        <v>313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3" t="s">
        <v>246</v>
      </c>
    </row>
    <row r="109" spans="1:32" ht="99.75" customHeight="1" x14ac:dyDescent="0.5">
      <c r="A109" s="18">
        <v>106</v>
      </c>
      <c r="B109" s="2" t="s">
        <v>238</v>
      </c>
      <c r="C109" s="2" t="s">
        <v>287</v>
      </c>
      <c r="D109" s="2" t="s">
        <v>291</v>
      </c>
      <c r="E109" s="2" t="s">
        <v>289</v>
      </c>
      <c r="F109" s="11"/>
      <c r="G109" s="2" t="s">
        <v>22</v>
      </c>
      <c r="H109" s="12">
        <v>45313</v>
      </c>
      <c r="I109" s="12">
        <f t="shared" si="20"/>
        <v>45678</v>
      </c>
      <c r="J109" s="8" t="s">
        <v>23</v>
      </c>
      <c r="K109" s="19" t="s">
        <v>292</v>
      </c>
      <c r="L109" s="3"/>
      <c r="M109" s="5"/>
      <c r="N109" s="21">
        <f ca="1">I109-K2</f>
        <v>313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17" t="s">
        <v>158</v>
      </c>
    </row>
    <row r="110" spans="1:32" ht="99.75" customHeight="1" x14ac:dyDescent="0.5">
      <c r="A110" s="18">
        <v>107</v>
      </c>
      <c r="B110" s="2" t="s">
        <v>238</v>
      </c>
      <c r="C110" s="2" t="s">
        <v>287</v>
      </c>
      <c r="D110" s="2" t="s">
        <v>293</v>
      </c>
      <c r="E110" s="2" t="s">
        <v>289</v>
      </c>
      <c r="F110" s="11"/>
      <c r="G110" s="2" t="s">
        <v>22</v>
      </c>
      <c r="H110" s="12">
        <v>45313</v>
      </c>
      <c r="I110" s="12">
        <f t="shared" si="20"/>
        <v>45678</v>
      </c>
      <c r="J110" s="8" t="s">
        <v>50</v>
      </c>
      <c r="K110" s="19" t="s">
        <v>294</v>
      </c>
      <c r="L110" s="3"/>
      <c r="M110" s="5"/>
      <c r="N110" s="21">
        <f ca="1">I110-K2</f>
        <v>313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17"/>
    </row>
    <row r="111" spans="1:32" ht="99.75" customHeight="1" x14ac:dyDescent="0.5">
      <c r="A111" s="18">
        <v>108</v>
      </c>
      <c r="B111" s="2" t="s">
        <v>238</v>
      </c>
      <c r="C111" s="2" t="s">
        <v>287</v>
      </c>
      <c r="D111" s="2" t="s">
        <v>295</v>
      </c>
      <c r="E111" s="2" t="s">
        <v>289</v>
      </c>
      <c r="F111" s="11"/>
      <c r="G111" s="2" t="s">
        <v>22</v>
      </c>
      <c r="H111" s="12">
        <v>45347</v>
      </c>
      <c r="I111" s="12">
        <f t="shared" si="20"/>
        <v>45712</v>
      </c>
      <c r="J111" s="8" t="s">
        <v>23</v>
      </c>
      <c r="K111" s="19" t="s">
        <v>296</v>
      </c>
      <c r="L111" s="3"/>
      <c r="M111" s="5"/>
      <c r="N111" s="21">
        <f ca="1">I111-K2</f>
        <v>347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3" t="s">
        <v>246</v>
      </c>
    </row>
    <row r="112" spans="1:32" ht="99.75" customHeight="1" x14ac:dyDescent="0.5">
      <c r="A112" s="18">
        <v>109</v>
      </c>
      <c r="B112" s="2" t="s">
        <v>238</v>
      </c>
      <c r="C112" s="2" t="s">
        <v>287</v>
      </c>
      <c r="D112" s="2" t="s">
        <v>297</v>
      </c>
      <c r="E112" s="2" t="s">
        <v>289</v>
      </c>
      <c r="F112" s="11"/>
      <c r="G112" s="2" t="s">
        <v>22</v>
      </c>
      <c r="H112" s="12">
        <v>45336</v>
      </c>
      <c r="I112" s="12">
        <f t="shared" si="20"/>
        <v>45701</v>
      </c>
      <c r="J112" s="8" t="s">
        <v>23</v>
      </c>
      <c r="K112" s="19" t="s">
        <v>298</v>
      </c>
      <c r="L112" s="3"/>
      <c r="M112" s="5"/>
      <c r="N112" s="21">
        <f ca="1">I112-K2</f>
        <v>336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3" t="s">
        <v>246</v>
      </c>
    </row>
    <row r="113" spans="1:32" ht="99.75" customHeight="1" x14ac:dyDescent="0.5">
      <c r="A113" s="18">
        <v>110</v>
      </c>
      <c r="B113" s="2" t="s">
        <v>238</v>
      </c>
      <c r="C113" s="2" t="s">
        <v>287</v>
      </c>
      <c r="D113" s="2" t="s">
        <v>299</v>
      </c>
      <c r="E113" s="2" t="s">
        <v>289</v>
      </c>
      <c r="F113" s="11"/>
      <c r="G113" s="2" t="s">
        <v>22</v>
      </c>
      <c r="H113" s="12">
        <v>45336</v>
      </c>
      <c r="I113" s="12">
        <f t="shared" si="20"/>
        <v>45701</v>
      </c>
      <c r="J113" s="8" t="s">
        <v>23</v>
      </c>
      <c r="K113" s="19" t="s">
        <v>300</v>
      </c>
      <c r="L113" s="3"/>
      <c r="M113" s="5"/>
      <c r="N113" s="21">
        <f ca="1">I113-K2</f>
        <v>336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3" t="s">
        <v>246</v>
      </c>
    </row>
    <row r="114" spans="1:32" ht="99.75" customHeight="1" x14ac:dyDescent="0.5">
      <c r="A114" s="18">
        <v>111</v>
      </c>
      <c r="B114" s="2" t="s">
        <v>238</v>
      </c>
      <c r="C114" s="2" t="s">
        <v>287</v>
      </c>
      <c r="D114" s="2" t="s">
        <v>301</v>
      </c>
      <c r="E114" s="2" t="s">
        <v>289</v>
      </c>
      <c r="F114" s="11"/>
      <c r="G114" s="2" t="s">
        <v>22</v>
      </c>
      <c r="H114" s="12">
        <v>45336</v>
      </c>
      <c r="I114" s="12">
        <f t="shared" si="20"/>
        <v>45701</v>
      </c>
      <c r="J114" s="8" t="s">
        <v>50</v>
      </c>
      <c r="K114" s="19" t="s">
        <v>302</v>
      </c>
      <c r="L114" s="3"/>
      <c r="M114" s="5"/>
      <c r="N114" s="21">
        <f ca="1">I114-K2</f>
        <v>336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8" t="s">
        <v>303</v>
      </c>
    </row>
    <row r="115" spans="1:32" ht="99.75" customHeight="1" x14ac:dyDescent="0.5">
      <c r="A115" s="11">
        <v>112</v>
      </c>
      <c r="B115" s="2" t="s">
        <v>238</v>
      </c>
      <c r="C115" s="2" t="s">
        <v>287</v>
      </c>
      <c r="D115" s="2" t="s">
        <v>304</v>
      </c>
      <c r="E115" s="2" t="s">
        <v>289</v>
      </c>
      <c r="F115" s="11"/>
      <c r="G115" s="2" t="s">
        <v>22</v>
      </c>
      <c r="H115" s="42">
        <v>44967</v>
      </c>
      <c r="I115" s="12">
        <f t="shared" ref="I115:I116" si="21">H115+364</f>
        <v>45331</v>
      </c>
      <c r="J115" s="8" t="s">
        <v>123</v>
      </c>
      <c r="K115" s="27"/>
      <c r="L115" s="20"/>
      <c r="M115" s="5"/>
      <c r="N115" s="21">
        <f ca="1">I115-K2</f>
        <v>-34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8" t="s">
        <v>305</v>
      </c>
    </row>
    <row r="116" spans="1:32" ht="99.75" customHeight="1" x14ac:dyDescent="0.5">
      <c r="A116" s="11">
        <v>113</v>
      </c>
      <c r="B116" s="2" t="s">
        <v>238</v>
      </c>
      <c r="C116" s="2" t="s">
        <v>287</v>
      </c>
      <c r="D116" s="2" t="s">
        <v>306</v>
      </c>
      <c r="E116" s="2" t="s">
        <v>289</v>
      </c>
      <c r="F116" s="11"/>
      <c r="G116" s="2" t="s">
        <v>22</v>
      </c>
      <c r="H116" s="42">
        <v>44967</v>
      </c>
      <c r="I116" s="12">
        <f t="shared" si="21"/>
        <v>45331</v>
      </c>
      <c r="J116" s="8" t="s">
        <v>123</v>
      </c>
      <c r="K116" s="27"/>
      <c r="L116" s="3"/>
      <c r="M116" s="5"/>
      <c r="N116" s="21">
        <f ca="1">I116-K2</f>
        <v>-34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8" t="s">
        <v>305</v>
      </c>
    </row>
    <row r="117" spans="1:32" ht="99.75" customHeight="1" x14ac:dyDescent="0.4">
      <c r="A117" s="18">
        <v>114</v>
      </c>
      <c r="B117" s="2" t="s">
        <v>307</v>
      </c>
      <c r="C117" s="2" t="s">
        <v>255</v>
      </c>
      <c r="D117" s="2" t="s">
        <v>308</v>
      </c>
      <c r="E117" s="2" t="s">
        <v>309</v>
      </c>
      <c r="F117" s="11"/>
      <c r="G117" s="2" t="s">
        <v>22</v>
      </c>
      <c r="H117" s="12">
        <v>44992</v>
      </c>
      <c r="I117" s="12">
        <f t="shared" ref="I117:I120" si="22">H117+365</f>
        <v>45357</v>
      </c>
      <c r="J117" s="8" t="s">
        <v>23</v>
      </c>
      <c r="K117" s="19" t="s">
        <v>310</v>
      </c>
      <c r="L117" s="20"/>
      <c r="M117" s="28"/>
      <c r="N117" s="21">
        <f ca="1">I117-K2</f>
        <v>-8</v>
      </c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17"/>
    </row>
    <row r="118" spans="1:32" ht="99.75" customHeight="1" x14ac:dyDescent="0.4">
      <c r="A118" s="18">
        <v>115</v>
      </c>
      <c r="B118" s="2" t="s">
        <v>307</v>
      </c>
      <c r="C118" s="2" t="s">
        <v>239</v>
      </c>
      <c r="D118" s="2" t="s">
        <v>311</v>
      </c>
      <c r="E118" s="2" t="s">
        <v>312</v>
      </c>
      <c r="F118" s="11"/>
      <c r="G118" s="2" t="s">
        <v>22</v>
      </c>
      <c r="H118" s="12">
        <v>45286</v>
      </c>
      <c r="I118" s="12">
        <f t="shared" si="22"/>
        <v>45651</v>
      </c>
      <c r="J118" s="8" t="s">
        <v>23</v>
      </c>
      <c r="K118" s="19" t="s">
        <v>313</v>
      </c>
      <c r="L118" s="20"/>
      <c r="M118" s="28"/>
      <c r="N118" s="21">
        <f ca="1">I118-K2</f>
        <v>286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8" t="s">
        <v>246</v>
      </c>
    </row>
    <row r="119" spans="1:32" ht="99.75" customHeight="1" x14ac:dyDescent="0.5">
      <c r="A119" s="18">
        <v>116</v>
      </c>
      <c r="B119" s="2" t="s">
        <v>314</v>
      </c>
      <c r="C119" s="2" t="s">
        <v>47</v>
      </c>
      <c r="D119" s="2" t="s">
        <v>315</v>
      </c>
      <c r="E119" s="2" t="s">
        <v>47</v>
      </c>
      <c r="F119" s="11"/>
      <c r="G119" s="2" t="s">
        <v>22</v>
      </c>
      <c r="H119" s="12">
        <v>45048</v>
      </c>
      <c r="I119" s="12">
        <f t="shared" si="22"/>
        <v>45413</v>
      </c>
      <c r="J119" s="8" t="s">
        <v>23</v>
      </c>
      <c r="K119" s="19" t="s">
        <v>316</v>
      </c>
      <c r="L119" s="3"/>
      <c r="M119" s="5"/>
      <c r="N119" s="21">
        <f ca="1">I119-K2</f>
        <v>48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8"/>
    </row>
    <row r="120" spans="1:32" ht="99.75" customHeight="1" x14ac:dyDescent="0.5">
      <c r="A120" s="18">
        <v>117</v>
      </c>
      <c r="B120" s="2" t="s">
        <v>317</v>
      </c>
      <c r="C120" s="2"/>
      <c r="D120" s="2" t="s">
        <v>318</v>
      </c>
      <c r="E120" s="2" t="s">
        <v>319</v>
      </c>
      <c r="F120" s="11">
        <v>0.02</v>
      </c>
      <c r="G120" s="2" t="s">
        <v>22</v>
      </c>
      <c r="H120" s="12">
        <v>45184</v>
      </c>
      <c r="I120" s="12">
        <f t="shared" si="22"/>
        <v>45549</v>
      </c>
      <c r="J120" s="8" t="s">
        <v>130</v>
      </c>
      <c r="K120" s="19" t="s">
        <v>320</v>
      </c>
      <c r="L120" s="3"/>
      <c r="M120" s="5"/>
      <c r="N120" s="21">
        <f ca="1">I120-K2</f>
        <v>184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8"/>
    </row>
    <row r="121" spans="1:32" ht="99.75" customHeight="1" x14ac:dyDescent="0.5">
      <c r="A121" s="18">
        <v>118</v>
      </c>
      <c r="B121" s="2" t="s">
        <v>321</v>
      </c>
      <c r="C121" s="2" t="s">
        <v>322</v>
      </c>
      <c r="D121" s="2" t="s">
        <v>323</v>
      </c>
      <c r="E121" s="2" t="s">
        <v>324</v>
      </c>
      <c r="F121" s="11"/>
      <c r="G121" s="2" t="s">
        <v>22</v>
      </c>
      <c r="H121" s="12">
        <v>44579</v>
      </c>
      <c r="I121" s="12">
        <f>H121+364</f>
        <v>44943</v>
      </c>
      <c r="J121" s="8" t="s">
        <v>43</v>
      </c>
      <c r="K121" s="2"/>
      <c r="L121" s="20"/>
      <c r="M121" s="5"/>
      <c r="N121" s="21">
        <f ca="1">I121-K2</f>
        <v>-422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17"/>
    </row>
    <row r="122" spans="1:32" ht="99.75" customHeight="1" x14ac:dyDescent="0.5">
      <c r="A122" s="18">
        <v>119</v>
      </c>
      <c r="B122" s="2" t="s">
        <v>325</v>
      </c>
      <c r="C122" s="2" t="s">
        <v>30</v>
      </c>
      <c r="D122" s="2" t="s">
        <v>326</v>
      </c>
      <c r="E122" s="2" t="s">
        <v>32</v>
      </c>
      <c r="F122" s="11">
        <v>0.01</v>
      </c>
      <c r="G122" s="2" t="s">
        <v>22</v>
      </c>
      <c r="H122" s="12">
        <v>45329</v>
      </c>
      <c r="I122" s="12">
        <f>H122+365</f>
        <v>45694</v>
      </c>
      <c r="J122" s="8" t="s">
        <v>50</v>
      </c>
      <c r="K122" s="19" t="s">
        <v>327</v>
      </c>
      <c r="L122" s="3"/>
      <c r="M122" s="5"/>
      <c r="N122" s="21">
        <f ca="1">I122-K2</f>
        <v>329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17"/>
    </row>
    <row r="123" spans="1:32" ht="99.75" customHeight="1" x14ac:dyDescent="0.5">
      <c r="A123" s="11">
        <v>120</v>
      </c>
      <c r="B123" s="2" t="s">
        <v>325</v>
      </c>
      <c r="C123" s="2" t="s">
        <v>19</v>
      </c>
      <c r="D123" s="2" t="s">
        <v>328</v>
      </c>
      <c r="E123" s="2" t="s">
        <v>32</v>
      </c>
      <c r="F123" s="11">
        <v>0.01</v>
      </c>
      <c r="G123" s="2" t="s">
        <v>22</v>
      </c>
      <c r="H123" s="12">
        <v>44419</v>
      </c>
      <c r="I123" s="12">
        <f t="shared" ref="I123:I126" si="23">H123+364</f>
        <v>44783</v>
      </c>
      <c r="J123" s="8" t="s">
        <v>123</v>
      </c>
      <c r="K123" s="2"/>
      <c r="L123" s="3"/>
      <c r="M123" s="5"/>
      <c r="N123" s="21">
        <f ca="1">I123-K2</f>
        <v>-582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7"/>
    </row>
    <row r="124" spans="1:32" ht="99.75" customHeight="1" x14ac:dyDescent="0.5">
      <c r="A124" s="11">
        <v>121</v>
      </c>
      <c r="B124" s="2" t="s">
        <v>329</v>
      </c>
      <c r="C124" s="2"/>
      <c r="D124" s="2" t="s">
        <v>330</v>
      </c>
      <c r="E124" s="2" t="s">
        <v>47</v>
      </c>
      <c r="F124" s="11"/>
      <c r="G124" s="2" t="s">
        <v>22</v>
      </c>
      <c r="H124" s="12">
        <v>44451</v>
      </c>
      <c r="I124" s="12">
        <f t="shared" si="23"/>
        <v>44815</v>
      </c>
      <c r="J124" s="8" t="s">
        <v>331</v>
      </c>
      <c r="K124" s="2"/>
      <c r="L124" s="3"/>
      <c r="M124" s="25"/>
      <c r="N124" s="21">
        <f ca="1">I124-K2</f>
        <v>-550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8" t="s">
        <v>332</v>
      </c>
    </row>
    <row r="125" spans="1:32" ht="99.75" customHeight="1" x14ac:dyDescent="0.5">
      <c r="A125" s="41">
        <v>122</v>
      </c>
      <c r="B125" s="2" t="s">
        <v>333</v>
      </c>
      <c r="C125" s="2" t="s">
        <v>40</v>
      </c>
      <c r="D125" s="2" t="s">
        <v>334</v>
      </c>
      <c r="E125" s="2" t="s">
        <v>335</v>
      </c>
      <c r="F125" s="11">
        <v>1E-3</v>
      </c>
      <c r="G125" s="2" t="s">
        <v>22</v>
      </c>
      <c r="H125" s="12">
        <v>44758</v>
      </c>
      <c r="I125" s="12">
        <f t="shared" si="23"/>
        <v>45122</v>
      </c>
      <c r="J125" s="8" t="s">
        <v>43</v>
      </c>
      <c r="K125" s="2"/>
      <c r="L125" s="3"/>
      <c r="M125" s="5"/>
      <c r="N125" s="21">
        <f ca="1">I125-K2</f>
        <v>-243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17"/>
    </row>
    <row r="126" spans="1:32" ht="99.75" customHeight="1" x14ac:dyDescent="0.5">
      <c r="A126" s="11">
        <v>123</v>
      </c>
      <c r="B126" s="2" t="s">
        <v>333</v>
      </c>
      <c r="C126" s="2" t="s">
        <v>19</v>
      </c>
      <c r="D126" s="2" t="s">
        <v>336</v>
      </c>
      <c r="E126" s="2" t="s">
        <v>335</v>
      </c>
      <c r="F126" s="11">
        <v>1E-3</v>
      </c>
      <c r="G126" s="2" t="s">
        <v>22</v>
      </c>
      <c r="H126" s="12">
        <v>44861</v>
      </c>
      <c r="I126" s="12">
        <f t="shared" si="23"/>
        <v>45225</v>
      </c>
      <c r="J126" s="8" t="s">
        <v>337</v>
      </c>
      <c r="K126" s="2"/>
      <c r="L126" s="3"/>
      <c r="M126" s="5"/>
      <c r="N126" s="21">
        <f ca="1">I126-K2</f>
        <v>-140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17"/>
    </row>
    <row r="127" spans="1:32" ht="99.75" customHeight="1" x14ac:dyDescent="0.5">
      <c r="A127" s="18">
        <v>124</v>
      </c>
      <c r="B127" s="2" t="s">
        <v>333</v>
      </c>
      <c r="C127" s="2" t="s">
        <v>19</v>
      </c>
      <c r="D127" s="2" t="s">
        <v>338</v>
      </c>
      <c r="E127" s="2" t="s">
        <v>335</v>
      </c>
      <c r="F127" s="11">
        <v>1E-3</v>
      </c>
      <c r="G127" s="2" t="s">
        <v>22</v>
      </c>
      <c r="H127" s="12">
        <v>45213</v>
      </c>
      <c r="I127" s="12">
        <f t="shared" ref="I127:I130" si="24">H127+365</f>
        <v>45578</v>
      </c>
      <c r="J127" s="8" t="s">
        <v>50</v>
      </c>
      <c r="K127" s="19" t="s">
        <v>339</v>
      </c>
      <c r="L127" s="3"/>
      <c r="M127" s="5"/>
      <c r="N127" s="21">
        <f ca="1">I127-K2</f>
        <v>213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17"/>
    </row>
    <row r="128" spans="1:32" ht="99.75" customHeight="1" x14ac:dyDescent="0.35">
      <c r="A128" s="18">
        <v>125</v>
      </c>
      <c r="B128" s="2" t="s">
        <v>333</v>
      </c>
      <c r="C128" s="2" t="s">
        <v>19</v>
      </c>
      <c r="D128" s="2" t="s">
        <v>340</v>
      </c>
      <c r="E128" s="2" t="s">
        <v>335</v>
      </c>
      <c r="F128" s="11">
        <v>1E-3</v>
      </c>
      <c r="G128" s="2" t="s">
        <v>22</v>
      </c>
      <c r="H128" s="12">
        <v>45347</v>
      </c>
      <c r="I128" s="12">
        <f t="shared" si="24"/>
        <v>45712</v>
      </c>
      <c r="J128" s="8" t="s">
        <v>23</v>
      </c>
      <c r="K128" s="19" t="s">
        <v>341</v>
      </c>
      <c r="L128" s="3"/>
      <c r="M128" s="28"/>
      <c r="N128" s="21">
        <f ca="1">I128-K2</f>
        <v>347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7"/>
    </row>
    <row r="129" spans="1:32" ht="99.75" customHeight="1" x14ac:dyDescent="0.5">
      <c r="A129" s="18">
        <v>126</v>
      </c>
      <c r="B129" s="2" t="s">
        <v>333</v>
      </c>
      <c r="C129" s="2" t="s">
        <v>19</v>
      </c>
      <c r="D129" s="2" t="s">
        <v>342</v>
      </c>
      <c r="E129" s="2" t="s">
        <v>335</v>
      </c>
      <c r="F129" s="11">
        <v>1E-3</v>
      </c>
      <c r="G129" s="2" t="s">
        <v>22</v>
      </c>
      <c r="H129" s="12">
        <v>45329</v>
      </c>
      <c r="I129" s="12">
        <f t="shared" si="24"/>
        <v>45694</v>
      </c>
      <c r="J129" s="8" t="s">
        <v>50</v>
      </c>
      <c r="K129" s="19" t="s">
        <v>343</v>
      </c>
      <c r="L129" s="3"/>
      <c r="M129" s="5"/>
      <c r="N129" s="21">
        <f ca="1">I129-K2</f>
        <v>329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17"/>
    </row>
    <row r="130" spans="1:32" ht="99.75" customHeight="1" x14ac:dyDescent="0.35">
      <c r="A130" s="18">
        <v>127</v>
      </c>
      <c r="B130" s="2" t="s">
        <v>333</v>
      </c>
      <c r="C130" s="2" t="s">
        <v>19</v>
      </c>
      <c r="D130" s="2" t="s">
        <v>344</v>
      </c>
      <c r="E130" s="2" t="s">
        <v>335</v>
      </c>
      <c r="F130" s="11">
        <v>1E-3</v>
      </c>
      <c r="G130" s="2" t="s">
        <v>22</v>
      </c>
      <c r="H130" s="12">
        <v>45069</v>
      </c>
      <c r="I130" s="12">
        <f t="shared" si="24"/>
        <v>45434</v>
      </c>
      <c r="J130" s="8" t="s">
        <v>23</v>
      </c>
      <c r="K130" s="19" t="s">
        <v>345</v>
      </c>
      <c r="L130" s="3"/>
      <c r="M130" s="26"/>
      <c r="N130" s="21">
        <f ca="1">I130-K2</f>
        <v>69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8" t="s">
        <v>108</v>
      </c>
    </row>
    <row r="131" spans="1:32" ht="99.75" customHeight="1" x14ac:dyDescent="0.5">
      <c r="A131" s="18">
        <v>128</v>
      </c>
      <c r="B131" s="2" t="s">
        <v>333</v>
      </c>
      <c r="C131" s="2" t="s">
        <v>19</v>
      </c>
      <c r="D131" s="2" t="s">
        <v>346</v>
      </c>
      <c r="E131" s="2" t="s">
        <v>335</v>
      </c>
      <c r="F131" s="11">
        <v>1E-3</v>
      </c>
      <c r="G131" s="2" t="s">
        <v>22</v>
      </c>
      <c r="H131" s="12">
        <v>44861</v>
      </c>
      <c r="I131" s="12">
        <f t="shared" ref="I131:I133" si="25">H131+364</f>
        <v>45225</v>
      </c>
      <c r="J131" s="8" t="s">
        <v>43</v>
      </c>
      <c r="K131" s="2"/>
      <c r="L131" s="3"/>
      <c r="M131" s="5"/>
      <c r="N131" s="21">
        <f ca="1">I131-K2</f>
        <v>-140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17"/>
    </row>
    <row r="132" spans="1:32" ht="99.75" customHeight="1" x14ac:dyDescent="0.5">
      <c r="A132" s="18">
        <v>129</v>
      </c>
      <c r="B132" s="2" t="s">
        <v>333</v>
      </c>
      <c r="C132" s="2" t="s">
        <v>19</v>
      </c>
      <c r="D132" s="2" t="s">
        <v>347</v>
      </c>
      <c r="E132" s="2" t="s">
        <v>348</v>
      </c>
      <c r="F132" s="11">
        <v>0.01</v>
      </c>
      <c r="G132" s="2" t="s">
        <v>22</v>
      </c>
      <c r="H132" s="12">
        <v>44757</v>
      </c>
      <c r="I132" s="12">
        <f t="shared" si="25"/>
        <v>45121</v>
      </c>
      <c r="J132" s="8" t="s">
        <v>43</v>
      </c>
      <c r="K132" s="2"/>
      <c r="L132" s="3"/>
      <c r="M132" s="5"/>
      <c r="N132" s="21">
        <f ca="1">I132-K2</f>
        <v>-244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7"/>
    </row>
    <row r="133" spans="1:32" ht="99.75" customHeight="1" x14ac:dyDescent="0.5">
      <c r="A133" s="18">
        <v>130</v>
      </c>
      <c r="B133" s="2" t="s">
        <v>333</v>
      </c>
      <c r="C133" s="2" t="s">
        <v>19</v>
      </c>
      <c r="D133" s="2" t="s">
        <v>349</v>
      </c>
      <c r="E133" s="2" t="s">
        <v>348</v>
      </c>
      <c r="F133" s="11">
        <v>0.01</v>
      </c>
      <c r="G133" s="2" t="s">
        <v>22</v>
      </c>
      <c r="H133" s="12">
        <v>44765</v>
      </c>
      <c r="I133" s="12">
        <f t="shared" si="25"/>
        <v>45129</v>
      </c>
      <c r="J133" s="8" t="s">
        <v>43</v>
      </c>
      <c r="K133" s="2"/>
      <c r="L133" s="3"/>
      <c r="M133" s="5"/>
      <c r="N133" s="21">
        <f ca="1">I133-K2</f>
        <v>-236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7"/>
    </row>
    <row r="134" spans="1:32" ht="99.75" customHeight="1" x14ac:dyDescent="0.4">
      <c r="A134" s="18">
        <v>131</v>
      </c>
      <c r="B134" s="2" t="s">
        <v>333</v>
      </c>
      <c r="C134" s="2" t="s">
        <v>19</v>
      </c>
      <c r="D134" s="2" t="s">
        <v>350</v>
      </c>
      <c r="E134" s="2" t="s">
        <v>335</v>
      </c>
      <c r="F134" s="11">
        <v>1E-3</v>
      </c>
      <c r="G134" s="2" t="s">
        <v>22</v>
      </c>
      <c r="H134" s="12">
        <v>45347</v>
      </c>
      <c r="I134" s="12">
        <f t="shared" ref="I134:I136" si="26">H134+365</f>
        <v>45712</v>
      </c>
      <c r="J134" s="8" t="s">
        <v>23</v>
      </c>
      <c r="K134" s="19" t="s">
        <v>351</v>
      </c>
      <c r="L134" s="20"/>
      <c r="M134" s="28"/>
      <c r="N134" s="21">
        <f ca="1">I134-K2</f>
        <v>347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17"/>
    </row>
    <row r="135" spans="1:32" ht="99.75" customHeight="1" x14ac:dyDescent="0.5">
      <c r="A135" s="18">
        <v>132</v>
      </c>
      <c r="B135" s="2" t="s">
        <v>333</v>
      </c>
      <c r="C135" s="2" t="s">
        <v>19</v>
      </c>
      <c r="D135" s="2" t="s">
        <v>352</v>
      </c>
      <c r="E135" s="2" t="s">
        <v>335</v>
      </c>
      <c r="F135" s="11">
        <v>1E-3</v>
      </c>
      <c r="G135" s="2" t="s">
        <v>22</v>
      </c>
      <c r="H135" s="12">
        <v>45210</v>
      </c>
      <c r="I135" s="12">
        <f t="shared" si="26"/>
        <v>45575</v>
      </c>
      <c r="J135" s="8" t="s">
        <v>23</v>
      </c>
      <c r="K135" s="19" t="s">
        <v>353</v>
      </c>
      <c r="L135" s="3"/>
      <c r="M135" s="5"/>
      <c r="N135" s="21">
        <f ca="1">I135-K2</f>
        <v>210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17"/>
    </row>
    <row r="136" spans="1:32" ht="99.75" customHeight="1" x14ac:dyDescent="0.5">
      <c r="A136" s="18">
        <v>133</v>
      </c>
      <c r="B136" s="2" t="s">
        <v>333</v>
      </c>
      <c r="C136" s="2" t="s">
        <v>19</v>
      </c>
      <c r="D136" s="2" t="s">
        <v>354</v>
      </c>
      <c r="E136" s="2" t="s">
        <v>335</v>
      </c>
      <c r="F136" s="11">
        <v>1E-3</v>
      </c>
      <c r="G136" s="2" t="s">
        <v>22</v>
      </c>
      <c r="H136" s="12">
        <v>45124</v>
      </c>
      <c r="I136" s="12">
        <f t="shared" si="26"/>
        <v>45489</v>
      </c>
      <c r="J136" s="8" t="s">
        <v>23</v>
      </c>
      <c r="K136" s="19" t="s">
        <v>355</v>
      </c>
      <c r="L136" s="3"/>
      <c r="M136" s="5"/>
      <c r="N136" s="21">
        <f ca="1">I136-K2</f>
        <v>124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7"/>
    </row>
    <row r="137" spans="1:32" ht="99.75" customHeight="1" x14ac:dyDescent="0.35">
      <c r="A137" s="30">
        <v>134</v>
      </c>
      <c r="B137" s="29" t="s">
        <v>333</v>
      </c>
      <c r="C137" s="29" t="s">
        <v>19</v>
      </c>
      <c r="D137" s="29" t="s">
        <v>356</v>
      </c>
      <c r="E137" s="29" t="s">
        <v>335</v>
      </c>
      <c r="F137" s="30">
        <v>1E-3</v>
      </c>
      <c r="G137" s="29" t="s">
        <v>22</v>
      </c>
      <c r="H137" s="31">
        <v>44765</v>
      </c>
      <c r="I137" s="31">
        <f>H137+364</f>
        <v>45129</v>
      </c>
      <c r="J137" s="32" t="s">
        <v>113</v>
      </c>
      <c r="K137" s="33" t="s">
        <v>357</v>
      </c>
      <c r="L137" s="3"/>
      <c r="M137" s="26" t="s">
        <v>358</v>
      </c>
      <c r="N137" s="21">
        <f ca="1">I137-K2</f>
        <v>-236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7"/>
    </row>
    <row r="138" spans="1:32" ht="99.75" customHeight="1" x14ac:dyDescent="0.5">
      <c r="A138" s="18">
        <v>135</v>
      </c>
      <c r="B138" s="2" t="s">
        <v>333</v>
      </c>
      <c r="C138" s="2" t="s">
        <v>19</v>
      </c>
      <c r="D138" s="2" t="s">
        <v>359</v>
      </c>
      <c r="E138" s="2" t="s">
        <v>335</v>
      </c>
      <c r="F138" s="11">
        <v>1E-3</v>
      </c>
      <c r="G138" s="2" t="s">
        <v>22</v>
      </c>
      <c r="H138" s="12">
        <v>45035</v>
      </c>
      <c r="I138" s="12">
        <f t="shared" ref="I138:I141" si="27">H138+365</f>
        <v>45400</v>
      </c>
      <c r="J138" s="8" t="s">
        <v>50</v>
      </c>
      <c r="K138" s="19" t="s">
        <v>360</v>
      </c>
      <c r="L138" s="3"/>
      <c r="M138" s="5"/>
      <c r="N138" s="21">
        <f ca="1">I138-K2</f>
        <v>35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17"/>
    </row>
    <row r="139" spans="1:32" ht="99.75" customHeight="1" x14ac:dyDescent="0.5">
      <c r="A139" s="18">
        <v>136</v>
      </c>
      <c r="B139" s="2" t="s">
        <v>333</v>
      </c>
      <c r="C139" s="2" t="s">
        <v>19</v>
      </c>
      <c r="D139" s="2" t="s">
        <v>361</v>
      </c>
      <c r="E139" s="2" t="s">
        <v>335</v>
      </c>
      <c r="F139" s="11">
        <v>1E-3</v>
      </c>
      <c r="G139" s="2" t="s">
        <v>22</v>
      </c>
      <c r="H139" s="12">
        <v>45005</v>
      </c>
      <c r="I139" s="12">
        <f t="shared" si="27"/>
        <v>45370</v>
      </c>
      <c r="J139" s="8" t="s">
        <v>23</v>
      </c>
      <c r="K139" s="19" t="s">
        <v>362</v>
      </c>
      <c r="L139" s="3"/>
      <c r="M139" s="5"/>
      <c r="N139" s="21">
        <f ca="1">I139-K2</f>
        <v>5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17"/>
    </row>
    <row r="140" spans="1:32" ht="99.75" customHeight="1" x14ac:dyDescent="0.5">
      <c r="A140" s="18">
        <v>137</v>
      </c>
      <c r="B140" s="2" t="s">
        <v>333</v>
      </c>
      <c r="C140" s="2" t="s">
        <v>19</v>
      </c>
      <c r="D140" s="2" t="s">
        <v>363</v>
      </c>
      <c r="E140" s="2" t="s">
        <v>335</v>
      </c>
      <c r="F140" s="11">
        <v>1E-3</v>
      </c>
      <c r="G140" s="2" t="s">
        <v>22</v>
      </c>
      <c r="H140" s="12">
        <v>45005</v>
      </c>
      <c r="I140" s="12">
        <f t="shared" si="27"/>
        <v>45370</v>
      </c>
      <c r="J140" s="8" t="s">
        <v>43</v>
      </c>
      <c r="K140" s="19" t="s">
        <v>364</v>
      </c>
      <c r="L140" s="3"/>
      <c r="M140" s="5"/>
      <c r="N140" s="21">
        <f ca="1">I140-K2</f>
        <v>5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17"/>
    </row>
    <row r="141" spans="1:32" ht="99.75" customHeight="1" x14ac:dyDescent="0.5">
      <c r="A141" s="18">
        <v>138</v>
      </c>
      <c r="B141" s="2" t="s">
        <v>333</v>
      </c>
      <c r="C141" s="2" t="s">
        <v>19</v>
      </c>
      <c r="D141" s="2" t="s">
        <v>365</v>
      </c>
      <c r="E141" s="2" t="s">
        <v>348</v>
      </c>
      <c r="F141" s="11">
        <v>0.01</v>
      </c>
      <c r="G141" s="2" t="s">
        <v>22</v>
      </c>
      <c r="H141" s="12">
        <v>45329</v>
      </c>
      <c r="I141" s="12">
        <f t="shared" si="27"/>
        <v>45694</v>
      </c>
      <c r="J141" s="8" t="s">
        <v>50</v>
      </c>
      <c r="K141" s="19" t="s">
        <v>366</v>
      </c>
      <c r="L141" s="3"/>
      <c r="M141" s="5"/>
      <c r="N141" s="21">
        <f ca="1">I141-K2</f>
        <v>329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17"/>
    </row>
    <row r="142" spans="1:32" ht="99.75" customHeight="1" x14ac:dyDescent="0.5">
      <c r="A142" s="41">
        <v>139</v>
      </c>
      <c r="B142" s="2" t="s">
        <v>333</v>
      </c>
      <c r="C142" s="2" t="s">
        <v>19</v>
      </c>
      <c r="D142" s="2" t="s">
        <v>367</v>
      </c>
      <c r="E142" s="2" t="s">
        <v>335</v>
      </c>
      <c r="F142" s="11">
        <v>1E-3</v>
      </c>
      <c r="G142" s="2" t="s">
        <v>22</v>
      </c>
      <c r="H142" s="12">
        <v>44642</v>
      </c>
      <c r="I142" s="12">
        <f>H142+364</f>
        <v>45006</v>
      </c>
      <c r="J142" s="8" t="s">
        <v>43</v>
      </c>
      <c r="K142" s="2"/>
      <c r="L142" s="3"/>
      <c r="M142" s="5"/>
      <c r="N142" s="21">
        <f ca="1">I142-K2</f>
        <v>-359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17"/>
    </row>
    <row r="143" spans="1:32" ht="99.75" customHeight="1" x14ac:dyDescent="0.5">
      <c r="A143" s="18">
        <v>140</v>
      </c>
      <c r="B143" s="2" t="s">
        <v>333</v>
      </c>
      <c r="C143" s="2" t="s">
        <v>19</v>
      </c>
      <c r="D143" s="2" t="s">
        <v>368</v>
      </c>
      <c r="E143" s="2" t="s">
        <v>348</v>
      </c>
      <c r="F143" s="11">
        <v>0.01</v>
      </c>
      <c r="G143" s="2" t="s">
        <v>22</v>
      </c>
      <c r="H143" s="12">
        <v>45286</v>
      </c>
      <c r="I143" s="12">
        <f t="shared" ref="I143:I147" si="28">H143+365</f>
        <v>45651</v>
      </c>
      <c r="J143" s="8" t="s">
        <v>23</v>
      </c>
      <c r="K143" s="19" t="s">
        <v>369</v>
      </c>
      <c r="L143" s="3"/>
      <c r="M143" s="5"/>
      <c r="N143" s="21">
        <f ca="1">I143-K2</f>
        <v>286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17"/>
    </row>
    <row r="144" spans="1:32" ht="99.75" customHeight="1" x14ac:dyDescent="0.5">
      <c r="A144" s="18">
        <v>141</v>
      </c>
      <c r="B144" s="2" t="s">
        <v>333</v>
      </c>
      <c r="C144" s="2" t="s">
        <v>19</v>
      </c>
      <c r="D144" s="2" t="s">
        <v>370</v>
      </c>
      <c r="E144" s="2" t="s">
        <v>348</v>
      </c>
      <c r="F144" s="11">
        <v>0.01</v>
      </c>
      <c r="G144" s="2" t="s">
        <v>22</v>
      </c>
      <c r="H144" s="12">
        <v>45044</v>
      </c>
      <c r="I144" s="12">
        <f t="shared" si="28"/>
        <v>45409</v>
      </c>
      <c r="J144" s="8" t="s">
        <v>43</v>
      </c>
      <c r="K144" s="19" t="s">
        <v>371</v>
      </c>
      <c r="L144" s="3"/>
      <c r="M144" s="5"/>
      <c r="N144" s="21">
        <f ca="1">I144-K2</f>
        <v>44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17"/>
    </row>
    <row r="145" spans="1:32" ht="99.75" customHeight="1" x14ac:dyDescent="0.5">
      <c r="A145" s="18">
        <v>142</v>
      </c>
      <c r="B145" s="2" t="s">
        <v>333</v>
      </c>
      <c r="C145" s="2" t="s">
        <v>19</v>
      </c>
      <c r="D145" s="2" t="s">
        <v>372</v>
      </c>
      <c r="E145" s="2" t="s">
        <v>335</v>
      </c>
      <c r="F145" s="11">
        <v>1E-3</v>
      </c>
      <c r="G145" s="2" t="s">
        <v>22</v>
      </c>
      <c r="H145" s="12">
        <v>45044</v>
      </c>
      <c r="I145" s="12">
        <f t="shared" si="28"/>
        <v>45409</v>
      </c>
      <c r="J145" s="8" t="s">
        <v>23</v>
      </c>
      <c r="K145" s="19" t="s">
        <v>373</v>
      </c>
      <c r="L145" s="3"/>
      <c r="M145" s="5"/>
      <c r="N145" s="21">
        <f ca="1">I145-K2</f>
        <v>44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17"/>
    </row>
    <row r="146" spans="1:32" ht="99.75" customHeight="1" x14ac:dyDescent="0.5">
      <c r="A146" s="18">
        <v>143</v>
      </c>
      <c r="B146" s="2" t="s">
        <v>333</v>
      </c>
      <c r="C146" s="2" t="s">
        <v>19</v>
      </c>
      <c r="D146" s="2" t="s">
        <v>374</v>
      </c>
      <c r="E146" s="2" t="s">
        <v>335</v>
      </c>
      <c r="F146" s="11">
        <v>1E-3</v>
      </c>
      <c r="G146" s="2" t="s">
        <v>22</v>
      </c>
      <c r="H146" s="12">
        <v>45068</v>
      </c>
      <c r="I146" s="12">
        <f t="shared" si="28"/>
        <v>45433</v>
      </c>
      <c r="J146" s="8" t="s">
        <v>50</v>
      </c>
      <c r="K146" s="19" t="s">
        <v>375</v>
      </c>
      <c r="L146" s="3"/>
      <c r="M146" s="5"/>
      <c r="N146" s="21">
        <f ca="1">I146-K2</f>
        <v>68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17"/>
    </row>
    <row r="147" spans="1:32" ht="99.75" customHeight="1" x14ac:dyDescent="0.5">
      <c r="A147" s="18">
        <v>144</v>
      </c>
      <c r="B147" s="2" t="s">
        <v>333</v>
      </c>
      <c r="C147" s="2" t="s">
        <v>19</v>
      </c>
      <c r="D147" s="2" t="s">
        <v>376</v>
      </c>
      <c r="E147" s="2" t="s">
        <v>335</v>
      </c>
      <c r="F147" s="11">
        <v>1E-3</v>
      </c>
      <c r="G147" s="2" t="s">
        <v>22</v>
      </c>
      <c r="H147" s="12">
        <v>45124</v>
      </c>
      <c r="I147" s="12">
        <f t="shared" si="28"/>
        <v>45489</v>
      </c>
      <c r="J147" s="8" t="s">
        <v>50</v>
      </c>
      <c r="K147" s="19" t="s">
        <v>377</v>
      </c>
      <c r="L147" s="3"/>
      <c r="M147" s="5"/>
      <c r="N147" s="21">
        <f ca="1">I147-K2</f>
        <v>124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17"/>
    </row>
    <row r="148" spans="1:32" ht="99.75" customHeight="1" x14ac:dyDescent="0.5">
      <c r="A148" s="18">
        <v>145</v>
      </c>
      <c r="B148" s="2" t="s">
        <v>333</v>
      </c>
      <c r="C148" s="2" t="s">
        <v>19</v>
      </c>
      <c r="D148" s="2" t="s">
        <v>378</v>
      </c>
      <c r="E148" s="2" t="s">
        <v>348</v>
      </c>
      <c r="F148" s="11">
        <v>0.01</v>
      </c>
      <c r="G148" s="2" t="s">
        <v>22</v>
      </c>
      <c r="H148" s="12">
        <v>44466</v>
      </c>
      <c r="I148" s="12">
        <f t="shared" ref="I148:I149" si="29">H148+364</f>
        <v>44830</v>
      </c>
      <c r="J148" s="8" t="s">
        <v>43</v>
      </c>
      <c r="K148" s="2"/>
      <c r="L148" s="3"/>
      <c r="M148" s="5"/>
      <c r="N148" s="21">
        <f ca="1">I148-K2</f>
        <v>-535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17"/>
    </row>
    <row r="149" spans="1:32" ht="99.75" customHeight="1" x14ac:dyDescent="0.5">
      <c r="A149" s="18">
        <v>146</v>
      </c>
      <c r="B149" s="2" t="s">
        <v>333</v>
      </c>
      <c r="C149" s="2" t="s">
        <v>19</v>
      </c>
      <c r="D149" s="2" t="s">
        <v>379</v>
      </c>
      <c r="E149" s="2" t="s">
        <v>348</v>
      </c>
      <c r="F149" s="11">
        <v>0.01</v>
      </c>
      <c r="G149" s="2" t="s">
        <v>22</v>
      </c>
      <c r="H149" s="12">
        <v>44646</v>
      </c>
      <c r="I149" s="12">
        <f t="shared" si="29"/>
        <v>45010</v>
      </c>
      <c r="J149" s="8" t="s">
        <v>43</v>
      </c>
      <c r="K149" s="2"/>
      <c r="L149" s="3"/>
      <c r="M149" s="5"/>
      <c r="N149" s="21">
        <f ca="1">I149-K2</f>
        <v>-355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17"/>
    </row>
    <row r="150" spans="1:32" ht="99.75" customHeight="1" x14ac:dyDescent="0.5">
      <c r="A150" s="18">
        <v>147</v>
      </c>
      <c r="B150" s="2" t="s">
        <v>333</v>
      </c>
      <c r="C150" s="2" t="s">
        <v>19</v>
      </c>
      <c r="D150" s="2" t="s">
        <v>380</v>
      </c>
      <c r="E150" s="2" t="s">
        <v>348</v>
      </c>
      <c r="F150" s="11">
        <v>0.01</v>
      </c>
      <c r="G150" s="2" t="s">
        <v>22</v>
      </c>
      <c r="H150" s="12">
        <v>45210</v>
      </c>
      <c r="I150" s="12">
        <f>H150+365</f>
        <v>45575</v>
      </c>
      <c r="J150" s="8" t="s">
        <v>23</v>
      </c>
      <c r="K150" s="19" t="s">
        <v>381</v>
      </c>
      <c r="L150" s="3"/>
      <c r="M150" s="5"/>
      <c r="N150" s="21">
        <f ca="1">I150-K2</f>
        <v>210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17"/>
    </row>
    <row r="151" spans="1:32" ht="99.75" customHeight="1" x14ac:dyDescent="0.5">
      <c r="A151" s="18">
        <v>148</v>
      </c>
      <c r="B151" s="2" t="s">
        <v>333</v>
      </c>
      <c r="C151" s="2" t="s">
        <v>19</v>
      </c>
      <c r="D151" s="2" t="s">
        <v>382</v>
      </c>
      <c r="E151" s="2" t="s">
        <v>348</v>
      </c>
      <c r="F151" s="11">
        <v>0.01</v>
      </c>
      <c r="G151" s="2" t="s">
        <v>22</v>
      </c>
      <c r="H151" s="12">
        <v>45152</v>
      </c>
      <c r="I151" s="12">
        <v>45517</v>
      </c>
      <c r="J151" s="8" t="s">
        <v>23</v>
      </c>
      <c r="K151" s="19" t="s">
        <v>383</v>
      </c>
      <c r="L151" s="3"/>
      <c r="M151" s="5"/>
      <c r="N151" s="21">
        <f ca="1">I151-K2</f>
        <v>152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17"/>
    </row>
    <row r="152" spans="1:32" ht="99.75" customHeight="1" x14ac:dyDescent="0.5">
      <c r="A152" s="18">
        <v>149</v>
      </c>
      <c r="B152" s="2" t="s">
        <v>333</v>
      </c>
      <c r="C152" s="2"/>
      <c r="D152" s="2" t="s">
        <v>384</v>
      </c>
      <c r="E152" s="2" t="s">
        <v>335</v>
      </c>
      <c r="F152" s="11">
        <v>1E-3</v>
      </c>
      <c r="G152" s="2" t="s">
        <v>22</v>
      </c>
      <c r="H152" s="12">
        <v>45152</v>
      </c>
      <c r="I152" s="12">
        <v>45517</v>
      </c>
      <c r="J152" s="8" t="s">
        <v>23</v>
      </c>
      <c r="K152" s="19" t="s">
        <v>385</v>
      </c>
      <c r="L152" s="3"/>
      <c r="M152" s="5"/>
      <c r="N152" s="21">
        <f ca="1">I152-K2</f>
        <v>152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8"/>
    </row>
    <row r="153" spans="1:32" ht="99.75" customHeight="1" x14ac:dyDescent="0.5">
      <c r="A153" s="18">
        <v>150</v>
      </c>
      <c r="B153" s="2" t="s">
        <v>333</v>
      </c>
      <c r="C153" s="2" t="s">
        <v>19</v>
      </c>
      <c r="D153" s="2" t="s">
        <v>386</v>
      </c>
      <c r="E153" s="2" t="s">
        <v>335</v>
      </c>
      <c r="F153" s="11">
        <v>1E-3</v>
      </c>
      <c r="G153" s="2" t="s">
        <v>22</v>
      </c>
      <c r="H153" s="12">
        <v>45155</v>
      </c>
      <c r="I153" s="12">
        <f t="shared" ref="I153:I155" si="30">H153+365</f>
        <v>45520</v>
      </c>
      <c r="J153" s="8" t="s">
        <v>43</v>
      </c>
      <c r="K153" s="19" t="s">
        <v>387</v>
      </c>
      <c r="L153" s="3"/>
      <c r="M153" s="5"/>
      <c r="N153" s="21">
        <f ca="1">I153-K2</f>
        <v>155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17"/>
    </row>
    <row r="154" spans="1:32" ht="99.75" customHeight="1" x14ac:dyDescent="0.5">
      <c r="A154" s="18">
        <v>151</v>
      </c>
      <c r="B154" s="2" t="s">
        <v>333</v>
      </c>
      <c r="C154" s="2"/>
      <c r="D154" s="2" t="s">
        <v>388</v>
      </c>
      <c r="E154" s="2" t="s">
        <v>335</v>
      </c>
      <c r="F154" s="11">
        <v>1E-3</v>
      </c>
      <c r="G154" s="2" t="s">
        <v>22</v>
      </c>
      <c r="H154" s="12">
        <v>45044</v>
      </c>
      <c r="I154" s="12">
        <f t="shared" si="30"/>
        <v>45409</v>
      </c>
      <c r="J154" s="8" t="s">
        <v>23</v>
      </c>
      <c r="K154" s="19" t="s">
        <v>389</v>
      </c>
      <c r="L154" s="3"/>
      <c r="M154" s="5"/>
      <c r="N154" s="21">
        <f ca="1">I154-K2</f>
        <v>44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17"/>
    </row>
    <row r="155" spans="1:32" ht="99.75" customHeight="1" x14ac:dyDescent="0.5">
      <c r="A155" s="18">
        <v>152</v>
      </c>
      <c r="B155" s="2" t="s">
        <v>333</v>
      </c>
      <c r="C155" s="2"/>
      <c r="D155" s="2" t="s">
        <v>390</v>
      </c>
      <c r="E155" s="2" t="s">
        <v>335</v>
      </c>
      <c r="F155" s="11">
        <v>1E-3</v>
      </c>
      <c r="G155" s="2" t="s">
        <v>22</v>
      </c>
      <c r="H155" s="12">
        <v>45044</v>
      </c>
      <c r="I155" s="12">
        <f t="shared" si="30"/>
        <v>45409</v>
      </c>
      <c r="J155" s="8" t="s">
        <v>23</v>
      </c>
      <c r="K155" s="19" t="s">
        <v>391</v>
      </c>
      <c r="L155" s="3"/>
      <c r="M155" s="5"/>
      <c r="N155" s="21">
        <f ca="1">I155-K2</f>
        <v>44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17"/>
    </row>
    <row r="156" spans="1:32" ht="99.75" customHeight="1" x14ac:dyDescent="0.5">
      <c r="A156" s="11">
        <v>153</v>
      </c>
      <c r="B156" s="2" t="s">
        <v>333</v>
      </c>
      <c r="C156" s="2"/>
      <c r="D156" s="2" t="s">
        <v>392</v>
      </c>
      <c r="E156" s="2" t="s">
        <v>335</v>
      </c>
      <c r="F156" s="11">
        <v>1E-3</v>
      </c>
      <c r="G156" s="2" t="s">
        <v>22</v>
      </c>
      <c r="H156" s="12">
        <v>44198</v>
      </c>
      <c r="I156" s="12">
        <f>H156+364</f>
        <v>44562</v>
      </c>
      <c r="J156" s="8" t="s">
        <v>123</v>
      </c>
      <c r="K156" s="2"/>
      <c r="L156" s="3"/>
      <c r="M156" s="5"/>
      <c r="N156" s="21">
        <f ca="1">I156-K2</f>
        <v>-803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17"/>
    </row>
    <row r="157" spans="1:32" ht="99.75" customHeight="1" x14ac:dyDescent="0.5">
      <c r="A157" s="18">
        <v>154</v>
      </c>
      <c r="B157" s="2" t="s">
        <v>333</v>
      </c>
      <c r="C157" s="2"/>
      <c r="D157" s="2" t="s">
        <v>393</v>
      </c>
      <c r="E157" s="2" t="s">
        <v>335</v>
      </c>
      <c r="F157" s="11">
        <v>1E-3</v>
      </c>
      <c r="G157" s="2" t="s">
        <v>22</v>
      </c>
      <c r="H157" s="12">
        <v>45005</v>
      </c>
      <c r="I157" s="12">
        <f t="shared" ref="I157:I158" si="31">H157+365</f>
        <v>45370</v>
      </c>
      <c r="J157" s="8" t="s">
        <v>23</v>
      </c>
      <c r="K157" s="19" t="s">
        <v>394</v>
      </c>
      <c r="L157" s="3"/>
      <c r="M157" s="5"/>
      <c r="N157" s="21">
        <f ca="1">I157-K2</f>
        <v>5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17"/>
    </row>
    <row r="158" spans="1:32" ht="99.75" customHeight="1" x14ac:dyDescent="0.5">
      <c r="A158" s="18">
        <v>155</v>
      </c>
      <c r="B158" s="2" t="s">
        <v>333</v>
      </c>
      <c r="C158" s="2"/>
      <c r="D158" s="2" t="s">
        <v>395</v>
      </c>
      <c r="E158" s="2" t="s">
        <v>335</v>
      </c>
      <c r="F158" s="11">
        <v>1E-3</v>
      </c>
      <c r="G158" s="2" t="s">
        <v>22</v>
      </c>
      <c r="H158" s="12">
        <v>45005</v>
      </c>
      <c r="I158" s="12">
        <f t="shared" si="31"/>
        <v>45370</v>
      </c>
      <c r="J158" s="8" t="s">
        <v>50</v>
      </c>
      <c r="K158" s="19" t="s">
        <v>396</v>
      </c>
      <c r="L158" s="3"/>
      <c r="M158" s="5"/>
      <c r="N158" s="21">
        <f ca="1">I158-K2</f>
        <v>5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8"/>
    </row>
    <row r="159" spans="1:32" ht="99.75" customHeight="1" x14ac:dyDescent="0.5">
      <c r="A159" s="41">
        <v>156</v>
      </c>
      <c r="B159" s="2" t="s">
        <v>333</v>
      </c>
      <c r="C159" s="2"/>
      <c r="D159" s="2" t="s">
        <v>397</v>
      </c>
      <c r="E159" s="2" t="s">
        <v>335</v>
      </c>
      <c r="F159" s="11">
        <v>1E-3</v>
      </c>
      <c r="G159" s="2" t="s">
        <v>22</v>
      </c>
      <c r="H159" s="12">
        <v>43842</v>
      </c>
      <c r="I159" s="12">
        <f>H159+364</f>
        <v>44206</v>
      </c>
      <c r="J159" s="8" t="s">
        <v>43</v>
      </c>
      <c r="K159" s="2"/>
      <c r="L159" s="3"/>
      <c r="M159" s="5"/>
      <c r="N159" s="21">
        <f ca="1">I159-K2</f>
        <v>-1159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7"/>
    </row>
    <row r="160" spans="1:32" ht="99.75" customHeight="1" x14ac:dyDescent="0.5">
      <c r="A160" s="18">
        <v>157</v>
      </c>
      <c r="B160" s="2" t="s">
        <v>333</v>
      </c>
      <c r="C160" s="2"/>
      <c r="D160" s="2" t="s">
        <v>398</v>
      </c>
      <c r="E160" s="2" t="s">
        <v>348</v>
      </c>
      <c r="F160" s="11">
        <v>0.01</v>
      </c>
      <c r="G160" s="2" t="s">
        <v>22</v>
      </c>
      <c r="H160" s="12">
        <v>45329</v>
      </c>
      <c r="I160" s="12">
        <f>H160+365</f>
        <v>45694</v>
      </c>
      <c r="J160" s="8" t="s">
        <v>50</v>
      </c>
      <c r="K160" s="19" t="s">
        <v>399</v>
      </c>
      <c r="L160" s="3"/>
      <c r="M160" s="5"/>
      <c r="N160" s="21">
        <f ca="1">I160-K2</f>
        <v>329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17"/>
    </row>
    <row r="161" spans="1:32" ht="99.75" customHeight="1" x14ac:dyDescent="0.5">
      <c r="A161" s="41">
        <v>158</v>
      </c>
      <c r="B161" s="2" t="s">
        <v>400</v>
      </c>
      <c r="C161" s="2"/>
      <c r="D161" s="2" t="s">
        <v>401</v>
      </c>
      <c r="E161" s="2" t="s">
        <v>402</v>
      </c>
      <c r="F161" s="11">
        <v>1E-3</v>
      </c>
      <c r="G161" s="2" t="s">
        <v>22</v>
      </c>
      <c r="H161" s="12">
        <v>43842</v>
      </c>
      <c r="I161" s="12">
        <f t="shared" ref="I161:I162" si="32">H161+364</f>
        <v>44206</v>
      </c>
      <c r="J161" s="8" t="s">
        <v>43</v>
      </c>
      <c r="K161" s="2"/>
      <c r="L161" s="3"/>
      <c r="M161" s="5"/>
      <c r="N161" s="21">
        <f ca="1">I161-K2</f>
        <v>-1159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17"/>
    </row>
    <row r="162" spans="1:32" ht="99.75" customHeight="1" x14ac:dyDescent="0.5">
      <c r="A162" s="18">
        <v>159</v>
      </c>
      <c r="B162" s="2" t="s">
        <v>333</v>
      </c>
      <c r="C162" s="2"/>
      <c r="D162" s="2" t="s">
        <v>403</v>
      </c>
      <c r="E162" s="2" t="s">
        <v>348</v>
      </c>
      <c r="F162" s="11">
        <v>0.01</v>
      </c>
      <c r="G162" s="2" t="s">
        <v>22</v>
      </c>
      <c r="H162" s="12">
        <v>44743</v>
      </c>
      <c r="I162" s="12">
        <f t="shared" si="32"/>
        <v>45107</v>
      </c>
      <c r="J162" s="8" t="s">
        <v>43</v>
      </c>
      <c r="K162" s="2"/>
      <c r="L162" s="3"/>
      <c r="M162" s="5"/>
      <c r="N162" s="21">
        <f ca="1">I162-K2</f>
        <v>-258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8" t="s">
        <v>404</v>
      </c>
    </row>
    <row r="163" spans="1:32" ht="99.75" customHeight="1" x14ac:dyDescent="0.5">
      <c r="A163" s="18">
        <v>160</v>
      </c>
      <c r="B163" s="2" t="s">
        <v>333</v>
      </c>
      <c r="C163" s="2" t="s">
        <v>19</v>
      </c>
      <c r="D163" s="2" t="s">
        <v>405</v>
      </c>
      <c r="E163" s="2" t="s">
        <v>335</v>
      </c>
      <c r="F163" s="11">
        <v>1E-3</v>
      </c>
      <c r="G163" s="2" t="s">
        <v>22</v>
      </c>
      <c r="H163" s="12">
        <v>45124</v>
      </c>
      <c r="I163" s="12">
        <f t="shared" ref="I163:I168" si="33">H163+365</f>
        <v>45489</v>
      </c>
      <c r="J163" s="8" t="s">
        <v>130</v>
      </c>
      <c r="K163" s="19" t="s">
        <v>406</v>
      </c>
      <c r="L163" s="3"/>
      <c r="M163" s="5"/>
      <c r="N163" s="21">
        <f ca="1">I163-K2</f>
        <v>124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17"/>
    </row>
    <row r="164" spans="1:32" ht="99.75" customHeight="1" x14ac:dyDescent="0.5">
      <c r="A164" s="18">
        <v>161</v>
      </c>
      <c r="B164" s="2" t="s">
        <v>333</v>
      </c>
      <c r="C164" s="2" t="s">
        <v>19</v>
      </c>
      <c r="D164" s="2" t="s">
        <v>407</v>
      </c>
      <c r="E164" s="2" t="s">
        <v>335</v>
      </c>
      <c r="F164" s="11">
        <v>1E-3</v>
      </c>
      <c r="G164" s="2" t="s">
        <v>22</v>
      </c>
      <c r="H164" s="12">
        <v>45005</v>
      </c>
      <c r="I164" s="12">
        <f t="shared" si="33"/>
        <v>45370</v>
      </c>
      <c r="J164" s="8" t="s">
        <v>43</v>
      </c>
      <c r="K164" s="19" t="s">
        <v>408</v>
      </c>
      <c r="L164" s="3"/>
      <c r="M164" s="5"/>
      <c r="N164" s="21">
        <f ca="1">I164-K2</f>
        <v>5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23" t="s">
        <v>246</v>
      </c>
    </row>
    <row r="165" spans="1:32" ht="99.75" customHeight="1" x14ac:dyDescent="0.5">
      <c r="A165" s="18">
        <v>162</v>
      </c>
      <c r="B165" s="2" t="s">
        <v>333</v>
      </c>
      <c r="C165" s="2" t="s">
        <v>19</v>
      </c>
      <c r="D165" s="2" t="s">
        <v>409</v>
      </c>
      <c r="E165" s="2" t="s">
        <v>335</v>
      </c>
      <c r="F165" s="11">
        <v>1E-3</v>
      </c>
      <c r="G165" s="2" t="s">
        <v>22</v>
      </c>
      <c r="H165" s="12">
        <v>45212</v>
      </c>
      <c r="I165" s="12">
        <f t="shared" si="33"/>
        <v>45577</v>
      </c>
      <c r="J165" s="8" t="s">
        <v>23</v>
      </c>
      <c r="K165" s="19" t="s">
        <v>410</v>
      </c>
      <c r="L165" s="3"/>
      <c r="M165" s="5"/>
      <c r="N165" s="21">
        <f ca="1">I165-K2</f>
        <v>212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17"/>
    </row>
    <row r="166" spans="1:32" ht="99.75" customHeight="1" x14ac:dyDescent="0.35">
      <c r="A166" s="18">
        <v>163</v>
      </c>
      <c r="B166" s="2" t="s">
        <v>333</v>
      </c>
      <c r="C166" s="2" t="s">
        <v>19</v>
      </c>
      <c r="D166" s="2" t="s">
        <v>411</v>
      </c>
      <c r="E166" s="2" t="s">
        <v>335</v>
      </c>
      <c r="F166" s="11">
        <v>1E-3</v>
      </c>
      <c r="G166" s="2" t="s">
        <v>22</v>
      </c>
      <c r="H166" s="12">
        <v>45334</v>
      </c>
      <c r="I166" s="12">
        <f t="shared" si="33"/>
        <v>45699</v>
      </c>
      <c r="J166" s="8" t="s">
        <v>23</v>
      </c>
      <c r="K166" s="19" t="s">
        <v>412</v>
      </c>
      <c r="L166" s="3"/>
      <c r="M166" s="28"/>
      <c r="N166" s="21">
        <f ca="1">I166-K2</f>
        <v>334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17"/>
    </row>
    <row r="167" spans="1:32" ht="99.75" customHeight="1" x14ac:dyDescent="0.5">
      <c r="A167" s="18">
        <v>164</v>
      </c>
      <c r="B167" s="2" t="s">
        <v>333</v>
      </c>
      <c r="C167" s="2" t="s">
        <v>19</v>
      </c>
      <c r="D167" s="2" t="s">
        <v>413</v>
      </c>
      <c r="E167" s="2" t="s">
        <v>335</v>
      </c>
      <c r="F167" s="11">
        <v>1E-3</v>
      </c>
      <c r="G167" s="2" t="s">
        <v>22</v>
      </c>
      <c r="H167" s="12">
        <v>45334</v>
      </c>
      <c r="I167" s="12">
        <f t="shared" si="33"/>
        <v>45699</v>
      </c>
      <c r="J167" s="8" t="s">
        <v>50</v>
      </c>
      <c r="K167" s="19" t="s">
        <v>414</v>
      </c>
      <c r="L167" s="3"/>
      <c r="M167" s="5"/>
      <c r="N167" s="21">
        <f ca="1">I167-K2</f>
        <v>334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17"/>
    </row>
    <row r="168" spans="1:32" ht="99.75" customHeight="1" x14ac:dyDescent="0.5">
      <c r="A168" s="18">
        <v>165</v>
      </c>
      <c r="B168" s="2" t="s">
        <v>333</v>
      </c>
      <c r="C168" s="2" t="s">
        <v>19</v>
      </c>
      <c r="D168" s="2" t="s">
        <v>415</v>
      </c>
      <c r="E168" s="2" t="s">
        <v>335</v>
      </c>
      <c r="F168" s="11">
        <v>1E-3</v>
      </c>
      <c r="G168" s="2" t="s">
        <v>22</v>
      </c>
      <c r="H168" s="12">
        <v>45310</v>
      </c>
      <c r="I168" s="12">
        <f t="shared" si="33"/>
        <v>45675</v>
      </c>
      <c r="J168" s="8" t="s">
        <v>86</v>
      </c>
      <c r="K168" s="19" t="s">
        <v>416</v>
      </c>
      <c r="L168" s="3"/>
      <c r="M168" s="5"/>
      <c r="N168" s="21">
        <f ca="1">I168-K2</f>
        <v>310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8" t="s">
        <v>158</v>
      </c>
    </row>
    <row r="169" spans="1:32" ht="99.75" customHeight="1" x14ac:dyDescent="0.5">
      <c r="A169" s="11">
        <v>166</v>
      </c>
      <c r="B169" s="2" t="s">
        <v>333</v>
      </c>
      <c r="C169" s="2" t="s">
        <v>19</v>
      </c>
      <c r="D169" s="2" t="s">
        <v>417</v>
      </c>
      <c r="E169" s="2" t="s">
        <v>335</v>
      </c>
      <c r="F169" s="11">
        <v>1E-3</v>
      </c>
      <c r="G169" s="2" t="s">
        <v>22</v>
      </c>
      <c r="H169" s="12">
        <v>44419</v>
      </c>
      <c r="I169" s="12">
        <f>H169+364</f>
        <v>44783</v>
      </c>
      <c r="J169" s="8" t="s">
        <v>123</v>
      </c>
      <c r="K169" s="2"/>
      <c r="L169" s="3"/>
      <c r="M169" s="5"/>
      <c r="N169" s="21">
        <f ca="1">I169-K2</f>
        <v>-582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17"/>
    </row>
    <row r="170" spans="1:32" ht="99.75" customHeight="1" x14ac:dyDescent="0.5">
      <c r="A170" s="18">
        <v>167</v>
      </c>
      <c r="B170" s="2" t="s">
        <v>333</v>
      </c>
      <c r="C170" s="2" t="s">
        <v>19</v>
      </c>
      <c r="D170" s="2" t="s">
        <v>418</v>
      </c>
      <c r="E170" s="2" t="s">
        <v>335</v>
      </c>
      <c r="F170" s="11">
        <v>1E-3</v>
      </c>
      <c r="G170" s="2" t="s">
        <v>22</v>
      </c>
      <c r="H170" s="12">
        <v>45334</v>
      </c>
      <c r="I170" s="12">
        <f>H170+365</f>
        <v>45699</v>
      </c>
      <c r="J170" s="8" t="s">
        <v>23</v>
      </c>
      <c r="K170" s="19" t="s">
        <v>419</v>
      </c>
      <c r="L170" s="3"/>
      <c r="M170" s="5"/>
      <c r="N170" s="21">
        <f ca="1">I170-K2</f>
        <v>334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8"/>
    </row>
    <row r="171" spans="1:32" ht="99.75" customHeight="1" x14ac:dyDescent="0.5">
      <c r="A171" s="11">
        <v>168</v>
      </c>
      <c r="B171" s="2" t="s">
        <v>333</v>
      </c>
      <c r="C171" s="2" t="s">
        <v>19</v>
      </c>
      <c r="D171" s="2" t="s">
        <v>420</v>
      </c>
      <c r="E171" s="2" t="s">
        <v>335</v>
      </c>
      <c r="F171" s="11">
        <v>1E-3</v>
      </c>
      <c r="G171" s="2" t="s">
        <v>22</v>
      </c>
      <c r="H171" s="12">
        <v>44419</v>
      </c>
      <c r="I171" s="12">
        <f t="shared" ref="I171:I172" si="34">H171+364</f>
        <v>44783</v>
      </c>
      <c r="J171" s="8" t="s">
        <v>123</v>
      </c>
      <c r="K171" s="2"/>
      <c r="L171" s="3"/>
      <c r="M171" s="5"/>
      <c r="N171" s="21">
        <f ca="1">I171-K2</f>
        <v>-582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17"/>
    </row>
    <row r="172" spans="1:32" ht="99.75" customHeight="1" x14ac:dyDescent="0.5">
      <c r="A172" s="11">
        <v>169</v>
      </c>
      <c r="B172" s="2" t="s">
        <v>333</v>
      </c>
      <c r="C172" s="2" t="s">
        <v>19</v>
      </c>
      <c r="D172" s="2" t="s">
        <v>421</v>
      </c>
      <c r="E172" s="2" t="s">
        <v>335</v>
      </c>
      <c r="F172" s="11">
        <v>1E-3</v>
      </c>
      <c r="G172" s="2" t="s">
        <v>22</v>
      </c>
      <c r="H172" s="12">
        <v>44419</v>
      </c>
      <c r="I172" s="12">
        <f t="shared" si="34"/>
        <v>44783</v>
      </c>
      <c r="J172" s="8" t="s">
        <v>123</v>
      </c>
      <c r="K172" s="2"/>
      <c r="L172" s="3"/>
      <c r="M172" s="5"/>
      <c r="N172" s="21">
        <f ca="1">I172-K2</f>
        <v>-582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17"/>
    </row>
    <row r="173" spans="1:32" ht="99.75" customHeight="1" x14ac:dyDescent="0.5">
      <c r="A173" s="18">
        <v>170</v>
      </c>
      <c r="B173" s="2" t="s">
        <v>333</v>
      </c>
      <c r="C173" s="2" t="s">
        <v>19</v>
      </c>
      <c r="D173" s="2" t="s">
        <v>422</v>
      </c>
      <c r="E173" s="2" t="s">
        <v>335</v>
      </c>
      <c r="F173" s="11">
        <v>1E-3</v>
      </c>
      <c r="G173" s="2" t="s">
        <v>22</v>
      </c>
      <c r="H173" s="12">
        <v>45329</v>
      </c>
      <c r="I173" s="12">
        <f t="shared" ref="I173:I176" si="35">H173+365</f>
        <v>45694</v>
      </c>
      <c r="J173" s="8" t="s">
        <v>130</v>
      </c>
      <c r="K173" s="19" t="s">
        <v>423</v>
      </c>
      <c r="L173" s="20"/>
      <c r="M173" s="5"/>
      <c r="N173" s="21">
        <f ca="1">I173-K2</f>
        <v>329</v>
      </c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17"/>
    </row>
    <row r="174" spans="1:32" ht="99.75" customHeight="1" x14ac:dyDescent="0.5">
      <c r="A174" s="18">
        <v>171</v>
      </c>
      <c r="B174" s="2" t="s">
        <v>333</v>
      </c>
      <c r="C174" s="2" t="s">
        <v>19</v>
      </c>
      <c r="D174" s="2" t="s">
        <v>424</v>
      </c>
      <c r="E174" s="2" t="s">
        <v>335</v>
      </c>
      <c r="F174" s="11">
        <v>1E-3</v>
      </c>
      <c r="G174" s="2" t="s">
        <v>22</v>
      </c>
      <c r="H174" s="12">
        <v>45035</v>
      </c>
      <c r="I174" s="12">
        <f t="shared" si="35"/>
        <v>45400</v>
      </c>
      <c r="J174" s="8" t="s">
        <v>130</v>
      </c>
      <c r="K174" s="19" t="s">
        <v>425</v>
      </c>
      <c r="L174" s="3"/>
      <c r="M174" s="5"/>
      <c r="N174" s="21">
        <f ca="1">I174-K2</f>
        <v>35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17"/>
    </row>
    <row r="175" spans="1:32" ht="99.75" customHeight="1" x14ac:dyDescent="0.5">
      <c r="A175" s="18">
        <v>172</v>
      </c>
      <c r="B175" s="2" t="s">
        <v>333</v>
      </c>
      <c r="C175" s="2" t="s">
        <v>19</v>
      </c>
      <c r="D175" s="2" t="s">
        <v>426</v>
      </c>
      <c r="E175" s="2" t="s">
        <v>335</v>
      </c>
      <c r="F175" s="11">
        <v>1E-3</v>
      </c>
      <c r="G175" s="2" t="s">
        <v>22</v>
      </c>
      <c r="H175" s="12">
        <v>45044</v>
      </c>
      <c r="I175" s="12">
        <f t="shared" si="35"/>
        <v>45409</v>
      </c>
      <c r="J175" s="8" t="s">
        <v>50</v>
      </c>
      <c r="K175" s="19" t="s">
        <v>427</v>
      </c>
      <c r="L175" s="3"/>
      <c r="M175" s="5"/>
      <c r="N175" s="21">
        <f ca="1">I175-K2</f>
        <v>44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17"/>
    </row>
    <row r="176" spans="1:32" ht="99.75" customHeight="1" x14ac:dyDescent="0.5">
      <c r="A176" s="18">
        <v>173</v>
      </c>
      <c r="B176" s="2" t="s">
        <v>333</v>
      </c>
      <c r="C176" s="2" t="s">
        <v>19</v>
      </c>
      <c r="D176" s="2" t="s">
        <v>428</v>
      </c>
      <c r="E176" s="2" t="s">
        <v>348</v>
      </c>
      <c r="F176" s="11">
        <v>0.01</v>
      </c>
      <c r="G176" s="2" t="s">
        <v>22</v>
      </c>
      <c r="H176" s="12">
        <v>45329</v>
      </c>
      <c r="I176" s="12">
        <f t="shared" si="35"/>
        <v>45694</v>
      </c>
      <c r="J176" s="8" t="s">
        <v>130</v>
      </c>
      <c r="K176" s="19" t="s">
        <v>429</v>
      </c>
      <c r="L176" s="3"/>
      <c r="M176" s="5"/>
      <c r="N176" s="21">
        <f ca="1">I176-K2</f>
        <v>329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17"/>
    </row>
    <row r="177" spans="1:32" ht="99.75" customHeight="1" x14ac:dyDescent="0.5">
      <c r="A177" s="18">
        <v>174</v>
      </c>
      <c r="B177" s="2" t="s">
        <v>333</v>
      </c>
      <c r="C177" s="2"/>
      <c r="D177" s="2" t="s">
        <v>430</v>
      </c>
      <c r="E177" s="2" t="s">
        <v>335</v>
      </c>
      <c r="F177" s="11">
        <v>1E-3</v>
      </c>
      <c r="G177" s="2" t="s">
        <v>22</v>
      </c>
      <c r="H177" s="12">
        <v>44496</v>
      </c>
      <c r="I177" s="12">
        <f>H177+364</f>
        <v>44860</v>
      </c>
      <c r="J177" s="8" t="s">
        <v>43</v>
      </c>
      <c r="K177" s="2"/>
      <c r="L177" s="3"/>
      <c r="M177" s="5"/>
      <c r="N177" s="21">
        <f ca="1">I177-K2</f>
        <v>-505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17"/>
    </row>
    <row r="178" spans="1:32" ht="99.75" customHeight="1" x14ac:dyDescent="0.5">
      <c r="A178" s="18">
        <v>175</v>
      </c>
      <c r="B178" s="2" t="s">
        <v>333</v>
      </c>
      <c r="C178" s="2" t="s">
        <v>19</v>
      </c>
      <c r="D178" s="2" t="s">
        <v>431</v>
      </c>
      <c r="E178" s="2" t="s">
        <v>335</v>
      </c>
      <c r="F178" s="11">
        <v>1E-3</v>
      </c>
      <c r="G178" s="2" t="s">
        <v>22</v>
      </c>
      <c r="H178" s="12">
        <v>45005</v>
      </c>
      <c r="I178" s="12">
        <f t="shared" ref="I178:I184" si="36">H178+365</f>
        <v>45370</v>
      </c>
      <c r="J178" s="8" t="s">
        <v>86</v>
      </c>
      <c r="K178" s="19" t="s">
        <v>432</v>
      </c>
      <c r="L178" s="3"/>
      <c r="M178" s="5"/>
      <c r="N178" s="21">
        <f ca="1">I178-K2</f>
        <v>5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8"/>
    </row>
    <row r="179" spans="1:32" ht="99.75" customHeight="1" x14ac:dyDescent="0.5">
      <c r="A179" s="18">
        <v>176</v>
      </c>
      <c r="B179" s="2" t="s">
        <v>333</v>
      </c>
      <c r="C179" s="2" t="s">
        <v>19</v>
      </c>
      <c r="D179" s="2" t="s">
        <v>433</v>
      </c>
      <c r="E179" s="2" t="s">
        <v>335</v>
      </c>
      <c r="F179" s="11">
        <v>1E-3</v>
      </c>
      <c r="G179" s="2" t="s">
        <v>22</v>
      </c>
      <c r="H179" s="12">
        <v>45183</v>
      </c>
      <c r="I179" s="12">
        <f t="shared" si="36"/>
        <v>45548</v>
      </c>
      <c r="J179" s="8" t="s">
        <v>130</v>
      </c>
      <c r="K179" s="19" t="s">
        <v>434</v>
      </c>
      <c r="L179" s="3"/>
      <c r="M179" s="5"/>
      <c r="N179" s="21">
        <f ca="1">I179-K2</f>
        <v>183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17"/>
    </row>
    <row r="180" spans="1:32" ht="99.75" customHeight="1" x14ac:dyDescent="0.5">
      <c r="A180" s="18">
        <v>177</v>
      </c>
      <c r="B180" s="2" t="s">
        <v>333</v>
      </c>
      <c r="C180" s="2" t="s">
        <v>19</v>
      </c>
      <c r="D180" s="2" t="s">
        <v>435</v>
      </c>
      <c r="E180" s="2" t="s">
        <v>335</v>
      </c>
      <c r="F180" s="11">
        <v>1E-3</v>
      </c>
      <c r="G180" s="2" t="s">
        <v>22</v>
      </c>
      <c r="H180" s="12">
        <v>45183</v>
      </c>
      <c r="I180" s="12">
        <f t="shared" si="36"/>
        <v>45548</v>
      </c>
      <c r="J180" s="8" t="s">
        <v>130</v>
      </c>
      <c r="K180" s="19" t="s">
        <v>436</v>
      </c>
      <c r="L180" s="3"/>
      <c r="M180" s="5"/>
      <c r="N180" s="21">
        <f ca="1">I180-K2</f>
        <v>183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17"/>
    </row>
    <row r="181" spans="1:32" ht="99.75" customHeight="1" x14ac:dyDescent="0.5">
      <c r="A181" s="18">
        <v>178</v>
      </c>
      <c r="B181" s="2" t="s">
        <v>333</v>
      </c>
      <c r="C181" s="2" t="s">
        <v>19</v>
      </c>
      <c r="D181" s="2" t="s">
        <v>437</v>
      </c>
      <c r="E181" s="2" t="s">
        <v>335</v>
      </c>
      <c r="F181" s="11">
        <v>1E-3</v>
      </c>
      <c r="G181" s="2" t="s">
        <v>22</v>
      </c>
      <c r="H181" s="12">
        <v>45183</v>
      </c>
      <c r="I181" s="12">
        <f t="shared" si="36"/>
        <v>45548</v>
      </c>
      <c r="J181" s="8" t="s">
        <v>130</v>
      </c>
      <c r="K181" s="19" t="s">
        <v>438</v>
      </c>
      <c r="L181" s="3"/>
      <c r="M181" s="5"/>
      <c r="N181" s="21">
        <f ca="1">I181-K2</f>
        <v>183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17"/>
    </row>
    <row r="182" spans="1:32" ht="99.75" customHeight="1" x14ac:dyDescent="0.5">
      <c r="A182" s="18">
        <v>179</v>
      </c>
      <c r="B182" s="2" t="s">
        <v>333</v>
      </c>
      <c r="C182" s="2" t="s">
        <v>19</v>
      </c>
      <c r="D182" s="2" t="s">
        <v>439</v>
      </c>
      <c r="E182" s="2" t="s">
        <v>335</v>
      </c>
      <c r="F182" s="11">
        <v>1E-3</v>
      </c>
      <c r="G182" s="2" t="s">
        <v>22</v>
      </c>
      <c r="H182" s="12">
        <v>45286</v>
      </c>
      <c r="I182" s="12">
        <f t="shared" si="36"/>
        <v>45651</v>
      </c>
      <c r="J182" s="8" t="s">
        <v>86</v>
      </c>
      <c r="K182" s="19" t="s">
        <v>440</v>
      </c>
      <c r="L182" s="3"/>
      <c r="M182" s="5"/>
      <c r="N182" s="21">
        <f ca="1">I182-K2</f>
        <v>286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17"/>
    </row>
    <row r="183" spans="1:32" ht="99.75" customHeight="1" x14ac:dyDescent="0.5">
      <c r="A183" s="18">
        <v>180</v>
      </c>
      <c r="B183" s="2" t="s">
        <v>333</v>
      </c>
      <c r="C183" s="2" t="s">
        <v>19</v>
      </c>
      <c r="D183" s="2" t="s">
        <v>441</v>
      </c>
      <c r="E183" s="2" t="s">
        <v>335</v>
      </c>
      <c r="F183" s="11">
        <v>1E-3</v>
      </c>
      <c r="G183" s="2" t="s">
        <v>22</v>
      </c>
      <c r="H183" s="12">
        <v>45124</v>
      </c>
      <c r="I183" s="12">
        <f t="shared" si="36"/>
        <v>45489</v>
      </c>
      <c r="J183" s="8" t="s">
        <v>50</v>
      </c>
      <c r="K183" s="19" t="s">
        <v>442</v>
      </c>
      <c r="L183" s="3"/>
      <c r="M183" s="5"/>
      <c r="N183" s="21">
        <f ca="1">I183-K2</f>
        <v>124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17"/>
    </row>
    <row r="184" spans="1:32" ht="99.75" customHeight="1" x14ac:dyDescent="0.5">
      <c r="A184" s="18">
        <v>181</v>
      </c>
      <c r="B184" s="2" t="s">
        <v>333</v>
      </c>
      <c r="C184" s="2" t="s">
        <v>19</v>
      </c>
      <c r="D184" s="2" t="s">
        <v>443</v>
      </c>
      <c r="E184" s="2" t="s">
        <v>335</v>
      </c>
      <c r="F184" s="11">
        <v>1E-3</v>
      </c>
      <c r="G184" s="2" t="s">
        <v>22</v>
      </c>
      <c r="H184" s="12">
        <v>45044</v>
      </c>
      <c r="I184" s="12">
        <f t="shared" si="36"/>
        <v>45409</v>
      </c>
      <c r="J184" s="8" t="s">
        <v>168</v>
      </c>
      <c r="K184" s="19" t="s">
        <v>444</v>
      </c>
      <c r="L184" s="3"/>
      <c r="M184" s="5"/>
      <c r="N184" s="21">
        <f ca="1">I184-K2</f>
        <v>44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17"/>
    </row>
    <row r="185" spans="1:32" ht="99.75" customHeight="1" x14ac:dyDescent="0.5">
      <c r="A185" s="18">
        <v>182</v>
      </c>
      <c r="B185" s="2" t="s">
        <v>333</v>
      </c>
      <c r="C185" s="2" t="s">
        <v>40</v>
      </c>
      <c r="D185" s="2" t="s">
        <v>445</v>
      </c>
      <c r="E185" s="2" t="s">
        <v>335</v>
      </c>
      <c r="F185" s="11">
        <v>1E-3</v>
      </c>
      <c r="G185" s="2" t="s">
        <v>22</v>
      </c>
      <c r="H185" s="12">
        <v>43842</v>
      </c>
      <c r="I185" s="12">
        <f>H185+364</f>
        <v>44206</v>
      </c>
      <c r="J185" s="8" t="s">
        <v>43</v>
      </c>
      <c r="K185" s="2"/>
      <c r="L185" s="3"/>
      <c r="M185" s="5"/>
      <c r="N185" s="21">
        <f ca="1">I185-K2</f>
        <v>-1159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17"/>
    </row>
    <row r="186" spans="1:32" ht="99.75" customHeight="1" x14ac:dyDescent="0.5">
      <c r="A186" s="18">
        <v>183</v>
      </c>
      <c r="B186" s="2" t="s">
        <v>333</v>
      </c>
      <c r="C186" s="2" t="s">
        <v>19</v>
      </c>
      <c r="D186" s="2" t="s">
        <v>446</v>
      </c>
      <c r="E186" s="2" t="s">
        <v>335</v>
      </c>
      <c r="F186" s="11">
        <v>1E-3</v>
      </c>
      <c r="G186" s="2" t="s">
        <v>22</v>
      </c>
      <c r="H186" s="12">
        <v>45124</v>
      </c>
      <c r="I186" s="12">
        <f t="shared" ref="I186:I187" si="37">H186+365</f>
        <v>45489</v>
      </c>
      <c r="J186" s="8" t="s">
        <v>23</v>
      </c>
      <c r="K186" s="19" t="s">
        <v>447</v>
      </c>
      <c r="L186" s="3"/>
      <c r="M186" s="5"/>
      <c r="N186" s="21">
        <f ca="1">I186-K2</f>
        <v>124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17"/>
    </row>
    <row r="187" spans="1:32" ht="99.75" customHeight="1" x14ac:dyDescent="0.5">
      <c r="A187" s="18">
        <v>184</v>
      </c>
      <c r="B187" s="2" t="s">
        <v>333</v>
      </c>
      <c r="C187" s="2" t="s">
        <v>19</v>
      </c>
      <c r="D187" s="2" t="s">
        <v>448</v>
      </c>
      <c r="E187" s="2" t="s">
        <v>335</v>
      </c>
      <c r="F187" s="11">
        <v>1E-3</v>
      </c>
      <c r="G187" s="2" t="s">
        <v>22</v>
      </c>
      <c r="H187" s="12">
        <v>45183</v>
      </c>
      <c r="I187" s="12">
        <f t="shared" si="37"/>
        <v>45548</v>
      </c>
      <c r="J187" s="8" t="s">
        <v>50</v>
      </c>
      <c r="K187" s="19" t="s">
        <v>449</v>
      </c>
      <c r="L187" s="3"/>
      <c r="M187" s="5"/>
      <c r="N187" s="21">
        <f ca="1">I187-K2</f>
        <v>183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17"/>
    </row>
    <row r="188" spans="1:32" ht="99.75" customHeight="1" x14ac:dyDescent="0.5">
      <c r="A188" s="18">
        <v>185</v>
      </c>
      <c r="B188" s="2" t="s">
        <v>333</v>
      </c>
      <c r="C188" s="2" t="s">
        <v>19</v>
      </c>
      <c r="D188" s="2" t="s">
        <v>450</v>
      </c>
      <c r="E188" s="2" t="s">
        <v>348</v>
      </c>
      <c r="F188" s="11">
        <v>0.01</v>
      </c>
      <c r="G188" s="2" t="s">
        <v>22</v>
      </c>
      <c r="H188" s="12">
        <v>44315</v>
      </c>
      <c r="I188" s="12">
        <f>H188+364</f>
        <v>44679</v>
      </c>
      <c r="J188" s="8" t="s">
        <v>43</v>
      </c>
      <c r="K188" s="2"/>
      <c r="L188" s="3"/>
      <c r="M188" s="5"/>
      <c r="N188" s="21">
        <f ca="1">I188-K2</f>
        <v>-686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17"/>
    </row>
    <row r="189" spans="1:32" ht="99.75" customHeight="1" x14ac:dyDescent="0.5">
      <c r="A189" s="18">
        <v>186</v>
      </c>
      <c r="B189" s="2" t="s">
        <v>333</v>
      </c>
      <c r="C189" s="2"/>
      <c r="D189" s="2" t="s">
        <v>451</v>
      </c>
      <c r="E189" s="2" t="s">
        <v>335</v>
      </c>
      <c r="F189" s="11">
        <v>1E-3</v>
      </c>
      <c r="G189" s="2" t="s">
        <v>22</v>
      </c>
      <c r="H189" s="12">
        <v>45183</v>
      </c>
      <c r="I189" s="12">
        <f t="shared" ref="I189:I191" si="38">H189+365</f>
        <v>45548</v>
      </c>
      <c r="J189" s="8" t="s">
        <v>23</v>
      </c>
      <c r="K189" s="19" t="s">
        <v>452</v>
      </c>
      <c r="L189" s="3"/>
      <c r="M189" s="5"/>
      <c r="N189" s="21">
        <f ca="1">I189-K2</f>
        <v>183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17"/>
    </row>
    <row r="190" spans="1:32" ht="99.75" customHeight="1" x14ac:dyDescent="0.5">
      <c r="A190" s="18">
        <v>187</v>
      </c>
      <c r="B190" s="2" t="s">
        <v>333</v>
      </c>
      <c r="C190" s="2"/>
      <c r="D190" s="2" t="s">
        <v>453</v>
      </c>
      <c r="E190" s="2" t="s">
        <v>335</v>
      </c>
      <c r="F190" s="11">
        <v>1E-3</v>
      </c>
      <c r="G190" s="2" t="s">
        <v>22</v>
      </c>
      <c r="H190" s="12">
        <v>45124</v>
      </c>
      <c r="I190" s="12">
        <f t="shared" si="38"/>
        <v>45489</v>
      </c>
      <c r="J190" s="8" t="s">
        <v>130</v>
      </c>
      <c r="K190" s="19" t="s">
        <v>454</v>
      </c>
      <c r="L190" s="3"/>
      <c r="M190" s="5"/>
      <c r="N190" s="21">
        <f ca="1">I190-K2</f>
        <v>124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17"/>
    </row>
    <row r="191" spans="1:32" ht="99.75" customHeight="1" x14ac:dyDescent="0.5">
      <c r="A191" s="18">
        <v>188</v>
      </c>
      <c r="B191" s="2" t="s">
        <v>333</v>
      </c>
      <c r="C191" s="2"/>
      <c r="D191" s="2" t="s">
        <v>455</v>
      </c>
      <c r="E191" s="2" t="s">
        <v>335</v>
      </c>
      <c r="F191" s="11">
        <v>1E-3</v>
      </c>
      <c r="G191" s="2" t="s">
        <v>22</v>
      </c>
      <c r="H191" s="12">
        <v>45159</v>
      </c>
      <c r="I191" s="12">
        <f t="shared" si="38"/>
        <v>45524</v>
      </c>
      <c r="J191" s="8" t="s">
        <v>43</v>
      </c>
      <c r="K191" s="19" t="s">
        <v>454</v>
      </c>
      <c r="L191" s="3"/>
      <c r="M191" s="5"/>
      <c r="N191" s="21">
        <f ca="1">I191-K2</f>
        <v>159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17"/>
    </row>
    <row r="192" spans="1:32" ht="99.75" customHeight="1" x14ac:dyDescent="0.35">
      <c r="A192" s="41">
        <v>189</v>
      </c>
      <c r="B192" s="2" t="s">
        <v>333</v>
      </c>
      <c r="C192" s="2" t="s">
        <v>19</v>
      </c>
      <c r="D192" s="2" t="s">
        <v>456</v>
      </c>
      <c r="E192" s="2" t="s">
        <v>335</v>
      </c>
      <c r="F192" s="11">
        <v>1E-3</v>
      </c>
      <c r="G192" s="2" t="s">
        <v>22</v>
      </c>
      <c r="H192" s="12">
        <v>44520</v>
      </c>
      <c r="I192" s="12">
        <f>H192+364</f>
        <v>44884</v>
      </c>
      <c r="J192" s="8" t="s">
        <v>43</v>
      </c>
      <c r="K192" s="2"/>
      <c r="L192" s="3"/>
      <c r="M192" s="26"/>
      <c r="N192" s="21">
        <f ca="1">I192-K2</f>
        <v>-481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8" t="s">
        <v>457</v>
      </c>
    </row>
    <row r="193" spans="1:32" ht="99.75" customHeight="1" x14ac:dyDescent="0.35">
      <c r="A193" s="18">
        <v>190</v>
      </c>
      <c r="B193" s="2" t="s">
        <v>333</v>
      </c>
      <c r="C193" s="2"/>
      <c r="D193" s="2" t="s">
        <v>458</v>
      </c>
      <c r="E193" s="2" t="s">
        <v>348</v>
      </c>
      <c r="F193" s="11">
        <v>0.01</v>
      </c>
      <c r="G193" s="2" t="s">
        <v>22</v>
      </c>
      <c r="H193" s="12">
        <v>45044</v>
      </c>
      <c r="I193" s="12">
        <f>H193+365</f>
        <v>45409</v>
      </c>
      <c r="J193" s="8" t="s">
        <v>23</v>
      </c>
      <c r="K193" s="19" t="s">
        <v>459</v>
      </c>
      <c r="L193" s="3"/>
      <c r="M193" s="28"/>
      <c r="N193" s="21">
        <f ca="1">I193-K2</f>
        <v>44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17"/>
    </row>
    <row r="194" spans="1:32" ht="99.75" customHeight="1" x14ac:dyDescent="0.5">
      <c r="A194" s="41">
        <v>191</v>
      </c>
      <c r="B194" s="2" t="s">
        <v>333</v>
      </c>
      <c r="C194" s="2" t="s">
        <v>19</v>
      </c>
      <c r="D194" s="2" t="s">
        <v>460</v>
      </c>
      <c r="E194" s="2" t="s">
        <v>348</v>
      </c>
      <c r="F194" s="11">
        <v>0.01</v>
      </c>
      <c r="G194" s="2" t="s">
        <v>22</v>
      </c>
      <c r="H194" s="12">
        <v>43842</v>
      </c>
      <c r="I194" s="12">
        <f t="shared" ref="I194:I195" si="39">H194+364</f>
        <v>44206</v>
      </c>
      <c r="J194" s="8" t="s">
        <v>43</v>
      </c>
      <c r="K194" s="2"/>
      <c r="L194" s="3"/>
      <c r="M194" s="5"/>
      <c r="N194" s="21">
        <f ca="1">I194-K2</f>
        <v>-1159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17"/>
    </row>
    <row r="195" spans="1:32" ht="99.75" customHeight="1" x14ac:dyDescent="0.5">
      <c r="A195" s="41">
        <v>192</v>
      </c>
      <c r="B195" s="2" t="s">
        <v>333</v>
      </c>
      <c r="C195" s="2" t="s">
        <v>461</v>
      </c>
      <c r="D195" s="2" t="s">
        <v>462</v>
      </c>
      <c r="E195" s="2" t="s">
        <v>348</v>
      </c>
      <c r="F195" s="11">
        <v>0.01</v>
      </c>
      <c r="G195" s="2" t="s">
        <v>22</v>
      </c>
      <c r="H195" s="12">
        <v>44582</v>
      </c>
      <c r="I195" s="12">
        <f t="shared" si="39"/>
        <v>44946</v>
      </c>
      <c r="J195" s="8" t="s">
        <v>43</v>
      </c>
      <c r="K195" s="2"/>
      <c r="L195" s="3"/>
      <c r="M195" s="5"/>
      <c r="N195" s="21">
        <f ca="1">I195-K2</f>
        <v>-419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17"/>
    </row>
    <row r="196" spans="1:32" ht="99.75" customHeight="1" x14ac:dyDescent="0.5">
      <c r="A196" s="18">
        <v>193</v>
      </c>
      <c r="B196" s="2" t="s">
        <v>400</v>
      </c>
      <c r="C196" s="2" t="s">
        <v>19</v>
      </c>
      <c r="D196" s="2" t="s">
        <v>463</v>
      </c>
      <c r="E196" s="2" t="s">
        <v>464</v>
      </c>
      <c r="F196" s="11">
        <v>0.01</v>
      </c>
      <c r="G196" s="2" t="s">
        <v>22</v>
      </c>
      <c r="H196" s="12">
        <v>45310</v>
      </c>
      <c r="I196" s="12">
        <f t="shared" ref="I196:I197" si="40">H196+365</f>
        <v>45675</v>
      </c>
      <c r="J196" s="8" t="s">
        <v>86</v>
      </c>
      <c r="K196" s="19" t="s">
        <v>465</v>
      </c>
      <c r="L196" s="3"/>
      <c r="M196" s="5"/>
      <c r="N196" s="21">
        <f ca="1">I196-K2</f>
        <v>310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8"/>
    </row>
    <row r="197" spans="1:32" ht="99.75" customHeight="1" x14ac:dyDescent="0.5">
      <c r="A197" s="18">
        <v>194</v>
      </c>
      <c r="B197" s="2" t="s">
        <v>400</v>
      </c>
      <c r="C197" s="2" t="s">
        <v>19</v>
      </c>
      <c r="D197" s="2" t="s">
        <v>466</v>
      </c>
      <c r="E197" s="2" t="s">
        <v>464</v>
      </c>
      <c r="F197" s="11">
        <v>0.01</v>
      </c>
      <c r="G197" s="2" t="s">
        <v>22</v>
      </c>
      <c r="H197" s="12">
        <v>45329</v>
      </c>
      <c r="I197" s="12">
        <f t="shared" si="40"/>
        <v>45694</v>
      </c>
      <c r="J197" s="8" t="s">
        <v>50</v>
      </c>
      <c r="K197" s="19" t="s">
        <v>467</v>
      </c>
      <c r="L197" s="3"/>
      <c r="M197" s="5"/>
      <c r="N197" s="21">
        <f ca="1">I197-K2</f>
        <v>329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17"/>
    </row>
    <row r="198" spans="1:32" ht="99.75" customHeight="1" x14ac:dyDescent="0.5">
      <c r="A198" s="18">
        <v>195</v>
      </c>
      <c r="B198" s="2" t="s">
        <v>333</v>
      </c>
      <c r="C198" s="2" t="s">
        <v>468</v>
      </c>
      <c r="D198" s="2" t="s">
        <v>469</v>
      </c>
      <c r="E198" s="2" t="s">
        <v>348</v>
      </c>
      <c r="F198" s="11">
        <v>0.01</v>
      </c>
      <c r="G198" s="2" t="s">
        <v>22</v>
      </c>
      <c r="H198" s="12">
        <v>44646</v>
      </c>
      <c r="I198" s="12">
        <f>H198+364</f>
        <v>45010</v>
      </c>
      <c r="J198" s="8" t="s">
        <v>43</v>
      </c>
      <c r="K198" s="2"/>
      <c r="L198" s="3"/>
      <c r="M198" s="5"/>
      <c r="N198" s="21">
        <f ca="1">I198-K2</f>
        <v>-355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17"/>
    </row>
    <row r="199" spans="1:32" ht="99.75" customHeight="1" x14ac:dyDescent="0.5">
      <c r="A199" s="18">
        <v>196</v>
      </c>
      <c r="B199" s="2" t="s">
        <v>333</v>
      </c>
      <c r="C199" s="2" t="s">
        <v>19</v>
      </c>
      <c r="D199" s="2" t="s">
        <v>470</v>
      </c>
      <c r="E199" s="2" t="s">
        <v>348</v>
      </c>
      <c r="F199" s="11">
        <v>0.01</v>
      </c>
      <c r="G199" s="2" t="s">
        <v>22</v>
      </c>
      <c r="H199" s="12">
        <v>45212</v>
      </c>
      <c r="I199" s="12">
        <f t="shared" ref="I199:I216" si="41">H199+365</f>
        <v>45577</v>
      </c>
      <c r="J199" s="8" t="s">
        <v>50</v>
      </c>
      <c r="K199" s="19" t="s">
        <v>471</v>
      </c>
      <c r="L199" s="3"/>
      <c r="M199" s="5"/>
      <c r="N199" s="21">
        <f ca="1">I199-K2</f>
        <v>212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17"/>
    </row>
    <row r="200" spans="1:32" ht="99.75" customHeight="1" x14ac:dyDescent="0.5">
      <c r="A200" s="18">
        <v>197</v>
      </c>
      <c r="B200" s="2" t="s">
        <v>333</v>
      </c>
      <c r="C200" s="2" t="s">
        <v>19</v>
      </c>
      <c r="D200" s="2" t="s">
        <v>472</v>
      </c>
      <c r="E200" s="2" t="s">
        <v>348</v>
      </c>
      <c r="F200" s="11">
        <v>0.01</v>
      </c>
      <c r="G200" s="2" t="s">
        <v>22</v>
      </c>
      <c r="H200" s="43">
        <v>45210</v>
      </c>
      <c r="I200" s="12">
        <f t="shared" si="41"/>
        <v>45575</v>
      </c>
      <c r="J200" s="8" t="s">
        <v>23</v>
      </c>
      <c r="K200" s="19" t="s">
        <v>473</v>
      </c>
      <c r="L200" s="3"/>
      <c r="M200" s="5"/>
      <c r="N200" s="21">
        <f ca="1">I200-K2</f>
        <v>210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17"/>
    </row>
    <row r="201" spans="1:32" ht="99.75" customHeight="1" x14ac:dyDescent="0.5">
      <c r="A201" s="18">
        <v>198</v>
      </c>
      <c r="B201" s="2" t="s">
        <v>333</v>
      </c>
      <c r="C201" s="2" t="s">
        <v>19</v>
      </c>
      <c r="D201" s="2" t="s">
        <v>474</v>
      </c>
      <c r="E201" s="2" t="s">
        <v>348</v>
      </c>
      <c r="F201" s="11">
        <v>0.01</v>
      </c>
      <c r="G201" s="2" t="s">
        <v>22</v>
      </c>
      <c r="H201" s="43">
        <v>45210</v>
      </c>
      <c r="I201" s="12">
        <f t="shared" si="41"/>
        <v>45575</v>
      </c>
      <c r="J201" s="8" t="s">
        <v>23</v>
      </c>
      <c r="K201" s="19" t="s">
        <v>475</v>
      </c>
      <c r="L201" s="3"/>
      <c r="M201" s="5"/>
      <c r="N201" s="21">
        <f ca="1">I201-K2</f>
        <v>210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17"/>
    </row>
    <row r="202" spans="1:32" ht="99.75" customHeight="1" x14ac:dyDescent="0.5">
      <c r="A202" s="18">
        <v>199</v>
      </c>
      <c r="B202" s="2" t="s">
        <v>333</v>
      </c>
      <c r="C202" s="2" t="s">
        <v>19</v>
      </c>
      <c r="D202" s="2" t="s">
        <v>476</v>
      </c>
      <c r="E202" s="2" t="s">
        <v>348</v>
      </c>
      <c r="F202" s="11">
        <v>0.01</v>
      </c>
      <c r="G202" s="2" t="s">
        <v>22</v>
      </c>
      <c r="H202" s="43">
        <v>45210</v>
      </c>
      <c r="I202" s="12">
        <f t="shared" si="41"/>
        <v>45575</v>
      </c>
      <c r="J202" s="8" t="s">
        <v>23</v>
      </c>
      <c r="K202" s="19" t="s">
        <v>477</v>
      </c>
      <c r="L202" s="3"/>
      <c r="M202" s="5"/>
      <c r="N202" s="21">
        <f ca="1">I202-K2</f>
        <v>210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17"/>
    </row>
    <row r="203" spans="1:32" ht="99.75" customHeight="1" x14ac:dyDescent="0.5">
      <c r="A203" s="18">
        <v>200</v>
      </c>
      <c r="B203" s="2" t="s">
        <v>333</v>
      </c>
      <c r="C203" s="2" t="s">
        <v>19</v>
      </c>
      <c r="D203" s="2" t="s">
        <v>478</v>
      </c>
      <c r="E203" s="2" t="s">
        <v>348</v>
      </c>
      <c r="F203" s="11">
        <v>0.01</v>
      </c>
      <c r="G203" s="2" t="s">
        <v>22</v>
      </c>
      <c r="H203" s="43">
        <v>45210</v>
      </c>
      <c r="I203" s="12">
        <f t="shared" si="41"/>
        <v>45575</v>
      </c>
      <c r="J203" s="8" t="s">
        <v>23</v>
      </c>
      <c r="K203" s="19" t="s">
        <v>479</v>
      </c>
      <c r="L203" s="3"/>
      <c r="M203" s="5"/>
      <c r="N203" s="21">
        <f ca="1">I203-K2</f>
        <v>210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17"/>
    </row>
    <row r="204" spans="1:32" ht="99.75" customHeight="1" x14ac:dyDescent="0.5">
      <c r="A204" s="18">
        <v>201</v>
      </c>
      <c r="B204" s="2" t="s">
        <v>333</v>
      </c>
      <c r="C204" s="2" t="s">
        <v>19</v>
      </c>
      <c r="D204" s="2" t="s">
        <v>480</v>
      </c>
      <c r="E204" s="2" t="s">
        <v>335</v>
      </c>
      <c r="F204" s="11">
        <v>1E-3</v>
      </c>
      <c r="G204" s="2" t="s">
        <v>22</v>
      </c>
      <c r="H204" s="43">
        <v>45210</v>
      </c>
      <c r="I204" s="12">
        <f t="shared" si="41"/>
        <v>45575</v>
      </c>
      <c r="J204" s="8" t="s">
        <v>23</v>
      </c>
      <c r="K204" s="19" t="s">
        <v>481</v>
      </c>
      <c r="L204" s="3"/>
      <c r="M204" s="5"/>
      <c r="N204" s="21">
        <f ca="1">I204-K2</f>
        <v>210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17"/>
    </row>
    <row r="205" spans="1:32" ht="99.75" customHeight="1" x14ac:dyDescent="0.5">
      <c r="A205" s="18">
        <v>202</v>
      </c>
      <c r="B205" s="2" t="s">
        <v>333</v>
      </c>
      <c r="C205" s="2" t="s">
        <v>19</v>
      </c>
      <c r="D205" s="2" t="s">
        <v>482</v>
      </c>
      <c r="E205" s="2" t="s">
        <v>335</v>
      </c>
      <c r="F205" s="11">
        <v>1E-3</v>
      </c>
      <c r="G205" s="2" t="s">
        <v>22</v>
      </c>
      <c r="H205" s="12">
        <v>45210</v>
      </c>
      <c r="I205" s="12">
        <f t="shared" si="41"/>
        <v>45575</v>
      </c>
      <c r="J205" s="8" t="s">
        <v>23</v>
      </c>
      <c r="K205" s="19" t="s">
        <v>483</v>
      </c>
      <c r="L205" s="3"/>
      <c r="M205" s="5"/>
      <c r="N205" s="21">
        <f ca="1">I205-K2</f>
        <v>210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17"/>
    </row>
    <row r="206" spans="1:32" ht="99.75" customHeight="1" x14ac:dyDescent="0.5">
      <c r="A206" s="18">
        <v>203</v>
      </c>
      <c r="B206" s="2" t="s">
        <v>333</v>
      </c>
      <c r="C206" s="2" t="s">
        <v>19</v>
      </c>
      <c r="D206" s="2" t="s">
        <v>484</v>
      </c>
      <c r="E206" s="2" t="s">
        <v>335</v>
      </c>
      <c r="F206" s="11">
        <v>1E-3</v>
      </c>
      <c r="G206" s="2" t="s">
        <v>22</v>
      </c>
      <c r="H206" s="12">
        <v>45210</v>
      </c>
      <c r="I206" s="12">
        <f t="shared" si="41"/>
        <v>45575</v>
      </c>
      <c r="J206" s="8" t="s">
        <v>23</v>
      </c>
      <c r="K206" s="19" t="s">
        <v>485</v>
      </c>
      <c r="L206" s="3"/>
      <c r="M206" s="5"/>
      <c r="N206" s="21">
        <f ca="1">I206-K2</f>
        <v>210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17"/>
    </row>
    <row r="207" spans="1:32" ht="99.75" customHeight="1" x14ac:dyDescent="0.5">
      <c r="A207" s="18">
        <v>204</v>
      </c>
      <c r="B207" s="2" t="s">
        <v>333</v>
      </c>
      <c r="C207" s="2" t="s">
        <v>19</v>
      </c>
      <c r="D207" s="2" t="s">
        <v>486</v>
      </c>
      <c r="E207" s="2" t="s">
        <v>335</v>
      </c>
      <c r="F207" s="11">
        <v>1E-3</v>
      </c>
      <c r="G207" s="2" t="s">
        <v>22</v>
      </c>
      <c r="H207" s="12">
        <v>45212</v>
      </c>
      <c r="I207" s="12">
        <f t="shared" si="41"/>
        <v>45577</v>
      </c>
      <c r="J207" s="8" t="s">
        <v>50</v>
      </c>
      <c r="K207" s="19" t="s">
        <v>487</v>
      </c>
      <c r="L207" s="3"/>
      <c r="M207" s="5"/>
      <c r="N207" s="21">
        <f ca="1">I207-K2</f>
        <v>212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17"/>
    </row>
    <row r="208" spans="1:32" ht="99.75" customHeight="1" x14ac:dyDescent="0.5">
      <c r="A208" s="18">
        <v>205</v>
      </c>
      <c r="B208" s="2" t="s">
        <v>333</v>
      </c>
      <c r="C208" s="2" t="s">
        <v>19</v>
      </c>
      <c r="D208" s="2" t="s">
        <v>488</v>
      </c>
      <c r="E208" s="2" t="s">
        <v>335</v>
      </c>
      <c r="F208" s="11">
        <v>1E-3</v>
      </c>
      <c r="G208" s="2" t="s">
        <v>22</v>
      </c>
      <c r="H208" s="12">
        <v>45210</v>
      </c>
      <c r="I208" s="12">
        <f t="shared" si="41"/>
        <v>45575</v>
      </c>
      <c r="J208" s="8" t="s">
        <v>23</v>
      </c>
      <c r="K208" s="19" t="s">
        <v>489</v>
      </c>
      <c r="L208" s="3"/>
      <c r="M208" s="5"/>
      <c r="N208" s="21">
        <f ca="1">I208-K2</f>
        <v>210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17"/>
    </row>
    <row r="209" spans="1:32" ht="99.75" customHeight="1" x14ac:dyDescent="0.5">
      <c r="A209" s="18">
        <v>206</v>
      </c>
      <c r="B209" s="2" t="s">
        <v>333</v>
      </c>
      <c r="C209" s="2" t="s">
        <v>19</v>
      </c>
      <c r="D209" s="2" t="s">
        <v>490</v>
      </c>
      <c r="E209" s="2" t="s">
        <v>335</v>
      </c>
      <c r="F209" s="11">
        <v>1E-3</v>
      </c>
      <c r="G209" s="2" t="s">
        <v>22</v>
      </c>
      <c r="H209" s="12">
        <v>45210</v>
      </c>
      <c r="I209" s="12">
        <f t="shared" si="41"/>
        <v>45575</v>
      </c>
      <c r="J209" s="8" t="s">
        <v>23</v>
      </c>
      <c r="K209" s="19" t="s">
        <v>491</v>
      </c>
      <c r="L209" s="3"/>
      <c r="M209" s="5"/>
      <c r="N209" s="21">
        <f ca="1">I209-K2</f>
        <v>210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17"/>
    </row>
    <row r="210" spans="1:32" ht="99.75" customHeight="1" x14ac:dyDescent="0.5">
      <c r="A210" s="18">
        <v>207</v>
      </c>
      <c r="B210" s="2" t="s">
        <v>333</v>
      </c>
      <c r="C210" s="2" t="s">
        <v>19</v>
      </c>
      <c r="D210" s="2" t="s">
        <v>492</v>
      </c>
      <c r="E210" s="2" t="s">
        <v>335</v>
      </c>
      <c r="F210" s="11">
        <v>1E-3</v>
      </c>
      <c r="G210" s="2" t="s">
        <v>22</v>
      </c>
      <c r="H210" s="12">
        <v>45212</v>
      </c>
      <c r="I210" s="12">
        <f t="shared" si="41"/>
        <v>45577</v>
      </c>
      <c r="J210" s="8" t="s">
        <v>50</v>
      </c>
      <c r="K210" s="19" t="s">
        <v>493</v>
      </c>
      <c r="L210" s="3"/>
      <c r="M210" s="5"/>
      <c r="N210" s="21">
        <f ca="1">I210-K2</f>
        <v>212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17"/>
    </row>
    <row r="211" spans="1:32" ht="99.75" customHeight="1" x14ac:dyDescent="0.5">
      <c r="A211" s="18">
        <v>208</v>
      </c>
      <c r="B211" s="2" t="s">
        <v>333</v>
      </c>
      <c r="C211" s="2" t="s">
        <v>19</v>
      </c>
      <c r="D211" s="2" t="s">
        <v>494</v>
      </c>
      <c r="E211" s="2" t="s">
        <v>335</v>
      </c>
      <c r="F211" s="11">
        <v>1E-3</v>
      </c>
      <c r="G211" s="2" t="s">
        <v>22</v>
      </c>
      <c r="H211" s="12">
        <v>45210</v>
      </c>
      <c r="I211" s="12">
        <f t="shared" si="41"/>
        <v>45575</v>
      </c>
      <c r="J211" s="8" t="s">
        <v>23</v>
      </c>
      <c r="K211" s="19" t="s">
        <v>495</v>
      </c>
      <c r="L211" s="3"/>
      <c r="M211" s="5"/>
      <c r="N211" s="21">
        <f ca="1">I211-K2</f>
        <v>210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17"/>
    </row>
    <row r="212" spans="1:32" ht="99.75" customHeight="1" x14ac:dyDescent="0.5">
      <c r="A212" s="18">
        <v>209</v>
      </c>
      <c r="B212" s="2" t="s">
        <v>333</v>
      </c>
      <c r="C212" s="2" t="s">
        <v>19</v>
      </c>
      <c r="D212" s="2" t="s">
        <v>496</v>
      </c>
      <c r="E212" s="2" t="s">
        <v>335</v>
      </c>
      <c r="F212" s="11">
        <v>1E-3</v>
      </c>
      <c r="G212" s="2" t="s">
        <v>22</v>
      </c>
      <c r="H212" s="12">
        <v>45210</v>
      </c>
      <c r="I212" s="12">
        <f t="shared" si="41"/>
        <v>45575</v>
      </c>
      <c r="J212" s="8" t="s">
        <v>23</v>
      </c>
      <c r="K212" s="19" t="s">
        <v>497</v>
      </c>
      <c r="L212" s="3"/>
      <c r="M212" s="5"/>
      <c r="N212" s="21">
        <f ca="1">I212-K2</f>
        <v>210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17"/>
    </row>
    <row r="213" spans="1:32" ht="99.75" customHeight="1" x14ac:dyDescent="0.5">
      <c r="A213" s="18">
        <v>210</v>
      </c>
      <c r="B213" s="2" t="s">
        <v>333</v>
      </c>
      <c r="C213" s="2" t="s">
        <v>19</v>
      </c>
      <c r="D213" s="2" t="s">
        <v>498</v>
      </c>
      <c r="E213" s="2" t="s">
        <v>335</v>
      </c>
      <c r="F213" s="11">
        <v>1E-3</v>
      </c>
      <c r="G213" s="2" t="s">
        <v>22</v>
      </c>
      <c r="H213" s="12">
        <v>45212</v>
      </c>
      <c r="I213" s="12">
        <f t="shared" si="41"/>
        <v>45577</v>
      </c>
      <c r="J213" s="8" t="s">
        <v>23</v>
      </c>
      <c r="K213" s="19" t="s">
        <v>499</v>
      </c>
      <c r="L213" s="3"/>
      <c r="M213" s="5"/>
      <c r="N213" s="21">
        <f ca="1">I213-K2</f>
        <v>212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17"/>
    </row>
    <row r="214" spans="1:32" ht="99.75" customHeight="1" x14ac:dyDescent="0.5">
      <c r="A214" s="18">
        <v>211</v>
      </c>
      <c r="B214" s="2" t="s">
        <v>333</v>
      </c>
      <c r="C214" s="2" t="s">
        <v>19</v>
      </c>
      <c r="D214" s="2" t="s">
        <v>500</v>
      </c>
      <c r="E214" s="2" t="s">
        <v>335</v>
      </c>
      <c r="F214" s="11">
        <v>1E-3</v>
      </c>
      <c r="G214" s="2" t="s">
        <v>22</v>
      </c>
      <c r="H214" s="12">
        <v>45212</v>
      </c>
      <c r="I214" s="12">
        <f t="shared" si="41"/>
        <v>45577</v>
      </c>
      <c r="J214" s="8" t="s">
        <v>50</v>
      </c>
      <c r="K214" s="19" t="s">
        <v>501</v>
      </c>
      <c r="L214" s="3"/>
      <c r="M214" s="5"/>
      <c r="N214" s="21">
        <f ca="1">I214-K2</f>
        <v>212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17"/>
    </row>
    <row r="215" spans="1:32" ht="99.75" customHeight="1" x14ac:dyDescent="0.5">
      <c r="A215" s="18">
        <v>212</v>
      </c>
      <c r="B215" s="2" t="s">
        <v>333</v>
      </c>
      <c r="C215" s="2" t="s">
        <v>19</v>
      </c>
      <c r="D215" s="2" t="s">
        <v>502</v>
      </c>
      <c r="E215" s="2" t="s">
        <v>335</v>
      </c>
      <c r="F215" s="11">
        <v>1E-3</v>
      </c>
      <c r="G215" s="2" t="s">
        <v>22</v>
      </c>
      <c r="H215" s="12">
        <v>45210</v>
      </c>
      <c r="I215" s="12">
        <f t="shared" si="41"/>
        <v>45575</v>
      </c>
      <c r="J215" s="8" t="s">
        <v>23</v>
      </c>
      <c r="K215" s="19" t="s">
        <v>503</v>
      </c>
      <c r="L215" s="3"/>
      <c r="M215" s="5"/>
      <c r="N215" s="21">
        <f ca="1">I215-K2</f>
        <v>210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17"/>
    </row>
    <row r="216" spans="1:32" ht="99.75" customHeight="1" x14ac:dyDescent="0.5">
      <c r="A216" s="18">
        <v>213</v>
      </c>
      <c r="B216" s="2" t="s">
        <v>333</v>
      </c>
      <c r="C216" s="2" t="s">
        <v>19</v>
      </c>
      <c r="D216" s="2" t="s">
        <v>504</v>
      </c>
      <c r="E216" s="2" t="s">
        <v>335</v>
      </c>
      <c r="F216" s="11">
        <v>1E-3</v>
      </c>
      <c r="G216" s="2" t="s">
        <v>22</v>
      </c>
      <c r="H216" s="12">
        <v>45210</v>
      </c>
      <c r="I216" s="12">
        <f t="shared" si="41"/>
        <v>45575</v>
      </c>
      <c r="J216" s="8" t="s">
        <v>23</v>
      </c>
      <c r="K216" s="19" t="s">
        <v>505</v>
      </c>
      <c r="L216" s="3"/>
      <c r="M216" s="5"/>
      <c r="N216" s="21">
        <f ca="1">I216-K2</f>
        <v>210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17"/>
    </row>
    <row r="217" spans="1:32" ht="99.75" customHeight="1" x14ac:dyDescent="0.5">
      <c r="A217" s="41">
        <v>214</v>
      </c>
      <c r="B217" s="2" t="s">
        <v>333</v>
      </c>
      <c r="C217" s="2" t="s">
        <v>19</v>
      </c>
      <c r="D217" s="2" t="s">
        <v>506</v>
      </c>
      <c r="E217" s="2" t="s">
        <v>348</v>
      </c>
      <c r="F217" s="11">
        <v>0.01</v>
      </c>
      <c r="G217" s="2" t="s">
        <v>22</v>
      </c>
      <c r="H217" s="12">
        <v>43650</v>
      </c>
      <c r="I217" s="12">
        <f t="shared" ref="I217:I218" si="42">H217+364</f>
        <v>44014</v>
      </c>
      <c r="J217" s="8" t="s">
        <v>43</v>
      </c>
      <c r="K217" s="27"/>
      <c r="L217" s="3"/>
      <c r="M217" s="5"/>
      <c r="N217" s="21">
        <f ca="1">I217-K2</f>
        <v>-1351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23" t="s">
        <v>246</v>
      </c>
    </row>
    <row r="218" spans="1:32" ht="99.75" customHeight="1" x14ac:dyDescent="0.5">
      <c r="A218" s="18">
        <v>215</v>
      </c>
      <c r="B218" s="2" t="s">
        <v>507</v>
      </c>
      <c r="C218" s="2"/>
      <c r="D218" s="2" t="s">
        <v>508</v>
      </c>
      <c r="E218" s="2" t="s">
        <v>509</v>
      </c>
      <c r="F218" s="11">
        <v>2E-3</v>
      </c>
      <c r="G218" s="2" t="s">
        <v>22</v>
      </c>
      <c r="H218" s="12">
        <v>44582</v>
      </c>
      <c r="I218" s="12">
        <f t="shared" si="42"/>
        <v>44946</v>
      </c>
      <c r="J218" s="8" t="s">
        <v>43</v>
      </c>
      <c r="K218" s="2"/>
      <c r="L218" s="3"/>
      <c r="M218" s="5"/>
      <c r="N218" s="21">
        <f ca="1">I218-K2</f>
        <v>-419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17"/>
    </row>
    <row r="219" spans="1:32" ht="99.75" customHeight="1" x14ac:dyDescent="0.5">
      <c r="A219" s="18">
        <v>216</v>
      </c>
      <c r="B219" s="2" t="s">
        <v>507</v>
      </c>
      <c r="C219" s="2" t="s">
        <v>19</v>
      </c>
      <c r="D219" s="2" t="s">
        <v>510</v>
      </c>
      <c r="E219" s="2" t="s">
        <v>335</v>
      </c>
      <c r="F219" s="11">
        <v>1E-3</v>
      </c>
      <c r="G219" s="2" t="s">
        <v>22</v>
      </c>
      <c r="H219" s="12">
        <v>45329</v>
      </c>
      <c r="I219" s="12">
        <f t="shared" ref="I219:I220" si="43">H219+365</f>
        <v>45694</v>
      </c>
      <c r="J219" s="8" t="s">
        <v>130</v>
      </c>
      <c r="K219" s="19" t="s">
        <v>511</v>
      </c>
      <c r="L219" s="3"/>
      <c r="M219" s="5"/>
      <c r="N219" s="21">
        <f ca="1">I219-K2</f>
        <v>329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17"/>
    </row>
    <row r="220" spans="1:32" ht="99.75" customHeight="1" x14ac:dyDescent="0.5">
      <c r="A220" s="18">
        <v>217</v>
      </c>
      <c r="B220" s="2" t="s">
        <v>507</v>
      </c>
      <c r="C220" s="2" t="s">
        <v>19</v>
      </c>
      <c r="D220" s="2" t="s">
        <v>512</v>
      </c>
      <c r="E220" s="2" t="s">
        <v>335</v>
      </c>
      <c r="F220" s="11">
        <v>1E-3</v>
      </c>
      <c r="G220" s="2" t="s">
        <v>22</v>
      </c>
      <c r="H220" s="12">
        <v>45310</v>
      </c>
      <c r="I220" s="12">
        <f t="shared" si="43"/>
        <v>45675</v>
      </c>
      <c r="J220" s="8" t="s">
        <v>86</v>
      </c>
      <c r="K220" s="19" t="s">
        <v>513</v>
      </c>
      <c r="L220" s="3"/>
      <c r="M220" s="5"/>
      <c r="N220" s="21">
        <f ca="1">I220-K2</f>
        <v>310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8"/>
    </row>
    <row r="221" spans="1:32" ht="99.75" customHeight="1" x14ac:dyDescent="0.5">
      <c r="A221" s="18">
        <v>218</v>
      </c>
      <c r="B221" s="2" t="s">
        <v>514</v>
      </c>
      <c r="C221" s="2" t="s">
        <v>255</v>
      </c>
      <c r="D221" s="2" t="s">
        <v>515</v>
      </c>
      <c r="E221" s="2">
        <v>160</v>
      </c>
      <c r="F221" s="11"/>
      <c r="G221" s="2" t="s">
        <v>22</v>
      </c>
      <c r="H221" s="12">
        <v>44598</v>
      </c>
      <c r="I221" s="12">
        <f t="shared" ref="I221:I222" si="44">H221+364</f>
        <v>44962</v>
      </c>
      <c r="J221" s="8" t="s">
        <v>43</v>
      </c>
      <c r="K221" s="2"/>
      <c r="L221" s="3"/>
      <c r="M221" s="5"/>
      <c r="N221" s="21">
        <f ca="1">I221-K2</f>
        <v>-403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8"/>
    </row>
    <row r="222" spans="1:32" ht="99.75" customHeight="1" x14ac:dyDescent="0.5">
      <c r="A222" s="18">
        <v>219</v>
      </c>
      <c r="B222" s="2" t="s">
        <v>516</v>
      </c>
      <c r="C222" s="2" t="s">
        <v>19</v>
      </c>
      <c r="D222" s="2" t="s">
        <v>517</v>
      </c>
      <c r="E222" s="2" t="s">
        <v>518</v>
      </c>
      <c r="F222" s="11">
        <v>0.02</v>
      </c>
      <c r="G222" s="2" t="s">
        <v>22</v>
      </c>
      <c r="H222" s="12">
        <v>44967</v>
      </c>
      <c r="I222" s="12">
        <f t="shared" si="44"/>
        <v>45331</v>
      </c>
      <c r="J222" s="8" t="s">
        <v>43</v>
      </c>
      <c r="K222" s="19" t="s">
        <v>519</v>
      </c>
      <c r="L222" s="3"/>
      <c r="M222" s="5"/>
      <c r="N222" s="21">
        <f ca="1">I222-K2</f>
        <v>-34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17"/>
    </row>
    <row r="223" spans="1:32" ht="99.75" customHeight="1" x14ac:dyDescent="0.5">
      <c r="A223" s="18">
        <v>220</v>
      </c>
      <c r="B223" s="2" t="s">
        <v>520</v>
      </c>
      <c r="C223" s="2" t="s">
        <v>19</v>
      </c>
      <c r="D223" s="2" t="s">
        <v>521</v>
      </c>
      <c r="E223" s="2" t="s">
        <v>522</v>
      </c>
      <c r="F223" s="11">
        <v>1E-3</v>
      </c>
      <c r="G223" s="2" t="s">
        <v>22</v>
      </c>
      <c r="H223" s="12">
        <v>45183</v>
      </c>
      <c r="I223" s="12">
        <f t="shared" ref="I223:I224" si="45">H223+365</f>
        <v>45548</v>
      </c>
      <c r="J223" s="8" t="s">
        <v>130</v>
      </c>
      <c r="K223" s="44" t="s">
        <v>523</v>
      </c>
      <c r="L223" s="3"/>
      <c r="M223" s="5"/>
      <c r="N223" s="21">
        <f ca="1">I223-K2</f>
        <v>183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17"/>
    </row>
    <row r="224" spans="1:32" ht="99.75" customHeight="1" x14ac:dyDescent="0.5">
      <c r="A224" s="18">
        <v>221</v>
      </c>
      <c r="B224" s="2" t="s">
        <v>520</v>
      </c>
      <c r="C224" s="2" t="s">
        <v>19</v>
      </c>
      <c r="D224" s="2" t="s">
        <v>524</v>
      </c>
      <c r="E224" s="2" t="s">
        <v>522</v>
      </c>
      <c r="F224" s="11">
        <v>1E-3</v>
      </c>
      <c r="G224" s="2" t="s">
        <v>22</v>
      </c>
      <c r="H224" s="12">
        <v>45183</v>
      </c>
      <c r="I224" s="12">
        <f t="shared" si="45"/>
        <v>45548</v>
      </c>
      <c r="J224" s="8" t="s">
        <v>130</v>
      </c>
      <c r="K224" s="19" t="s">
        <v>525</v>
      </c>
      <c r="L224" s="3"/>
      <c r="M224" s="5"/>
      <c r="N224" s="21">
        <f ca="1">I224-K2</f>
        <v>183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17"/>
    </row>
    <row r="225" spans="1:32" ht="99.75" customHeight="1" x14ac:dyDescent="0.5">
      <c r="A225" s="18">
        <v>222</v>
      </c>
      <c r="B225" s="2" t="s">
        <v>520</v>
      </c>
      <c r="C225" s="2" t="s">
        <v>19</v>
      </c>
      <c r="D225" s="2" t="s">
        <v>526</v>
      </c>
      <c r="E225" s="2" t="s">
        <v>522</v>
      </c>
      <c r="F225" s="11">
        <v>1E-3</v>
      </c>
      <c r="G225" s="2" t="s">
        <v>22</v>
      </c>
      <c r="H225" s="12">
        <v>44538</v>
      </c>
      <c r="I225" s="12">
        <f>H225+364</f>
        <v>44902</v>
      </c>
      <c r="J225" s="8" t="s">
        <v>43</v>
      </c>
      <c r="K225" s="2"/>
      <c r="L225" s="3"/>
      <c r="M225" s="5"/>
      <c r="N225" s="21">
        <f ca="1">I225-K2</f>
        <v>-463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17"/>
    </row>
    <row r="226" spans="1:32" ht="99.75" customHeight="1" x14ac:dyDescent="0.35">
      <c r="A226" s="18">
        <v>223</v>
      </c>
      <c r="B226" s="2" t="s">
        <v>527</v>
      </c>
      <c r="C226" s="2"/>
      <c r="D226" s="2" t="s">
        <v>528</v>
      </c>
      <c r="E226" s="2" t="s">
        <v>529</v>
      </c>
      <c r="F226" s="11">
        <v>0.01</v>
      </c>
      <c r="G226" s="2" t="s">
        <v>22</v>
      </c>
      <c r="H226" s="12">
        <v>45279</v>
      </c>
      <c r="I226" s="12">
        <f t="shared" ref="I226:I232" si="46">H226+365</f>
        <v>45644</v>
      </c>
      <c r="J226" s="8" t="s">
        <v>86</v>
      </c>
      <c r="K226" s="19" t="s">
        <v>530</v>
      </c>
      <c r="L226" s="45"/>
      <c r="M226" s="26"/>
      <c r="N226" s="21">
        <f ca="1">I226-K2</f>
        <v>279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8" t="s">
        <v>531</v>
      </c>
    </row>
    <row r="227" spans="1:32" ht="99.75" customHeight="1" x14ac:dyDescent="0.5">
      <c r="A227" s="18">
        <v>224</v>
      </c>
      <c r="B227" s="2" t="s">
        <v>527</v>
      </c>
      <c r="C227" s="2" t="s">
        <v>19</v>
      </c>
      <c r="D227" s="2" t="s">
        <v>532</v>
      </c>
      <c r="E227" s="2" t="s">
        <v>529</v>
      </c>
      <c r="F227" s="11">
        <v>0.01</v>
      </c>
      <c r="G227" s="2" t="s">
        <v>22</v>
      </c>
      <c r="H227" s="12">
        <v>45014</v>
      </c>
      <c r="I227" s="12">
        <f t="shared" si="46"/>
        <v>45379</v>
      </c>
      <c r="J227" s="8" t="s">
        <v>23</v>
      </c>
      <c r="K227" s="19" t="s">
        <v>533</v>
      </c>
      <c r="L227" s="3">
        <v>0.01</v>
      </c>
      <c r="M227" s="5"/>
      <c r="N227" s="21">
        <f ca="1">I227-K2</f>
        <v>14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17"/>
    </row>
    <row r="228" spans="1:32" ht="99.75" customHeight="1" x14ac:dyDescent="0.5">
      <c r="A228" s="18">
        <v>225</v>
      </c>
      <c r="B228" s="2" t="s">
        <v>527</v>
      </c>
      <c r="C228" s="2"/>
      <c r="D228" s="2" t="s">
        <v>534</v>
      </c>
      <c r="E228" s="2" t="s">
        <v>529</v>
      </c>
      <c r="F228" s="11">
        <v>0.01</v>
      </c>
      <c r="G228" s="2" t="s">
        <v>22</v>
      </c>
      <c r="H228" s="12">
        <v>45154</v>
      </c>
      <c r="I228" s="12">
        <f t="shared" si="46"/>
        <v>45519</v>
      </c>
      <c r="J228" s="8" t="s">
        <v>50</v>
      </c>
      <c r="K228" s="19" t="s">
        <v>535</v>
      </c>
      <c r="L228" s="3"/>
      <c r="M228" s="5"/>
      <c r="N228" s="21">
        <f ca="1">I228-K2</f>
        <v>154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17"/>
    </row>
    <row r="229" spans="1:32" ht="99.75" customHeight="1" x14ac:dyDescent="0.5">
      <c r="A229" s="18">
        <v>226</v>
      </c>
      <c r="B229" s="2" t="s">
        <v>527</v>
      </c>
      <c r="C229" s="2"/>
      <c r="D229" s="2" t="s">
        <v>536</v>
      </c>
      <c r="E229" s="2" t="s">
        <v>529</v>
      </c>
      <c r="F229" s="11">
        <v>0.01</v>
      </c>
      <c r="G229" s="2" t="s">
        <v>22</v>
      </c>
      <c r="H229" s="12">
        <v>45286</v>
      </c>
      <c r="I229" s="12">
        <f t="shared" si="46"/>
        <v>45651</v>
      </c>
      <c r="J229" s="8" t="s">
        <v>23</v>
      </c>
      <c r="K229" s="19" t="s">
        <v>537</v>
      </c>
      <c r="L229" s="3"/>
      <c r="M229" s="5"/>
      <c r="N229" s="21">
        <f ca="1">I229-K2</f>
        <v>286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8"/>
    </row>
    <row r="230" spans="1:32" ht="99.75" customHeight="1" x14ac:dyDescent="0.5">
      <c r="A230" s="18">
        <v>227</v>
      </c>
      <c r="B230" s="2" t="s">
        <v>527</v>
      </c>
      <c r="C230" s="2"/>
      <c r="D230" s="2" t="s">
        <v>538</v>
      </c>
      <c r="E230" s="2" t="s">
        <v>529</v>
      </c>
      <c r="F230" s="11">
        <v>0.01</v>
      </c>
      <c r="G230" s="2" t="s">
        <v>22</v>
      </c>
      <c r="H230" s="12">
        <v>45329</v>
      </c>
      <c r="I230" s="12">
        <f t="shared" si="46"/>
        <v>45694</v>
      </c>
      <c r="J230" s="8" t="s">
        <v>50</v>
      </c>
      <c r="K230" s="19" t="s">
        <v>539</v>
      </c>
      <c r="L230" s="3"/>
      <c r="M230" s="5"/>
      <c r="N230" s="21">
        <f ca="1">I230-K2</f>
        <v>329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17"/>
    </row>
    <row r="231" spans="1:32" ht="99.75" customHeight="1" x14ac:dyDescent="0.5">
      <c r="A231" s="18">
        <v>228</v>
      </c>
      <c r="B231" s="2" t="s">
        <v>527</v>
      </c>
      <c r="C231" s="2"/>
      <c r="D231" s="2" t="s">
        <v>540</v>
      </c>
      <c r="E231" s="2" t="s">
        <v>541</v>
      </c>
      <c r="F231" s="11">
        <v>0.01</v>
      </c>
      <c r="G231" s="2" t="s">
        <v>22</v>
      </c>
      <c r="H231" s="12">
        <v>45286</v>
      </c>
      <c r="I231" s="12">
        <f t="shared" si="46"/>
        <v>45651</v>
      </c>
      <c r="J231" s="8" t="s">
        <v>86</v>
      </c>
      <c r="K231" s="19" t="s">
        <v>542</v>
      </c>
      <c r="L231" s="3">
        <v>-0.02</v>
      </c>
      <c r="M231" s="5"/>
      <c r="N231" s="21">
        <f ca="1">I231-K2</f>
        <v>286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17"/>
    </row>
    <row r="232" spans="1:32" ht="99.75" customHeight="1" x14ac:dyDescent="0.5">
      <c r="A232" s="18">
        <v>229</v>
      </c>
      <c r="B232" s="2" t="s">
        <v>527</v>
      </c>
      <c r="C232" s="2" t="s">
        <v>19</v>
      </c>
      <c r="D232" s="2" t="s">
        <v>543</v>
      </c>
      <c r="E232" s="2" t="s">
        <v>544</v>
      </c>
      <c r="F232" s="11">
        <v>0.01</v>
      </c>
      <c r="G232" s="2" t="s">
        <v>22</v>
      </c>
      <c r="H232" s="12">
        <v>45336</v>
      </c>
      <c r="I232" s="12">
        <f t="shared" si="46"/>
        <v>45701</v>
      </c>
      <c r="J232" s="8" t="s">
        <v>130</v>
      </c>
      <c r="K232" s="19" t="s">
        <v>545</v>
      </c>
      <c r="L232" s="3"/>
      <c r="M232" s="5"/>
      <c r="N232" s="21">
        <f ca="1">I232-K2</f>
        <v>336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17"/>
    </row>
    <row r="233" spans="1:32" ht="99.75" customHeight="1" x14ac:dyDescent="0.5">
      <c r="A233" s="11">
        <v>230</v>
      </c>
      <c r="B233" s="29" t="s">
        <v>527</v>
      </c>
      <c r="C233" s="29" t="s">
        <v>19</v>
      </c>
      <c r="D233" s="29" t="s">
        <v>546</v>
      </c>
      <c r="E233" s="29" t="s">
        <v>547</v>
      </c>
      <c r="F233" s="30">
        <v>0.01</v>
      </c>
      <c r="G233" s="29" t="s">
        <v>22</v>
      </c>
      <c r="H233" s="31">
        <v>44958</v>
      </c>
      <c r="I233" s="31">
        <f t="shared" ref="I233:I235" si="47">H233+364</f>
        <v>45322</v>
      </c>
      <c r="J233" s="32" t="s">
        <v>113</v>
      </c>
      <c r="K233" s="19" t="s">
        <v>548</v>
      </c>
      <c r="L233" s="3"/>
      <c r="M233" s="5"/>
      <c r="N233" s="21">
        <f ca="1">I233-K2</f>
        <v>-43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</row>
    <row r="234" spans="1:32" ht="99.75" customHeight="1" x14ac:dyDescent="0.5">
      <c r="A234" s="11">
        <v>231</v>
      </c>
      <c r="B234" s="2" t="s">
        <v>527</v>
      </c>
      <c r="C234" s="2" t="s">
        <v>19</v>
      </c>
      <c r="D234" s="2" t="s">
        <v>549</v>
      </c>
      <c r="E234" s="2" t="s">
        <v>550</v>
      </c>
      <c r="F234" s="11">
        <v>0.01</v>
      </c>
      <c r="G234" s="2" t="s">
        <v>22</v>
      </c>
      <c r="H234" s="12">
        <v>44752</v>
      </c>
      <c r="I234" s="12">
        <f t="shared" si="47"/>
        <v>45116</v>
      </c>
      <c r="J234" s="8" t="s">
        <v>123</v>
      </c>
      <c r="K234" s="2"/>
      <c r="L234" s="3"/>
      <c r="M234" s="5"/>
      <c r="N234" s="21">
        <f ca="1">I234-K2</f>
        <v>-249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17"/>
    </row>
    <row r="235" spans="1:32" ht="99.75" customHeight="1" x14ac:dyDescent="0.5">
      <c r="A235" s="11">
        <v>232</v>
      </c>
      <c r="B235" s="2" t="s">
        <v>551</v>
      </c>
      <c r="C235" s="2" t="s">
        <v>19</v>
      </c>
      <c r="D235" s="2" t="s">
        <v>552</v>
      </c>
      <c r="E235" s="2" t="s">
        <v>32</v>
      </c>
      <c r="F235" s="11">
        <v>1E-3</v>
      </c>
      <c r="G235" s="2" t="s">
        <v>22</v>
      </c>
      <c r="H235" s="12">
        <v>44490</v>
      </c>
      <c r="I235" s="12">
        <f t="shared" si="47"/>
        <v>44854</v>
      </c>
      <c r="J235" s="8" t="s">
        <v>123</v>
      </c>
      <c r="K235" s="2"/>
      <c r="L235" s="3"/>
      <c r="M235" s="5"/>
      <c r="N235" s="21">
        <f ca="1">I235-K2</f>
        <v>-511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17"/>
    </row>
    <row r="236" spans="1:32" ht="99.75" customHeight="1" x14ac:dyDescent="0.5">
      <c r="A236" s="18">
        <v>233</v>
      </c>
      <c r="B236" s="2" t="s">
        <v>551</v>
      </c>
      <c r="C236" s="2" t="s">
        <v>19</v>
      </c>
      <c r="D236" s="2" t="s">
        <v>553</v>
      </c>
      <c r="E236" s="2" t="s">
        <v>554</v>
      </c>
      <c r="F236" s="11">
        <v>1E-3</v>
      </c>
      <c r="G236" s="2" t="s">
        <v>22</v>
      </c>
      <c r="H236" s="12">
        <v>45152</v>
      </c>
      <c r="I236" s="12">
        <f t="shared" ref="I236:I239" si="48">H236+365</f>
        <v>45517</v>
      </c>
      <c r="J236" s="8" t="s">
        <v>86</v>
      </c>
      <c r="K236" s="19" t="s">
        <v>555</v>
      </c>
      <c r="L236" s="3"/>
      <c r="M236" s="5"/>
      <c r="N236" s="21">
        <f ca="1">I236-K2</f>
        <v>152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17"/>
    </row>
    <row r="237" spans="1:32" ht="99.75" customHeight="1" x14ac:dyDescent="0.35">
      <c r="A237" s="18">
        <v>234</v>
      </c>
      <c r="B237" s="2" t="s">
        <v>556</v>
      </c>
      <c r="C237" s="2"/>
      <c r="D237" s="2" t="s">
        <v>557</v>
      </c>
      <c r="E237" s="2" t="s">
        <v>319</v>
      </c>
      <c r="F237" s="11">
        <v>0.01</v>
      </c>
      <c r="G237" s="2" t="s">
        <v>22</v>
      </c>
      <c r="H237" s="12">
        <v>45273</v>
      </c>
      <c r="I237" s="12">
        <f t="shared" si="48"/>
        <v>45638</v>
      </c>
      <c r="J237" s="8" t="s">
        <v>43</v>
      </c>
      <c r="K237" s="19" t="s">
        <v>558</v>
      </c>
      <c r="L237" s="3"/>
      <c r="M237" s="26"/>
      <c r="N237" s="21">
        <f ca="1">I237-K2</f>
        <v>273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</row>
    <row r="238" spans="1:32" ht="99.75" customHeight="1" x14ac:dyDescent="0.5">
      <c r="A238" s="18">
        <v>235</v>
      </c>
      <c r="B238" s="2" t="s">
        <v>556</v>
      </c>
      <c r="C238" s="2"/>
      <c r="D238" s="2" t="s">
        <v>559</v>
      </c>
      <c r="E238" s="2" t="s">
        <v>529</v>
      </c>
      <c r="F238" s="11">
        <v>0.01</v>
      </c>
      <c r="G238" s="2" t="s">
        <v>22</v>
      </c>
      <c r="H238" s="12">
        <v>45273</v>
      </c>
      <c r="I238" s="12">
        <f t="shared" si="48"/>
        <v>45638</v>
      </c>
      <c r="J238" s="8" t="s">
        <v>43</v>
      </c>
      <c r="K238" s="19" t="s">
        <v>560</v>
      </c>
      <c r="L238" s="3"/>
      <c r="M238" s="5"/>
      <c r="N238" s="21">
        <f ca="1">I238-K2</f>
        <v>273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 t="s">
        <v>561</v>
      </c>
    </row>
    <row r="239" spans="1:32" ht="99.75" customHeight="1" x14ac:dyDescent="0.5">
      <c r="A239" s="18">
        <v>236</v>
      </c>
      <c r="B239" s="2" t="s">
        <v>556</v>
      </c>
      <c r="C239" s="2"/>
      <c r="D239" s="2" t="s">
        <v>562</v>
      </c>
      <c r="E239" s="2" t="s">
        <v>563</v>
      </c>
      <c r="F239" s="11">
        <v>0.01</v>
      </c>
      <c r="G239" s="2" t="s">
        <v>22</v>
      </c>
      <c r="H239" s="12">
        <v>45212</v>
      </c>
      <c r="I239" s="12">
        <f t="shared" si="48"/>
        <v>45577</v>
      </c>
      <c r="J239" s="8" t="s">
        <v>86</v>
      </c>
      <c r="K239" s="19" t="s">
        <v>564</v>
      </c>
      <c r="L239" s="20"/>
      <c r="M239" s="5"/>
      <c r="N239" s="21">
        <f ca="1">I239-K2</f>
        <v>212</v>
      </c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8"/>
    </row>
    <row r="240" spans="1:32" ht="99.75" customHeight="1" x14ac:dyDescent="0.5">
      <c r="A240" s="41">
        <v>237</v>
      </c>
      <c r="B240" s="2" t="s">
        <v>556</v>
      </c>
      <c r="C240" s="2"/>
      <c r="D240" s="2" t="s">
        <v>565</v>
      </c>
      <c r="E240" s="2" t="s">
        <v>518</v>
      </c>
      <c r="F240" s="11">
        <v>0.01</v>
      </c>
      <c r="G240" s="2" t="s">
        <v>22</v>
      </c>
      <c r="H240" s="12">
        <v>43842</v>
      </c>
      <c r="I240" s="12">
        <f>H240+364</f>
        <v>44206</v>
      </c>
      <c r="J240" s="8" t="s">
        <v>43</v>
      </c>
      <c r="K240" s="2"/>
      <c r="L240" s="3"/>
      <c r="M240" s="5"/>
      <c r="N240" s="21">
        <f ca="1">I240-K2</f>
        <v>-1159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 t="s">
        <v>113</v>
      </c>
    </row>
    <row r="241" spans="1:32" ht="99.75" customHeight="1" x14ac:dyDescent="0.35">
      <c r="A241" s="18">
        <v>238</v>
      </c>
      <c r="B241" s="2" t="s">
        <v>516</v>
      </c>
      <c r="C241" s="2"/>
      <c r="D241" s="2" t="s">
        <v>566</v>
      </c>
      <c r="E241" s="2" t="s">
        <v>319</v>
      </c>
      <c r="F241" s="11">
        <v>0.02</v>
      </c>
      <c r="G241" s="2" t="s">
        <v>22</v>
      </c>
      <c r="H241" s="12">
        <v>45273</v>
      </c>
      <c r="I241" s="12">
        <f>H241+365</f>
        <v>45638</v>
      </c>
      <c r="J241" s="8" t="s">
        <v>567</v>
      </c>
      <c r="K241" s="2"/>
      <c r="L241" s="3"/>
      <c r="M241" s="26"/>
      <c r="N241" s="21">
        <f ca="1">I241-K2</f>
        <v>273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</row>
    <row r="242" spans="1:32" ht="99.75" customHeight="1" x14ac:dyDescent="0.5">
      <c r="A242" s="30">
        <v>239</v>
      </c>
      <c r="B242" s="29" t="s">
        <v>516</v>
      </c>
      <c r="C242" s="29"/>
      <c r="D242" s="29" t="s">
        <v>568</v>
      </c>
      <c r="E242" s="29" t="s">
        <v>319</v>
      </c>
      <c r="F242" s="30">
        <v>0.02</v>
      </c>
      <c r="G242" s="29" t="s">
        <v>22</v>
      </c>
      <c r="H242" s="31">
        <v>44796</v>
      </c>
      <c r="I242" s="31">
        <f>H242+364</f>
        <v>45160</v>
      </c>
      <c r="J242" s="32" t="s">
        <v>113</v>
      </c>
      <c r="K242" s="33" t="s">
        <v>569</v>
      </c>
      <c r="L242" s="3"/>
      <c r="M242" s="5"/>
      <c r="N242" s="21">
        <f ca="1">I242-K2</f>
        <v>-205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</row>
    <row r="243" spans="1:32" ht="99.75" customHeight="1" x14ac:dyDescent="0.35">
      <c r="A243" s="18">
        <v>240</v>
      </c>
      <c r="B243" s="2" t="s">
        <v>556</v>
      </c>
      <c r="C243" s="2"/>
      <c r="D243" s="2" t="s">
        <v>570</v>
      </c>
      <c r="E243" s="2" t="s">
        <v>563</v>
      </c>
      <c r="F243" s="11">
        <v>0.01</v>
      </c>
      <c r="G243" s="2" t="s">
        <v>22</v>
      </c>
      <c r="H243" s="12">
        <v>45273</v>
      </c>
      <c r="I243" s="12">
        <f>H243+365</f>
        <v>45638</v>
      </c>
      <c r="J243" s="8" t="s">
        <v>43</v>
      </c>
      <c r="K243" s="2"/>
      <c r="L243" s="3"/>
      <c r="M243" s="28"/>
      <c r="N243" s="21">
        <f ca="1">I243-K2</f>
        <v>273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 t="s">
        <v>571</v>
      </c>
    </row>
    <row r="244" spans="1:32" ht="99.75" customHeight="1" x14ac:dyDescent="0.5">
      <c r="A244" s="41">
        <v>241</v>
      </c>
      <c r="B244" s="2" t="s">
        <v>556</v>
      </c>
      <c r="C244" s="2"/>
      <c r="D244" s="2" t="s">
        <v>572</v>
      </c>
      <c r="E244" s="2" t="s">
        <v>563</v>
      </c>
      <c r="F244" s="11">
        <v>0.01</v>
      </c>
      <c r="G244" s="2" t="s">
        <v>22</v>
      </c>
      <c r="H244" s="12">
        <v>44315</v>
      </c>
      <c r="I244" s="12">
        <f>H244+364</f>
        <v>44679</v>
      </c>
      <c r="J244" s="8" t="s">
        <v>43</v>
      </c>
      <c r="K244" s="2"/>
      <c r="L244" s="3"/>
      <c r="M244" s="5"/>
      <c r="N244" s="21">
        <f ca="1">I244-K2</f>
        <v>-686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</row>
    <row r="245" spans="1:32" ht="99.75" customHeight="1" x14ac:dyDescent="0.5">
      <c r="A245" s="18">
        <v>242</v>
      </c>
      <c r="B245" s="2" t="s">
        <v>556</v>
      </c>
      <c r="C245" s="6"/>
      <c r="D245" s="2" t="s">
        <v>573</v>
      </c>
      <c r="E245" s="2" t="s">
        <v>574</v>
      </c>
      <c r="F245" s="11">
        <v>0.01</v>
      </c>
      <c r="G245" s="2" t="s">
        <v>22</v>
      </c>
      <c r="H245" s="12">
        <v>45273</v>
      </c>
      <c r="I245" s="12">
        <f>H245+365</f>
        <v>45638</v>
      </c>
      <c r="J245" s="8" t="s">
        <v>130</v>
      </c>
      <c r="K245" s="19" t="s">
        <v>575</v>
      </c>
      <c r="L245" s="3"/>
      <c r="M245" s="5"/>
      <c r="N245" s="21">
        <f ca="1">I245-K2</f>
        <v>273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17"/>
    </row>
    <row r="246" spans="1:32" ht="99.75" customHeight="1" x14ac:dyDescent="0.5">
      <c r="A246" s="18">
        <v>243</v>
      </c>
      <c r="B246" s="2" t="s">
        <v>576</v>
      </c>
      <c r="C246" s="2"/>
      <c r="D246" s="2" t="s">
        <v>577</v>
      </c>
      <c r="E246" s="2" t="s">
        <v>574</v>
      </c>
      <c r="F246" s="11">
        <v>0.02</v>
      </c>
      <c r="G246" s="2" t="s">
        <v>22</v>
      </c>
      <c r="H246" s="12">
        <v>43842</v>
      </c>
      <c r="I246" s="12">
        <f t="shared" ref="I246:I248" si="49">H246+364</f>
        <v>44206</v>
      </c>
      <c r="J246" s="8" t="s">
        <v>43</v>
      </c>
      <c r="K246" s="2"/>
      <c r="L246" s="3"/>
      <c r="M246" s="5"/>
      <c r="N246" s="21">
        <f ca="1">I246-K2</f>
        <v>-1159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8"/>
    </row>
    <row r="247" spans="1:32" ht="99.75" customHeight="1" x14ac:dyDescent="0.5">
      <c r="A247" s="18">
        <v>244</v>
      </c>
      <c r="B247" s="2" t="s">
        <v>576</v>
      </c>
      <c r="C247" s="2"/>
      <c r="D247" s="2" t="s">
        <v>578</v>
      </c>
      <c r="E247" s="2" t="s">
        <v>574</v>
      </c>
      <c r="F247" s="11">
        <v>0.02</v>
      </c>
      <c r="G247" s="2" t="s">
        <v>22</v>
      </c>
      <c r="H247" s="12">
        <v>43842</v>
      </c>
      <c r="I247" s="12">
        <f t="shared" si="49"/>
        <v>44206</v>
      </c>
      <c r="J247" s="8" t="s">
        <v>43</v>
      </c>
      <c r="K247" s="2"/>
      <c r="L247" s="20"/>
      <c r="M247" s="5"/>
      <c r="N247" s="21">
        <f ca="1">I247-K2</f>
        <v>-1159</v>
      </c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8"/>
    </row>
    <row r="248" spans="1:32" ht="99.75" customHeight="1" x14ac:dyDescent="0.5">
      <c r="A248" s="41">
        <v>245</v>
      </c>
      <c r="B248" s="2" t="s">
        <v>556</v>
      </c>
      <c r="C248" s="2" t="s">
        <v>19</v>
      </c>
      <c r="D248" s="2" t="s">
        <v>579</v>
      </c>
      <c r="E248" s="2" t="s">
        <v>319</v>
      </c>
      <c r="F248" s="11">
        <v>0.01</v>
      </c>
      <c r="G248" s="2" t="s">
        <v>22</v>
      </c>
      <c r="H248" s="12">
        <v>44215</v>
      </c>
      <c r="I248" s="12">
        <f t="shared" si="49"/>
        <v>44579</v>
      </c>
      <c r="J248" s="8" t="s">
        <v>43</v>
      </c>
      <c r="K248" s="2"/>
      <c r="L248" s="3"/>
      <c r="M248" s="5"/>
      <c r="N248" s="21">
        <f ca="1">I248-K2</f>
        <v>-786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8"/>
    </row>
    <row r="249" spans="1:32" ht="99.75" customHeight="1" x14ac:dyDescent="0.5">
      <c r="A249" s="18">
        <v>246</v>
      </c>
      <c r="B249" s="2" t="s">
        <v>556</v>
      </c>
      <c r="C249" s="2" t="s">
        <v>19</v>
      </c>
      <c r="D249" s="2" t="s">
        <v>580</v>
      </c>
      <c r="E249" s="2" t="s">
        <v>319</v>
      </c>
      <c r="F249" s="11">
        <v>0.01</v>
      </c>
      <c r="G249" s="2" t="s">
        <v>22</v>
      </c>
      <c r="H249" s="12">
        <v>45044</v>
      </c>
      <c r="I249" s="12">
        <f t="shared" ref="I249:I254" si="50">H249+365</f>
        <v>45409</v>
      </c>
      <c r="J249" s="8" t="s">
        <v>567</v>
      </c>
      <c r="K249" s="2"/>
      <c r="L249" s="3"/>
      <c r="M249" s="5"/>
      <c r="N249" s="21">
        <f ca="1">I249-K2</f>
        <v>44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8"/>
    </row>
    <row r="250" spans="1:32" ht="99.75" customHeight="1" x14ac:dyDescent="0.5">
      <c r="A250" s="18">
        <v>247</v>
      </c>
      <c r="B250" s="2" t="s">
        <v>556</v>
      </c>
      <c r="C250" s="2" t="s">
        <v>19</v>
      </c>
      <c r="D250" s="2" t="s">
        <v>581</v>
      </c>
      <c r="E250" s="2" t="s">
        <v>582</v>
      </c>
      <c r="F250" s="11">
        <v>0.01</v>
      </c>
      <c r="G250" s="2" t="s">
        <v>22</v>
      </c>
      <c r="H250" s="12">
        <v>45094</v>
      </c>
      <c r="I250" s="12">
        <f t="shared" si="50"/>
        <v>45459</v>
      </c>
      <c r="J250" s="8" t="s">
        <v>50</v>
      </c>
      <c r="K250" s="19" t="s">
        <v>583</v>
      </c>
      <c r="L250" s="3"/>
      <c r="M250" s="5"/>
      <c r="N250" s="21">
        <f ca="1">I250-K2</f>
        <v>94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17"/>
    </row>
    <row r="251" spans="1:32" ht="99.75" customHeight="1" x14ac:dyDescent="0.5">
      <c r="A251" s="18">
        <v>248</v>
      </c>
      <c r="B251" s="2" t="s">
        <v>556</v>
      </c>
      <c r="C251" s="2" t="s">
        <v>19</v>
      </c>
      <c r="D251" s="2" t="s">
        <v>584</v>
      </c>
      <c r="E251" s="2" t="s">
        <v>582</v>
      </c>
      <c r="F251" s="11">
        <v>0.01</v>
      </c>
      <c r="G251" s="2" t="s">
        <v>22</v>
      </c>
      <c r="H251" s="12">
        <v>45210</v>
      </c>
      <c r="I251" s="12">
        <f t="shared" si="50"/>
        <v>45575</v>
      </c>
      <c r="J251" s="8" t="s">
        <v>86</v>
      </c>
      <c r="K251" s="2"/>
      <c r="L251" s="3"/>
      <c r="M251" s="5"/>
      <c r="N251" s="21">
        <f ca="1">I251-K2</f>
        <v>210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8"/>
    </row>
    <row r="252" spans="1:32" ht="99.75" customHeight="1" x14ac:dyDescent="0.5">
      <c r="A252" s="18">
        <v>249</v>
      </c>
      <c r="B252" s="2" t="s">
        <v>556</v>
      </c>
      <c r="C252" s="2" t="s">
        <v>19</v>
      </c>
      <c r="D252" s="2" t="s">
        <v>585</v>
      </c>
      <c r="E252" s="2" t="s">
        <v>550</v>
      </c>
      <c r="F252" s="11">
        <v>0.01</v>
      </c>
      <c r="G252" s="2" t="s">
        <v>22</v>
      </c>
      <c r="H252" s="12">
        <v>45094</v>
      </c>
      <c r="I252" s="12">
        <f t="shared" si="50"/>
        <v>45459</v>
      </c>
      <c r="J252" s="8" t="s">
        <v>86</v>
      </c>
      <c r="K252" s="19" t="s">
        <v>586</v>
      </c>
      <c r="L252" s="3"/>
      <c r="M252" s="5"/>
      <c r="N252" s="21">
        <f ca="1">I252-K2</f>
        <v>94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17"/>
    </row>
    <row r="253" spans="1:32" ht="99.75" customHeight="1" x14ac:dyDescent="0.35">
      <c r="A253" s="18">
        <v>250</v>
      </c>
      <c r="B253" s="2" t="s">
        <v>556</v>
      </c>
      <c r="C253" s="2" t="s">
        <v>19</v>
      </c>
      <c r="D253" s="2" t="s">
        <v>587</v>
      </c>
      <c r="E253" s="2" t="s">
        <v>588</v>
      </c>
      <c r="F253" s="11">
        <v>0.01</v>
      </c>
      <c r="G253" s="2" t="s">
        <v>22</v>
      </c>
      <c r="H253" s="12">
        <v>44988</v>
      </c>
      <c r="I253" s="12">
        <f t="shared" si="50"/>
        <v>45353</v>
      </c>
      <c r="J253" s="8" t="s">
        <v>86</v>
      </c>
      <c r="K253" s="2"/>
      <c r="L253" s="3"/>
      <c r="M253" s="28"/>
      <c r="N253" s="21">
        <f ca="1">I253-K2</f>
        <v>-12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8" t="s">
        <v>589</v>
      </c>
    </row>
    <row r="254" spans="1:32" ht="99.75" customHeight="1" x14ac:dyDescent="0.35">
      <c r="A254" s="18">
        <v>251</v>
      </c>
      <c r="B254" s="2" t="s">
        <v>556</v>
      </c>
      <c r="C254" s="2" t="s">
        <v>19</v>
      </c>
      <c r="D254" s="2" t="s">
        <v>590</v>
      </c>
      <c r="E254" s="2" t="s">
        <v>550</v>
      </c>
      <c r="F254" s="11">
        <v>0.01</v>
      </c>
      <c r="G254" s="2" t="s">
        <v>22</v>
      </c>
      <c r="H254" s="12">
        <v>45336</v>
      </c>
      <c r="I254" s="12">
        <f t="shared" si="50"/>
        <v>45701</v>
      </c>
      <c r="J254" s="8" t="s">
        <v>23</v>
      </c>
      <c r="K254" s="19" t="s">
        <v>591</v>
      </c>
      <c r="L254" s="39"/>
      <c r="M254" s="46" t="s">
        <v>592</v>
      </c>
      <c r="N254" s="21">
        <f ca="1">I254-K2</f>
        <v>336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17"/>
    </row>
    <row r="255" spans="1:32" ht="99.75" customHeight="1" x14ac:dyDescent="0.5">
      <c r="A255" s="41">
        <v>252</v>
      </c>
      <c r="B255" s="2" t="s">
        <v>556</v>
      </c>
      <c r="C255" s="2" t="s">
        <v>19</v>
      </c>
      <c r="D255" s="2" t="s">
        <v>593</v>
      </c>
      <c r="E255" s="2" t="s">
        <v>563</v>
      </c>
      <c r="F255" s="11">
        <v>0.01</v>
      </c>
      <c r="G255" s="2" t="s">
        <v>22</v>
      </c>
      <c r="H255" s="12">
        <v>44582</v>
      </c>
      <c r="I255" s="12" t="s">
        <v>594</v>
      </c>
      <c r="J255" s="8" t="s">
        <v>86</v>
      </c>
      <c r="K255" s="2"/>
      <c r="L255" s="3"/>
      <c r="M255" s="5"/>
      <c r="N255" s="21" t="e">
        <f ca="1">I255-K2</f>
        <v>#VALUE!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17"/>
    </row>
    <row r="256" spans="1:32" ht="99.75" customHeight="1" x14ac:dyDescent="0.5">
      <c r="A256" s="18">
        <v>253</v>
      </c>
      <c r="B256" s="2" t="s">
        <v>556</v>
      </c>
      <c r="C256" s="2" t="s">
        <v>19</v>
      </c>
      <c r="D256" s="2" t="s">
        <v>595</v>
      </c>
      <c r="E256" s="2" t="s">
        <v>588</v>
      </c>
      <c r="F256" s="11">
        <v>0.01</v>
      </c>
      <c r="G256" s="2" t="s">
        <v>22</v>
      </c>
      <c r="H256" s="12">
        <v>45152</v>
      </c>
      <c r="I256" s="12">
        <f t="shared" ref="I256:I259" si="51">H256+365</f>
        <v>45517</v>
      </c>
      <c r="J256" s="8" t="s">
        <v>50</v>
      </c>
      <c r="K256" s="19" t="s">
        <v>596</v>
      </c>
      <c r="L256" s="3"/>
      <c r="M256" s="5"/>
      <c r="N256" s="21">
        <f ca="1">I256-K2</f>
        <v>152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17"/>
    </row>
    <row r="257" spans="1:32" ht="99.75" customHeight="1" x14ac:dyDescent="0.5">
      <c r="A257" s="18">
        <v>254</v>
      </c>
      <c r="B257" s="2" t="s">
        <v>556</v>
      </c>
      <c r="C257" s="2" t="s">
        <v>19</v>
      </c>
      <c r="D257" s="2" t="s">
        <v>597</v>
      </c>
      <c r="E257" s="2" t="s">
        <v>105</v>
      </c>
      <c r="F257" s="11">
        <v>0.01</v>
      </c>
      <c r="G257" s="2" t="s">
        <v>22</v>
      </c>
      <c r="H257" s="12">
        <v>45210</v>
      </c>
      <c r="I257" s="12">
        <f t="shared" si="51"/>
        <v>45575</v>
      </c>
      <c r="J257" s="8" t="s">
        <v>43</v>
      </c>
      <c r="K257" s="19" t="s">
        <v>598</v>
      </c>
      <c r="L257" s="3"/>
      <c r="M257" s="5"/>
      <c r="N257" s="21">
        <f ca="1">I257-K2</f>
        <v>210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17"/>
    </row>
    <row r="258" spans="1:32" ht="99.75" customHeight="1" x14ac:dyDescent="0.5">
      <c r="A258" s="18">
        <v>255</v>
      </c>
      <c r="B258" s="2" t="s">
        <v>556</v>
      </c>
      <c r="C258" s="2" t="s">
        <v>19</v>
      </c>
      <c r="D258" s="2" t="s">
        <v>599</v>
      </c>
      <c r="E258" s="2" t="s">
        <v>105</v>
      </c>
      <c r="F258" s="11">
        <v>0.01</v>
      </c>
      <c r="G258" s="2" t="s">
        <v>22</v>
      </c>
      <c r="H258" s="12">
        <v>45218</v>
      </c>
      <c r="I258" s="12">
        <f t="shared" si="51"/>
        <v>45583</v>
      </c>
      <c r="J258" s="8" t="s">
        <v>130</v>
      </c>
      <c r="K258" s="19" t="s">
        <v>600</v>
      </c>
      <c r="L258" s="3"/>
      <c r="M258" s="5"/>
      <c r="N258" s="21">
        <f ca="1">I258-K2</f>
        <v>218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17"/>
    </row>
    <row r="259" spans="1:32" ht="99.75" customHeight="1" x14ac:dyDescent="0.5">
      <c r="A259" s="18">
        <v>256</v>
      </c>
      <c r="B259" s="2" t="s">
        <v>601</v>
      </c>
      <c r="C259" s="2" t="s">
        <v>19</v>
      </c>
      <c r="D259" s="2" t="s">
        <v>602</v>
      </c>
      <c r="E259" s="2" t="s">
        <v>547</v>
      </c>
      <c r="F259" s="11">
        <v>0.01</v>
      </c>
      <c r="G259" s="2" t="s">
        <v>22</v>
      </c>
      <c r="H259" s="12">
        <v>45210</v>
      </c>
      <c r="I259" s="12">
        <f t="shared" si="51"/>
        <v>45575</v>
      </c>
      <c r="J259" s="8" t="s">
        <v>43</v>
      </c>
      <c r="K259" s="2"/>
      <c r="L259" s="3"/>
      <c r="M259" s="5"/>
      <c r="N259" s="21">
        <f ca="1">I259-K2</f>
        <v>210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17"/>
    </row>
    <row r="260" spans="1:32" ht="99.75" customHeight="1" x14ac:dyDescent="0.5">
      <c r="A260" s="11">
        <v>257</v>
      </c>
      <c r="B260" s="2" t="s">
        <v>556</v>
      </c>
      <c r="C260" s="2" t="s">
        <v>19</v>
      </c>
      <c r="D260" s="2" t="s">
        <v>603</v>
      </c>
      <c r="E260" s="2" t="s">
        <v>588</v>
      </c>
      <c r="F260" s="11">
        <v>0.01</v>
      </c>
      <c r="G260" s="2" t="s">
        <v>22</v>
      </c>
      <c r="H260" s="12">
        <v>44752</v>
      </c>
      <c r="I260" s="12">
        <f>H260+364</f>
        <v>45116</v>
      </c>
      <c r="J260" s="8" t="s">
        <v>123</v>
      </c>
      <c r="K260" s="2"/>
      <c r="L260" s="20"/>
      <c r="M260" s="5"/>
      <c r="N260" s="21">
        <f ca="1">I260-K2</f>
        <v>-249</v>
      </c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17"/>
    </row>
    <row r="261" spans="1:32" ht="99.75" customHeight="1" x14ac:dyDescent="0.5">
      <c r="A261" s="18">
        <v>258</v>
      </c>
      <c r="B261" s="2" t="s">
        <v>103</v>
      </c>
      <c r="C261" s="2" t="s">
        <v>19</v>
      </c>
      <c r="D261" s="2" t="s">
        <v>604</v>
      </c>
      <c r="E261" s="2" t="s">
        <v>319</v>
      </c>
      <c r="F261" s="11">
        <v>0.01</v>
      </c>
      <c r="G261" s="2" t="s">
        <v>22</v>
      </c>
      <c r="H261" s="12">
        <v>45329</v>
      </c>
      <c r="I261" s="12">
        <f t="shared" ref="I261:I262" si="52">H261+365</f>
        <v>45694</v>
      </c>
      <c r="J261" s="8" t="s">
        <v>236</v>
      </c>
      <c r="K261" s="19" t="s">
        <v>605</v>
      </c>
      <c r="L261" s="3"/>
      <c r="M261" s="5"/>
      <c r="N261" s="21">
        <f ca="1">I261-K2</f>
        <v>329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8"/>
    </row>
    <row r="262" spans="1:32" ht="99.75" customHeight="1" x14ac:dyDescent="0.5">
      <c r="A262" s="18">
        <v>259</v>
      </c>
      <c r="B262" s="2" t="s">
        <v>329</v>
      </c>
      <c r="C262" s="2" t="s">
        <v>606</v>
      </c>
      <c r="D262" s="2" t="s">
        <v>607</v>
      </c>
      <c r="E262" s="2" t="s">
        <v>608</v>
      </c>
      <c r="F262" s="11">
        <v>1E-4</v>
      </c>
      <c r="G262" s="2" t="s">
        <v>22</v>
      </c>
      <c r="H262" s="12">
        <v>45348</v>
      </c>
      <c r="I262" s="12">
        <f t="shared" si="52"/>
        <v>45713</v>
      </c>
      <c r="J262" s="8" t="s">
        <v>43</v>
      </c>
      <c r="K262" s="2"/>
      <c r="L262" s="20"/>
      <c r="M262" s="5"/>
      <c r="N262" s="21">
        <f ca="1">I262-K2</f>
        <v>348</v>
      </c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17"/>
    </row>
    <row r="263" spans="1:32" ht="99.75" customHeight="1" x14ac:dyDescent="0.5">
      <c r="A263" s="18">
        <v>260</v>
      </c>
      <c r="B263" s="2" t="s">
        <v>609</v>
      </c>
      <c r="C263" s="2" t="s">
        <v>19</v>
      </c>
      <c r="D263" s="2" t="s">
        <v>610</v>
      </c>
      <c r="E263" s="2" t="s">
        <v>611</v>
      </c>
      <c r="F263" s="11"/>
      <c r="G263" s="2" t="s">
        <v>71</v>
      </c>
      <c r="H263" s="12" t="s">
        <v>71</v>
      </c>
      <c r="I263" s="12" t="s">
        <v>71</v>
      </c>
      <c r="J263" s="8" t="s">
        <v>86</v>
      </c>
      <c r="K263" s="2" t="s">
        <v>47</v>
      </c>
      <c r="L263" s="3"/>
      <c r="M263" s="5"/>
      <c r="N263" s="21" t="e">
        <f ca="1">I263-K2</f>
        <v>#VALUE!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8" t="s">
        <v>158</v>
      </c>
    </row>
    <row r="264" spans="1:32" ht="99.75" customHeight="1" x14ac:dyDescent="0.5">
      <c r="A264" s="18">
        <v>261</v>
      </c>
      <c r="B264" s="2" t="s">
        <v>609</v>
      </c>
      <c r="C264" s="2" t="s">
        <v>19</v>
      </c>
      <c r="D264" s="2" t="s">
        <v>612</v>
      </c>
      <c r="E264" s="2" t="s">
        <v>613</v>
      </c>
      <c r="F264" s="11"/>
      <c r="G264" s="2" t="s">
        <v>22</v>
      </c>
      <c r="H264" s="12">
        <v>44752</v>
      </c>
      <c r="I264" s="12">
        <f>H264+364</f>
        <v>45116</v>
      </c>
      <c r="J264" s="8" t="s">
        <v>43</v>
      </c>
      <c r="K264" s="2"/>
      <c r="L264" s="3"/>
      <c r="M264" s="5"/>
      <c r="N264" s="21">
        <f ca="1">I264-K2</f>
        <v>-249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17"/>
    </row>
    <row r="265" spans="1:32" ht="99.75" customHeight="1" x14ac:dyDescent="0.35">
      <c r="A265" s="11">
        <v>262</v>
      </c>
      <c r="B265" s="29" t="s">
        <v>614</v>
      </c>
      <c r="C265" s="29" t="s">
        <v>255</v>
      </c>
      <c r="D265" s="29" t="s">
        <v>615</v>
      </c>
      <c r="E265" s="29">
        <v>55</v>
      </c>
      <c r="F265" s="30"/>
      <c r="G265" s="29" t="s">
        <v>22</v>
      </c>
      <c r="H265" s="31">
        <v>45152</v>
      </c>
      <c r="I265" s="31">
        <f t="shared" ref="I265:I266" si="53">H265+365</f>
        <v>45517</v>
      </c>
      <c r="J265" s="32" t="s">
        <v>113</v>
      </c>
      <c r="K265" s="19" t="s">
        <v>616</v>
      </c>
      <c r="L265" s="3"/>
      <c r="M265" s="28" t="s">
        <v>617</v>
      </c>
      <c r="N265" s="21">
        <f ca="1">I265-K2</f>
        <v>152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17"/>
    </row>
    <row r="266" spans="1:32" ht="99.75" customHeight="1" x14ac:dyDescent="0.5">
      <c r="A266" s="18">
        <v>263</v>
      </c>
      <c r="B266" s="2" t="s">
        <v>614</v>
      </c>
      <c r="C266" s="2" t="s">
        <v>255</v>
      </c>
      <c r="D266" s="2" t="s">
        <v>618</v>
      </c>
      <c r="E266" s="2">
        <v>69.86</v>
      </c>
      <c r="F266" s="11"/>
      <c r="G266" s="2" t="s">
        <v>22</v>
      </c>
      <c r="H266" s="12">
        <v>45043</v>
      </c>
      <c r="I266" s="12">
        <f t="shared" si="53"/>
        <v>45408</v>
      </c>
      <c r="J266" s="8" t="s">
        <v>23</v>
      </c>
      <c r="K266" s="19" t="s">
        <v>619</v>
      </c>
      <c r="L266" s="3"/>
      <c r="M266" s="5"/>
      <c r="N266" s="21">
        <f ca="1">I266-K2</f>
        <v>43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17"/>
    </row>
    <row r="267" spans="1:32" ht="99.75" customHeight="1" x14ac:dyDescent="0.5">
      <c r="A267" s="18">
        <v>264</v>
      </c>
      <c r="B267" s="2" t="s">
        <v>614</v>
      </c>
      <c r="C267" s="2" t="s">
        <v>255</v>
      </c>
      <c r="D267" s="2" t="s">
        <v>620</v>
      </c>
      <c r="E267" s="2">
        <v>80</v>
      </c>
      <c r="F267" s="11"/>
      <c r="G267" s="2" t="s">
        <v>22</v>
      </c>
      <c r="H267" s="12">
        <v>44677</v>
      </c>
      <c r="I267" s="12">
        <f>H267+364</f>
        <v>45041</v>
      </c>
      <c r="J267" s="8" t="s">
        <v>43</v>
      </c>
      <c r="K267" s="2"/>
      <c r="L267" s="3"/>
      <c r="M267" s="5"/>
      <c r="N267" s="21">
        <f ca="1">I267-K2</f>
        <v>-324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17"/>
    </row>
    <row r="268" spans="1:32" ht="99.75" customHeight="1" x14ac:dyDescent="0.5">
      <c r="A268" s="18">
        <v>265</v>
      </c>
      <c r="B268" s="2" t="s">
        <v>614</v>
      </c>
      <c r="C268" s="2" t="s">
        <v>255</v>
      </c>
      <c r="D268" s="2" t="s">
        <v>621</v>
      </c>
      <c r="E268" s="2">
        <v>65.06</v>
      </c>
      <c r="F268" s="11"/>
      <c r="G268" s="2" t="s">
        <v>22</v>
      </c>
      <c r="H268" s="12">
        <v>45124</v>
      </c>
      <c r="I268" s="12">
        <f>H268+365</f>
        <v>45489</v>
      </c>
      <c r="J268" s="8" t="s">
        <v>23</v>
      </c>
      <c r="K268" s="19" t="s">
        <v>622</v>
      </c>
      <c r="L268" s="3" t="e">
        <f>[1]Sheet1!$F$11</f>
        <v>#REF!</v>
      </c>
      <c r="M268" s="5"/>
      <c r="N268" s="21">
        <f ca="1">I268-K2</f>
        <v>124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17"/>
    </row>
    <row r="269" spans="1:32" ht="99.75" customHeight="1" x14ac:dyDescent="0.5">
      <c r="A269" s="18">
        <v>266</v>
      </c>
      <c r="B269" s="2" t="s">
        <v>614</v>
      </c>
      <c r="C269" s="2"/>
      <c r="D269" s="2" t="s">
        <v>623</v>
      </c>
      <c r="E269" s="2">
        <v>82.561999999999998</v>
      </c>
      <c r="F269" s="11"/>
      <c r="G269" s="2" t="s">
        <v>22</v>
      </c>
      <c r="H269" s="12">
        <v>44579</v>
      </c>
      <c r="I269" s="12">
        <f t="shared" ref="I269:I270" si="54">H269+364</f>
        <v>44943</v>
      </c>
      <c r="J269" s="8" t="s">
        <v>43</v>
      </c>
      <c r="K269" s="2"/>
      <c r="L269" s="3"/>
      <c r="M269" s="5"/>
      <c r="N269" s="21">
        <f ca="1">I269-K2</f>
        <v>-422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17"/>
    </row>
    <row r="270" spans="1:32" ht="99.75" customHeight="1" x14ac:dyDescent="0.5">
      <c r="A270" s="18">
        <v>267</v>
      </c>
      <c r="B270" s="2" t="s">
        <v>614</v>
      </c>
      <c r="C270" s="2"/>
      <c r="D270" s="2" t="s">
        <v>624</v>
      </c>
      <c r="E270" s="2">
        <v>82.052000000000007</v>
      </c>
      <c r="F270" s="11"/>
      <c r="G270" s="2" t="s">
        <v>22</v>
      </c>
      <c r="H270" s="12">
        <v>44579</v>
      </c>
      <c r="I270" s="12">
        <f t="shared" si="54"/>
        <v>44943</v>
      </c>
      <c r="J270" s="8" t="s">
        <v>43</v>
      </c>
      <c r="K270" s="2"/>
      <c r="L270" s="3"/>
      <c r="M270" s="5"/>
      <c r="N270" s="21">
        <f ca="1">I270-K2</f>
        <v>-422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17"/>
    </row>
    <row r="271" spans="1:32" ht="99.75" customHeight="1" x14ac:dyDescent="0.35">
      <c r="A271" s="18">
        <v>268</v>
      </c>
      <c r="B271" s="2" t="s">
        <v>625</v>
      </c>
      <c r="C271" s="2"/>
      <c r="D271" s="2" t="s">
        <v>626</v>
      </c>
      <c r="E271" s="2" t="s">
        <v>27</v>
      </c>
      <c r="F271" s="11"/>
      <c r="G271" s="2" t="s">
        <v>22</v>
      </c>
      <c r="H271" s="12">
        <v>45286</v>
      </c>
      <c r="I271" s="12">
        <f t="shared" ref="I271:I273" si="55">H271+365</f>
        <v>45651</v>
      </c>
      <c r="J271" s="8" t="s">
        <v>23</v>
      </c>
      <c r="K271" s="2"/>
      <c r="L271" s="3"/>
      <c r="M271" s="26"/>
      <c r="N271" s="21">
        <f ca="1">I271-K2</f>
        <v>286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8" t="s">
        <v>627</v>
      </c>
    </row>
    <row r="272" spans="1:32" ht="99.75" customHeight="1" x14ac:dyDescent="0.5">
      <c r="A272" s="18">
        <v>269</v>
      </c>
      <c r="B272" s="2" t="s">
        <v>625</v>
      </c>
      <c r="C272" s="2"/>
      <c r="D272" s="2" t="s">
        <v>628</v>
      </c>
      <c r="E272" s="2" t="s">
        <v>27</v>
      </c>
      <c r="F272" s="11"/>
      <c r="G272" s="2" t="s">
        <v>22</v>
      </c>
      <c r="H272" s="12">
        <v>45251</v>
      </c>
      <c r="I272" s="12">
        <f t="shared" si="55"/>
        <v>45616</v>
      </c>
      <c r="J272" s="8" t="s">
        <v>130</v>
      </c>
      <c r="K272" s="19" t="s">
        <v>629</v>
      </c>
      <c r="L272" s="3"/>
      <c r="M272" s="5"/>
      <c r="N272" s="21">
        <f ca="1">I272-K2</f>
        <v>251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17"/>
    </row>
    <row r="273" spans="1:32" ht="99.75" customHeight="1" x14ac:dyDescent="0.5">
      <c r="A273" s="18">
        <v>270</v>
      </c>
      <c r="B273" s="2" t="s">
        <v>625</v>
      </c>
      <c r="C273" s="2" t="s">
        <v>19</v>
      </c>
      <c r="D273" s="2" t="s">
        <v>630</v>
      </c>
      <c r="E273" s="2" t="s">
        <v>92</v>
      </c>
      <c r="F273" s="11"/>
      <c r="G273" s="2" t="s">
        <v>22</v>
      </c>
      <c r="H273" s="12">
        <v>45124</v>
      </c>
      <c r="I273" s="12">
        <f t="shared" si="55"/>
        <v>45489</v>
      </c>
      <c r="J273" s="8" t="s">
        <v>86</v>
      </c>
      <c r="K273" s="19" t="s">
        <v>631</v>
      </c>
      <c r="L273" s="3"/>
      <c r="M273" s="5"/>
      <c r="N273" s="21">
        <f ca="1">I273-K2</f>
        <v>124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17"/>
    </row>
    <row r="274" spans="1:32" ht="99.75" customHeight="1" x14ac:dyDescent="0.5">
      <c r="A274" s="11">
        <v>271</v>
      </c>
      <c r="B274" s="2" t="s">
        <v>625</v>
      </c>
      <c r="C274" s="2" t="s">
        <v>19</v>
      </c>
      <c r="D274" s="2" t="s">
        <v>632</v>
      </c>
      <c r="E274" s="2" t="s">
        <v>633</v>
      </c>
      <c r="F274" s="11"/>
      <c r="G274" s="2" t="s">
        <v>22</v>
      </c>
      <c r="H274" s="12">
        <v>44510</v>
      </c>
      <c r="I274" s="12">
        <f t="shared" ref="I274:I275" si="56">H274+364</f>
        <v>44874</v>
      </c>
      <c r="J274" s="8" t="s">
        <v>123</v>
      </c>
      <c r="K274" s="2"/>
      <c r="L274" s="3"/>
      <c r="M274" s="5"/>
      <c r="N274" s="21">
        <f ca="1">I274-K2</f>
        <v>-491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17"/>
    </row>
    <row r="275" spans="1:32" ht="99.75" customHeight="1" x14ac:dyDescent="0.5">
      <c r="A275" s="11">
        <v>272</v>
      </c>
      <c r="B275" s="2" t="s">
        <v>625</v>
      </c>
      <c r="C275" s="2" t="s">
        <v>19</v>
      </c>
      <c r="D275" s="2" t="s">
        <v>634</v>
      </c>
      <c r="E275" s="2" t="s">
        <v>200</v>
      </c>
      <c r="F275" s="11"/>
      <c r="G275" s="2" t="s">
        <v>22</v>
      </c>
      <c r="H275" s="12">
        <v>44419</v>
      </c>
      <c r="I275" s="12">
        <f t="shared" si="56"/>
        <v>44783</v>
      </c>
      <c r="J275" s="8" t="s">
        <v>635</v>
      </c>
      <c r="K275" s="2"/>
      <c r="L275" s="20"/>
      <c r="M275" s="25"/>
      <c r="N275" s="21">
        <f ca="1">I275-K2</f>
        <v>-582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17"/>
    </row>
    <row r="276" spans="1:32" ht="99.75" customHeight="1" x14ac:dyDescent="0.5">
      <c r="A276" s="18">
        <v>273</v>
      </c>
      <c r="B276" s="2" t="s">
        <v>625</v>
      </c>
      <c r="C276" s="2" t="s">
        <v>19</v>
      </c>
      <c r="D276" s="2" t="s">
        <v>636</v>
      </c>
      <c r="E276" s="2" t="s">
        <v>637</v>
      </c>
      <c r="F276" s="11"/>
      <c r="G276" s="2" t="s">
        <v>22</v>
      </c>
      <c r="H276" s="12">
        <v>45183</v>
      </c>
      <c r="I276" s="12">
        <f t="shared" ref="I276:I279" si="57">H276+365</f>
        <v>45548</v>
      </c>
      <c r="J276" s="8" t="s">
        <v>50</v>
      </c>
      <c r="K276" s="19" t="s">
        <v>638</v>
      </c>
      <c r="L276" s="3"/>
      <c r="M276" s="5"/>
      <c r="N276" s="21">
        <f ca="1">I276-K2</f>
        <v>183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17"/>
    </row>
    <row r="277" spans="1:32" ht="99.75" customHeight="1" x14ac:dyDescent="0.5">
      <c r="A277" s="18">
        <v>274</v>
      </c>
      <c r="B277" s="2" t="s">
        <v>639</v>
      </c>
      <c r="C277" s="2" t="s">
        <v>19</v>
      </c>
      <c r="D277" s="2" t="s">
        <v>640</v>
      </c>
      <c r="E277" s="2" t="s">
        <v>209</v>
      </c>
      <c r="F277" s="11"/>
      <c r="G277" s="2" t="s">
        <v>22</v>
      </c>
      <c r="H277" s="12">
        <v>45132</v>
      </c>
      <c r="I277" s="12">
        <f t="shared" si="57"/>
        <v>45497</v>
      </c>
      <c r="J277" s="8" t="s">
        <v>23</v>
      </c>
      <c r="K277" s="19" t="s">
        <v>641</v>
      </c>
      <c r="L277" s="3"/>
      <c r="M277" s="5"/>
      <c r="N277" s="21">
        <f ca="1">I277-K2</f>
        <v>132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8" t="s">
        <v>642</v>
      </c>
    </row>
    <row r="278" spans="1:32" ht="99.75" customHeight="1" x14ac:dyDescent="0.5">
      <c r="A278" s="18">
        <v>275</v>
      </c>
      <c r="B278" s="2" t="s">
        <v>625</v>
      </c>
      <c r="C278" s="2" t="s">
        <v>19</v>
      </c>
      <c r="D278" s="2" t="s">
        <v>643</v>
      </c>
      <c r="E278" s="2" t="s">
        <v>644</v>
      </c>
      <c r="F278" s="11"/>
      <c r="G278" s="2" t="s">
        <v>22</v>
      </c>
      <c r="H278" s="12">
        <v>45035</v>
      </c>
      <c r="I278" s="12">
        <f t="shared" si="57"/>
        <v>45400</v>
      </c>
      <c r="J278" s="8" t="s">
        <v>43</v>
      </c>
      <c r="K278" s="19" t="s">
        <v>47</v>
      </c>
      <c r="L278" s="3"/>
      <c r="M278" s="5"/>
      <c r="N278" s="21">
        <f ca="1">I278-K2</f>
        <v>35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8" t="s">
        <v>158</v>
      </c>
    </row>
    <row r="279" spans="1:32" ht="99.75" customHeight="1" x14ac:dyDescent="0.5">
      <c r="A279" s="18">
        <v>276</v>
      </c>
      <c r="B279" s="2" t="s">
        <v>601</v>
      </c>
      <c r="C279" s="2" t="s">
        <v>19</v>
      </c>
      <c r="D279" s="2" t="s">
        <v>645</v>
      </c>
      <c r="E279" s="2" t="s">
        <v>547</v>
      </c>
      <c r="F279" s="11">
        <v>0.01</v>
      </c>
      <c r="G279" s="2" t="s">
        <v>22</v>
      </c>
      <c r="H279" s="12">
        <v>44991</v>
      </c>
      <c r="I279" s="12">
        <f t="shared" si="57"/>
        <v>45356</v>
      </c>
      <c r="J279" s="8" t="s">
        <v>23</v>
      </c>
      <c r="K279" s="19" t="s">
        <v>646</v>
      </c>
      <c r="L279" s="3" t="s">
        <v>647</v>
      </c>
      <c r="M279" s="5"/>
      <c r="N279" s="21">
        <f ca="1">I279-K2</f>
        <v>-9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8"/>
    </row>
    <row r="280" spans="1:32" ht="99.75" customHeight="1" x14ac:dyDescent="0.5">
      <c r="A280" s="11">
        <v>277</v>
      </c>
      <c r="B280" s="2" t="s">
        <v>648</v>
      </c>
      <c r="C280" s="2" t="s">
        <v>255</v>
      </c>
      <c r="D280" s="2" t="s">
        <v>649</v>
      </c>
      <c r="E280" s="2" t="s">
        <v>650</v>
      </c>
      <c r="F280" s="11"/>
      <c r="G280" s="2" t="s">
        <v>22</v>
      </c>
      <c r="H280" s="12">
        <v>44896</v>
      </c>
      <c r="I280" s="12">
        <f t="shared" ref="I280:I282" si="58">H280+364</f>
        <v>45260</v>
      </c>
      <c r="J280" s="8" t="s">
        <v>123</v>
      </c>
      <c r="K280" s="2"/>
      <c r="L280" s="3"/>
      <c r="M280" s="5"/>
      <c r="N280" s="21">
        <f ca="1">I280-K2</f>
        <v>-105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17"/>
    </row>
    <row r="281" spans="1:32" ht="99.75" customHeight="1" x14ac:dyDescent="0.5">
      <c r="A281" s="11">
        <v>278</v>
      </c>
      <c r="B281" s="2" t="s">
        <v>648</v>
      </c>
      <c r="C281" s="2" t="s">
        <v>255</v>
      </c>
      <c r="D281" s="2" t="s">
        <v>651</v>
      </c>
      <c r="E281" s="2" t="s">
        <v>652</v>
      </c>
      <c r="F281" s="11"/>
      <c r="G281" s="2" t="s">
        <v>22</v>
      </c>
      <c r="H281" s="12">
        <v>44896</v>
      </c>
      <c r="I281" s="12">
        <f t="shared" si="58"/>
        <v>45260</v>
      </c>
      <c r="J281" s="8" t="s">
        <v>123</v>
      </c>
      <c r="K281" s="2"/>
      <c r="L281" s="3"/>
      <c r="M281" s="5"/>
      <c r="N281" s="21">
        <f ca="1">I281-K2</f>
        <v>-105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17"/>
    </row>
    <row r="282" spans="1:32" ht="99.75" customHeight="1" x14ac:dyDescent="0.5">
      <c r="A282" s="11">
        <v>279</v>
      </c>
      <c r="B282" s="2" t="s">
        <v>648</v>
      </c>
      <c r="C282" s="2" t="s">
        <v>255</v>
      </c>
      <c r="D282" s="2" t="s">
        <v>653</v>
      </c>
      <c r="E282" s="2" t="s">
        <v>654</v>
      </c>
      <c r="F282" s="11"/>
      <c r="G282" s="2" t="s">
        <v>22</v>
      </c>
      <c r="H282" s="12">
        <v>44896</v>
      </c>
      <c r="I282" s="12">
        <f t="shared" si="58"/>
        <v>45260</v>
      </c>
      <c r="J282" s="8" t="s">
        <v>123</v>
      </c>
      <c r="K282" s="2"/>
      <c r="L282" s="20"/>
      <c r="M282" s="5"/>
      <c r="N282" s="21">
        <f ca="1">I282-K2</f>
        <v>-105</v>
      </c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17"/>
    </row>
    <row r="283" spans="1:32" ht="99.75" customHeight="1" x14ac:dyDescent="0.5">
      <c r="A283" s="18">
        <v>280</v>
      </c>
      <c r="B283" s="2" t="s">
        <v>648</v>
      </c>
      <c r="C283" s="2" t="s">
        <v>255</v>
      </c>
      <c r="D283" s="2" t="s">
        <v>655</v>
      </c>
      <c r="E283" s="2">
        <v>3.33</v>
      </c>
      <c r="F283" s="11"/>
      <c r="G283" s="2" t="s">
        <v>22</v>
      </c>
      <c r="H283" s="12">
        <v>45218</v>
      </c>
      <c r="I283" s="12">
        <f t="shared" ref="I283:I285" si="59">H283+365</f>
        <v>45583</v>
      </c>
      <c r="J283" s="8" t="s">
        <v>130</v>
      </c>
      <c r="K283" s="19" t="s">
        <v>656</v>
      </c>
      <c r="L283" s="3"/>
      <c r="M283" s="25"/>
      <c r="N283" s="21">
        <f ca="1">I283-K2</f>
        <v>218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17"/>
    </row>
    <row r="284" spans="1:32" ht="99.75" customHeight="1" x14ac:dyDescent="0.5">
      <c r="A284" s="18">
        <v>281</v>
      </c>
      <c r="B284" s="2" t="s">
        <v>648</v>
      </c>
      <c r="C284" s="2" t="s">
        <v>255</v>
      </c>
      <c r="D284" s="2" t="s">
        <v>657</v>
      </c>
      <c r="E284" s="2">
        <v>2.61</v>
      </c>
      <c r="F284" s="11"/>
      <c r="G284" s="2" t="s">
        <v>22</v>
      </c>
      <c r="H284" s="12">
        <v>45218</v>
      </c>
      <c r="I284" s="12">
        <f t="shared" si="59"/>
        <v>45583</v>
      </c>
      <c r="J284" s="8" t="s">
        <v>130</v>
      </c>
      <c r="K284" s="19" t="s">
        <v>658</v>
      </c>
      <c r="L284" s="3"/>
      <c r="M284" s="25"/>
      <c r="N284" s="21">
        <f ca="1">I284-K2</f>
        <v>218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17"/>
    </row>
    <row r="285" spans="1:32" ht="99.75" customHeight="1" x14ac:dyDescent="0.5">
      <c r="A285" s="18">
        <v>282</v>
      </c>
      <c r="B285" s="2" t="s">
        <v>648</v>
      </c>
      <c r="C285" s="2" t="s">
        <v>255</v>
      </c>
      <c r="D285" s="2" t="s">
        <v>659</v>
      </c>
      <c r="E285" s="2">
        <v>2.74</v>
      </c>
      <c r="F285" s="11"/>
      <c r="G285" s="2" t="s">
        <v>22</v>
      </c>
      <c r="H285" s="12">
        <v>45218</v>
      </c>
      <c r="I285" s="12">
        <f t="shared" si="59"/>
        <v>45583</v>
      </c>
      <c r="J285" s="8" t="s">
        <v>130</v>
      </c>
      <c r="K285" s="19" t="s">
        <v>660</v>
      </c>
      <c r="L285" s="3"/>
      <c r="M285" s="25"/>
      <c r="N285" s="21">
        <f ca="1">I285-K2</f>
        <v>218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17"/>
    </row>
    <row r="286" spans="1:32" ht="99.75" customHeight="1" x14ac:dyDescent="0.5">
      <c r="A286" s="11">
        <v>283</v>
      </c>
      <c r="B286" s="2" t="s">
        <v>661</v>
      </c>
      <c r="C286" s="2" t="s">
        <v>255</v>
      </c>
      <c r="D286" s="2" t="s">
        <v>662</v>
      </c>
      <c r="E286" s="2" t="s">
        <v>663</v>
      </c>
      <c r="F286" s="11"/>
      <c r="G286" s="2" t="s">
        <v>22</v>
      </c>
      <c r="H286" s="12">
        <v>44896</v>
      </c>
      <c r="I286" s="12">
        <f>H286+364</f>
        <v>45260</v>
      </c>
      <c r="J286" s="8" t="s">
        <v>123</v>
      </c>
      <c r="K286" s="2"/>
      <c r="L286" s="3"/>
      <c r="M286" s="5"/>
      <c r="N286" s="21">
        <f ca="1">I286-K2</f>
        <v>-105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17"/>
    </row>
    <row r="287" spans="1:32" ht="99.75" customHeight="1" x14ac:dyDescent="0.5">
      <c r="A287" s="18">
        <v>284</v>
      </c>
      <c r="B287" s="2" t="s">
        <v>661</v>
      </c>
      <c r="C287" s="2" t="s">
        <v>255</v>
      </c>
      <c r="D287" s="2" t="s">
        <v>664</v>
      </c>
      <c r="E287" s="2">
        <v>3.15</v>
      </c>
      <c r="F287" s="11"/>
      <c r="G287" s="2" t="s">
        <v>22</v>
      </c>
      <c r="H287" s="12">
        <v>45218</v>
      </c>
      <c r="I287" s="12">
        <f t="shared" ref="I287:I297" si="60">H287+365</f>
        <v>45583</v>
      </c>
      <c r="J287" s="8" t="s">
        <v>130</v>
      </c>
      <c r="K287" s="19" t="s">
        <v>665</v>
      </c>
      <c r="L287" s="3"/>
      <c r="M287" s="25"/>
      <c r="N287" s="21">
        <f ca="1">I287-K2</f>
        <v>218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17"/>
    </row>
    <row r="288" spans="1:32" ht="99.75" customHeight="1" x14ac:dyDescent="0.35">
      <c r="A288" s="18">
        <v>285</v>
      </c>
      <c r="B288" s="2" t="s">
        <v>666</v>
      </c>
      <c r="C288" s="2" t="s">
        <v>667</v>
      </c>
      <c r="D288" s="2" t="s">
        <v>668</v>
      </c>
      <c r="E288" s="2" t="s">
        <v>669</v>
      </c>
      <c r="F288" s="11"/>
      <c r="G288" s="2" t="s">
        <v>22</v>
      </c>
      <c r="H288" s="12">
        <v>45299</v>
      </c>
      <c r="I288" s="12">
        <f t="shared" si="60"/>
        <v>45664</v>
      </c>
      <c r="J288" s="8" t="s">
        <v>50</v>
      </c>
      <c r="K288" s="19" t="s">
        <v>670</v>
      </c>
      <c r="L288" s="3"/>
      <c r="M288" s="28"/>
      <c r="N288" s="21">
        <f ca="1">I288-K2</f>
        <v>299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17"/>
    </row>
    <row r="289" spans="1:32" ht="99.75" customHeight="1" x14ac:dyDescent="0.35">
      <c r="A289" s="18">
        <v>286</v>
      </c>
      <c r="B289" s="2" t="s">
        <v>666</v>
      </c>
      <c r="C289" s="2" t="s">
        <v>667</v>
      </c>
      <c r="D289" s="2" t="s">
        <v>671</v>
      </c>
      <c r="E289" s="2" t="s">
        <v>669</v>
      </c>
      <c r="F289" s="11"/>
      <c r="G289" s="2" t="s">
        <v>22</v>
      </c>
      <c r="H289" s="12">
        <v>45299</v>
      </c>
      <c r="I289" s="12">
        <f t="shared" si="60"/>
        <v>45664</v>
      </c>
      <c r="J289" s="8" t="s">
        <v>23</v>
      </c>
      <c r="K289" s="19" t="s">
        <v>672</v>
      </c>
      <c r="L289" s="3"/>
      <c r="M289" s="28"/>
      <c r="N289" s="21">
        <f ca="1">I289-K2</f>
        <v>299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17"/>
    </row>
    <row r="290" spans="1:32" ht="99.75" customHeight="1" x14ac:dyDescent="0.35">
      <c r="A290" s="18">
        <v>287</v>
      </c>
      <c r="B290" s="2" t="s">
        <v>666</v>
      </c>
      <c r="C290" s="2" t="s">
        <v>667</v>
      </c>
      <c r="D290" s="2" t="s">
        <v>673</v>
      </c>
      <c r="E290" s="2" t="s">
        <v>674</v>
      </c>
      <c r="F290" s="11"/>
      <c r="G290" s="2" t="s">
        <v>22</v>
      </c>
      <c r="H290" s="12">
        <v>45299</v>
      </c>
      <c r="I290" s="12">
        <f t="shared" si="60"/>
        <v>45664</v>
      </c>
      <c r="J290" s="8" t="s">
        <v>23</v>
      </c>
      <c r="K290" s="19" t="s">
        <v>675</v>
      </c>
      <c r="L290" s="3"/>
      <c r="M290" s="28"/>
      <c r="N290" s="21">
        <f ca="1">I290-K2</f>
        <v>299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17"/>
    </row>
    <row r="291" spans="1:32" ht="99.75" customHeight="1" x14ac:dyDescent="0.35">
      <c r="A291" s="18">
        <v>288</v>
      </c>
      <c r="B291" s="2" t="s">
        <v>666</v>
      </c>
      <c r="C291" s="2"/>
      <c r="D291" s="2" t="s">
        <v>676</v>
      </c>
      <c r="E291" s="2" t="s">
        <v>677</v>
      </c>
      <c r="F291" s="11"/>
      <c r="G291" s="2" t="s">
        <v>22</v>
      </c>
      <c r="H291" s="12">
        <v>45299</v>
      </c>
      <c r="I291" s="12">
        <f t="shared" si="60"/>
        <v>45664</v>
      </c>
      <c r="J291" s="8" t="s">
        <v>23</v>
      </c>
      <c r="K291" s="19" t="s">
        <v>47</v>
      </c>
      <c r="L291" s="3"/>
      <c r="M291" s="28"/>
      <c r="N291" s="21">
        <f ca="1">I291-K2</f>
        <v>299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17" t="s">
        <v>678</v>
      </c>
    </row>
    <row r="292" spans="1:32" ht="99.75" customHeight="1" x14ac:dyDescent="0.35">
      <c r="A292" s="18">
        <v>289</v>
      </c>
      <c r="B292" s="2" t="s">
        <v>666</v>
      </c>
      <c r="C292" s="2"/>
      <c r="D292" s="2" t="s">
        <v>679</v>
      </c>
      <c r="E292" s="2" t="s">
        <v>680</v>
      </c>
      <c r="F292" s="11"/>
      <c r="G292" s="2" t="s">
        <v>22</v>
      </c>
      <c r="H292" s="12">
        <v>45299</v>
      </c>
      <c r="I292" s="12">
        <f t="shared" si="60"/>
        <v>45664</v>
      </c>
      <c r="J292" s="8" t="s">
        <v>130</v>
      </c>
      <c r="K292" s="19" t="s">
        <v>681</v>
      </c>
      <c r="L292" s="3"/>
      <c r="M292" s="28"/>
      <c r="N292" s="21">
        <f ca="1">I292-K2</f>
        <v>299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17"/>
    </row>
    <row r="293" spans="1:32" ht="99.75" customHeight="1" x14ac:dyDescent="0.35">
      <c r="A293" s="18">
        <v>290</v>
      </c>
      <c r="B293" s="2" t="s">
        <v>666</v>
      </c>
      <c r="C293" s="2"/>
      <c r="D293" s="2" t="s">
        <v>682</v>
      </c>
      <c r="E293" s="2" t="s">
        <v>680</v>
      </c>
      <c r="F293" s="11"/>
      <c r="G293" s="2" t="s">
        <v>22</v>
      </c>
      <c r="H293" s="12">
        <v>45299</v>
      </c>
      <c r="I293" s="12">
        <f t="shared" si="60"/>
        <v>45664</v>
      </c>
      <c r="J293" s="8" t="s">
        <v>86</v>
      </c>
      <c r="K293" s="19" t="s">
        <v>683</v>
      </c>
      <c r="L293" s="3"/>
      <c r="M293" s="28"/>
      <c r="N293" s="21">
        <f ca="1">I293-K2</f>
        <v>299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8"/>
    </row>
    <row r="294" spans="1:32" ht="99.75" customHeight="1" x14ac:dyDescent="0.35">
      <c r="A294" s="18">
        <v>291</v>
      </c>
      <c r="B294" s="2" t="s">
        <v>666</v>
      </c>
      <c r="C294" s="2" t="s">
        <v>667</v>
      </c>
      <c r="D294" s="2" t="s">
        <v>684</v>
      </c>
      <c r="E294" s="2" t="s">
        <v>685</v>
      </c>
      <c r="F294" s="11"/>
      <c r="G294" s="2" t="s">
        <v>22</v>
      </c>
      <c r="H294" s="12">
        <v>45299</v>
      </c>
      <c r="I294" s="12">
        <f t="shared" si="60"/>
        <v>45664</v>
      </c>
      <c r="J294" s="8" t="s">
        <v>50</v>
      </c>
      <c r="K294" s="19" t="s">
        <v>686</v>
      </c>
      <c r="L294" s="3"/>
      <c r="M294" s="28"/>
      <c r="N294" s="21">
        <f ca="1">I294-K2</f>
        <v>299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17"/>
    </row>
    <row r="295" spans="1:32" ht="99.75" customHeight="1" x14ac:dyDescent="0.35">
      <c r="A295" s="11">
        <v>292</v>
      </c>
      <c r="B295" s="2" t="s">
        <v>666</v>
      </c>
      <c r="C295" s="2" t="s">
        <v>667</v>
      </c>
      <c r="D295" s="2" t="s">
        <v>687</v>
      </c>
      <c r="E295" s="2" t="s">
        <v>669</v>
      </c>
      <c r="F295" s="11"/>
      <c r="G295" s="2" t="s">
        <v>22</v>
      </c>
      <c r="H295" s="12">
        <v>45299</v>
      </c>
      <c r="I295" s="12">
        <f t="shared" si="60"/>
        <v>45664</v>
      </c>
      <c r="J295" s="8" t="s">
        <v>43</v>
      </c>
      <c r="K295" s="19" t="s">
        <v>688</v>
      </c>
      <c r="L295" s="3"/>
      <c r="M295" s="28"/>
      <c r="N295" s="21">
        <f ca="1">I295-K2</f>
        <v>299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17" t="s">
        <v>689</v>
      </c>
    </row>
    <row r="296" spans="1:32" ht="99.75" customHeight="1" x14ac:dyDescent="0.35">
      <c r="A296" s="18">
        <v>293</v>
      </c>
      <c r="B296" s="2" t="s">
        <v>666</v>
      </c>
      <c r="C296" s="2" t="s">
        <v>667</v>
      </c>
      <c r="D296" s="2" t="s">
        <v>690</v>
      </c>
      <c r="E296" s="2" t="s">
        <v>691</v>
      </c>
      <c r="F296" s="11"/>
      <c r="G296" s="2" t="s">
        <v>22</v>
      </c>
      <c r="H296" s="12">
        <v>45299</v>
      </c>
      <c r="I296" s="12">
        <f t="shared" si="60"/>
        <v>45664</v>
      </c>
      <c r="J296" s="8" t="s">
        <v>86</v>
      </c>
      <c r="K296" s="19" t="s">
        <v>692</v>
      </c>
      <c r="L296" s="3"/>
      <c r="M296" s="28"/>
      <c r="N296" s="21">
        <f ca="1">I296-K2</f>
        <v>299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8"/>
    </row>
    <row r="297" spans="1:32" ht="99.75" customHeight="1" x14ac:dyDescent="0.35">
      <c r="A297" s="18">
        <v>294</v>
      </c>
      <c r="B297" s="2" t="s">
        <v>666</v>
      </c>
      <c r="C297" s="2"/>
      <c r="D297" s="2" t="s">
        <v>693</v>
      </c>
      <c r="E297" s="2" t="s">
        <v>694</v>
      </c>
      <c r="F297" s="11"/>
      <c r="G297" s="2" t="s">
        <v>22</v>
      </c>
      <c r="H297" s="12">
        <v>45299</v>
      </c>
      <c r="I297" s="12">
        <f t="shared" si="60"/>
        <v>45664</v>
      </c>
      <c r="J297" s="8" t="s">
        <v>86</v>
      </c>
      <c r="K297" s="19" t="s">
        <v>695</v>
      </c>
      <c r="L297" s="3"/>
      <c r="M297" s="26"/>
      <c r="N297" s="21">
        <f ca="1">I297-K2</f>
        <v>299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8"/>
    </row>
    <row r="298" spans="1:32" ht="99.75" customHeight="1" x14ac:dyDescent="0.4">
      <c r="A298" s="11">
        <v>295</v>
      </c>
      <c r="B298" s="2" t="s">
        <v>696</v>
      </c>
      <c r="C298" s="2" t="s">
        <v>255</v>
      </c>
      <c r="D298" s="2" t="s">
        <v>697</v>
      </c>
      <c r="E298" s="2" t="s">
        <v>698</v>
      </c>
      <c r="F298" s="11"/>
      <c r="G298" s="2" t="s">
        <v>22</v>
      </c>
      <c r="H298" s="12">
        <v>44772</v>
      </c>
      <c r="I298" s="12">
        <f t="shared" ref="I298:I301" si="61">H298+364</f>
        <v>45136</v>
      </c>
      <c r="J298" s="8" t="s">
        <v>123</v>
      </c>
      <c r="K298" s="2"/>
      <c r="L298" s="20"/>
      <c r="M298" s="28"/>
      <c r="N298" s="21">
        <f ca="1">I298-K2</f>
        <v>-229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8" t="s">
        <v>699</v>
      </c>
    </row>
    <row r="299" spans="1:32" ht="99.75" customHeight="1" x14ac:dyDescent="0.35">
      <c r="A299" s="11">
        <v>296</v>
      </c>
      <c r="B299" s="2" t="s">
        <v>696</v>
      </c>
      <c r="C299" s="2" t="s">
        <v>255</v>
      </c>
      <c r="D299" s="2" t="s">
        <v>700</v>
      </c>
      <c r="E299" s="2" t="s">
        <v>698</v>
      </c>
      <c r="F299" s="11"/>
      <c r="G299" s="2" t="s">
        <v>22</v>
      </c>
      <c r="H299" s="12">
        <v>44772</v>
      </c>
      <c r="I299" s="12">
        <f t="shared" si="61"/>
        <v>45136</v>
      </c>
      <c r="J299" s="8" t="s">
        <v>123</v>
      </c>
      <c r="K299" s="2"/>
      <c r="L299" s="3"/>
      <c r="M299" s="28"/>
      <c r="N299" s="21">
        <f ca="1">I299-K2</f>
        <v>-229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8" t="s">
        <v>699</v>
      </c>
    </row>
    <row r="300" spans="1:32" ht="99.75" customHeight="1" x14ac:dyDescent="0.5">
      <c r="A300" s="18">
        <v>297</v>
      </c>
      <c r="B300" s="2" t="s">
        <v>696</v>
      </c>
      <c r="C300" s="2" t="s">
        <v>255</v>
      </c>
      <c r="D300" s="2" t="s">
        <v>701</v>
      </c>
      <c r="E300" s="2" t="s">
        <v>702</v>
      </c>
      <c r="F300" s="11"/>
      <c r="G300" s="2" t="s">
        <v>22</v>
      </c>
      <c r="H300" s="12">
        <v>44569</v>
      </c>
      <c r="I300" s="12">
        <f t="shared" si="61"/>
        <v>44933</v>
      </c>
      <c r="J300" s="8" t="s">
        <v>43</v>
      </c>
      <c r="K300" s="2"/>
      <c r="L300" s="3"/>
      <c r="M300" s="5"/>
      <c r="N300" s="21">
        <f ca="1">I300-K2</f>
        <v>-432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17"/>
    </row>
    <row r="301" spans="1:32" ht="99.75" customHeight="1" x14ac:dyDescent="0.5">
      <c r="A301" s="18">
        <v>298</v>
      </c>
      <c r="B301" s="2" t="s">
        <v>696</v>
      </c>
      <c r="C301" s="2" t="s">
        <v>255</v>
      </c>
      <c r="D301" s="2" t="s">
        <v>703</v>
      </c>
      <c r="E301" s="2" t="s">
        <v>704</v>
      </c>
      <c r="F301" s="11"/>
      <c r="G301" s="2" t="s">
        <v>22</v>
      </c>
      <c r="H301" s="12">
        <v>44569</v>
      </c>
      <c r="I301" s="12">
        <f t="shared" si="61"/>
        <v>44933</v>
      </c>
      <c r="J301" s="8" t="s">
        <v>43</v>
      </c>
      <c r="K301" s="2"/>
      <c r="L301" s="3"/>
      <c r="M301" s="5"/>
      <c r="N301" s="21">
        <f ca="1">I301-K2</f>
        <v>-432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17"/>
    </row>
    <row r="302" spans="1:32" ht="99.75" customHeight="1" x14ac:dyDescent="0.5">
      <c r="A302" s="18">
        <v>299</v>
      </c>
      <c r="B302" s="2" t="s">
        <v>696</v>
      </c>
      <c r="C302" s="2" t="s">
        <v>255</v>
      </c>
      <c r="D302" s="2" t="s">
        <v>705</v>
      </c>
      <c r="E302" s="2" t="s">
        <v>706</v>
      </c>
      <c r="F302" s="11"/>
      <c r="G302" s="2" t="s">
        <v>22</v>
      </c>
      <c r="H302" s="12">
        <v>45310</v>
      </c>
      <c r="I302" s="12">
        <f>H302+365</f>
        <v>45675</v>
      </c>
      <c r="J302" s="8" t="s">
        <v>86</v>
      </c>
      <c r="K302" s="19" t="s">
        <v>707</v>
      </c>
      <c r="L302" s="3"/>
      <c r="M302" s="5"/>
      <c r="N302" s="21">
        <f ca="1">I302-K2</f>
        <v>310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8"/>
    </row>
    <row r="303" spans="1:32" ht="99.75" customHeight="1" x14ac:dyDescent="0.5">
      <c r="A303" s="18">
        <v>300</v>
      </c>
      <c r="B303" s="2" t="s">
        <v>696</v>
      </c>
      <c r="C303" s="2" t="s">
        <v>255</v>
      </c>
      <c r="D303" s="2" t="s">
        <v>708</v>
      </c>
      <c r="E303" s="2" t="s">
        <v>709</v>
      </c>
      <c r="F303" s="11"/>
      <c r="G303" s="2" t="s">
        <v>22</v>
      </c>
      <c r="H303" s="12">
        <v>44985</v>
      </c>
      <c r="I303" s="12">
        <f t="shared" ref="I303:I330" si="62">H303+364</f>
        <v>45349</v>
      </c>
      <c r="J303" s="8" t="s">
        <v>123</v>
      </c>
      <c r="K303" s="19" t="s">
        <v>710</v>
      </c>
      <c r="L303" s="3"/>
      <c r="M303" s="5"/>
      <c r="N303" s="21">
        <f ca="1">I303-K2</f>
        <v>-16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8" t="s">
        <v>711</v>
      </c>
    </row>
    <row r="304" spans="1:32" ht="99.75" customHeight="1" x14ac:dyDescent="0.35">
      <c r="A304" s="11">
        <v>301</v>
      </c>
      <c r="B304" s="2" t="s">
        <v>712</v>
      </c>
      <c r="C304" s="2" t="s">
        <v>255</v>
      </c>
      <c r="D304" s="2" t="s">
        <v>713</v>
      </c>
      <c r="E304" s="2" t="s">
        <v>698</v>
      </c>
      <c r="F304" s="11"/>
      <c r="G304" s="2" t="s">
        <v>22</v>
      </c>
      <c r="H304" s="12">
        <v>44772</v>
      </c>
      <c r="I304" s="12">
        <f t="shared" si="62"/>
        <v>45136</v>
      </c>
      <c r="J304" s="8" t="s">
        <v>123</v>
      </c>
      <c r="K304" s="2"/>
      <c r="L304" s="3"/>
      <c r="M304" s="28"/>
      <c r="N304" s="21">
        <f ca="1">I304-K2</f>
        <v>-229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8" t="s">
        <v>699</v>
      </c>
    </row>
    <row r="305" spans="1:32" ht="99.75" customHeight="1" x14ac:dyDescent="0.5">
      <c r="A305" s="18">
        <v>302</v>
      </c>
      <c r="B305" s="2" t="s">
        <v>714</v>
      </c>
      <c r="C305" s="2" t="s">
        <v>19</v>
      </c>
      <c r="D305" s="2" t="s">
        <v>715</v>
      </c>
      <c r="E305" s="2" t="s">
        <v>529</v>
      </c>
      <c r="F305" s="11">
        <v>0.01</v>
      </c>
      <c r="G305" s="2" t="s">
        <v>22</v>
      </c>
      <c r="H305" s="12">
        <v>44156</v>
      </c>
      <c r="I305" s="12">
        <f t="shared" si="62"/>
        <v>44520</v>
      </c>
      <c r="J305" s="8" t="s">
        <v>43</v>
      </c>
      <c r="K305" s="2"/>
      <c r="L305" s="3"/>
      <c r="M305" s="5"/>
      <c r="N305" s="21">
        <f ca="1">I305-K2</f>
        <v>-845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17"/>
    </row>
    <row r="306" spans="1:32" ht="99.75" customHeight="1" x14ac:dyDescent="0.5">
      <c r="A306" s="18">
        <v>303</v>
      </c>
      <c r="B306" s="2" t="s">
        <v>714</v>
      </c>
      <c r="C306" s="2"/>
      <c r="D306" s="2" t="s">
        <v>716</v>
      </c>
      <c r="E306" s="2" t="s">
        <v>574</v>
      </c>
      <c r="F306" s="11">
        <v>0.02</v>
      </c>
      <c r="G306" s="2" t="s">
        <v>22</v>
      </c>
      <c r="H306" s="12">
        <v>44542</v>
      </c>
      <c r="I306" s="12">
        <f t="shared" si="62"/>
        <v>44906</v>
      </c>
      <c r="J306" s="8" t="s">
        <v>43</v>
      </c>
      <c r="K306" s="2"/>
      <c r="L306" s="3"/>
      <c r="M306" s="5"/>
      <c r="N306" s="21">
        <f ca="1">I306-K2</f>
        <v>-459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17"/>
    </row>
    <row r="307" spans="1:32" ht="99.75" customHeight="1" x14ac:dyDescent="0.5">
      <c r="A307" s="18">
        <v>304</v>
      </c>
      <c r="B307" s="2" t="s">
        <v>717</v>
      </c>
      <c r="C307" s="2"/>
      <c r="D307" s="2" t="s">
        <v>718</v>
      </c>
      <c r="E307" s="2">
        <v>47.499000000000002</v>
      </c>
      <c r="F307" s="11"/>
      <c r="G307" s="2" t="s">
        <v>22</v>
      </c>
      <c r="H307" s="12">
        <v>44582</v>
      </c>
      <c r="I307" s="12">
        <f t="shared" si="62"/>
        <v>44946</v>
      </c>
      <c r="J307" s="8" t="s">
        <v>43</v>
      </c>
      <c r="K307" s="2"/>
      <c r="L307" s="3"/>
      <c r="M307" s="5"/>
      <c r="N307" s="21">
        <f ca="1">I307-K2</f>
        <v>-419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17"/>
    </row>
    <row r="308" spans="1:32" ht="99.75" customHeight="1" x14ac:dyDescent="0.5">
      <c r="A308" s="18">
        <v>305</v>
      </c>
      <c r="B308" s="2" t="s">
        <v>717</v>
      </c>
      <c r="C308" s="2"/>
      <c r="D308" s="2" t="s">
        <v>719</v>
      </c>
      <c r="E308" s="2">
        <v>49.969000000000001</v>
      </c>
      <c r="F308" s="11"/>
      <c r="G308" s="2" t="s">
        <v>22</v>
      </c>
      <c r="H308" s="12">
        <v>44582</v>
      </c>
      <c r="I308" s="12">
        <f t="shared" si="62"/>
        <v>44946</v>
      </c>
      <c r="J308" s="8" t="s">
        <v>43</v>
      </c>
      <c r="K308" s="2"/>
      <c r="L308" s="3"/>
      <c r="M308" s="5"/>
      <c r="N308" s="21">
        <f ca="1">I308-K2</f>
        <v>-419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17"/>
    </row>
    <row r="309" spans="1:32" ht="99.75" customHeight="1" x14ac:dyDescent="0.5">
      <c r="A309" s="18">
        <v>306</v>
      </c>
      <c r="B309" s="2" t="s">
        <v>717</v>
      </c>
      <c r="C309" s="2"/>
      <c r="D309" s="2" t="s">
        <v>720</v>
      </c>
      <c r="E309" s="2">
        <v>53.534999999999997</v>
      </c>
      <c r="F309" s="11"/>
      <c r="G309" s="2" t="s">
        <v>22</v>
      </c>
      <c r="H309" s="12">
        <v>44582</v>
      </c>
      <c r="I309" s="12">
        <f t="shared" si="62"/>
        <v>44946</v>
      </c>
      <c r="J309" s="8" t="s">
        <v>43</v>
      </c>
      <c r="K309" s="2"/>
      <c r="L309" s="3"/>
      <c r="M309" s="5"/>
      <c r="N309" s="21">
        <f ca="1">I309-K2</f>
        <v>-419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17"/>
    </row>
    <row r="310" spans="1:32" ht="99.75" customHeight="1" x14ac:dyDescent="0.5">
      <c r="A310" s="18">
        <v>307</v>
      </c>
      <c r="B310" s="2" t="s">
        <v>717</v>
      </c>
      <c r="C310" s="2"/>
      <c r="D310" s="2" t="s">
        <v>721</v>
      </c>
      <c r="E310" s="2">
        <v>57.692999999999998</v>
      </c>
      <c r="F310" s="11"/>
      <c r="G310" s="2" t="s">
        <v>22</v>
      </c>
      <c r="H310" s="12">
        <v>44582</v>
      </c>
      <c r="I310" s="12">
        <f t="shared" si="62"/>
        <v>44946</v>
      </c>
      <c r="J310" s="8" t="s">
        <v>43</v>
      </c>
      <c r="K310" s="2"/>
      <c r="L310" s="3"/>
      <c r="M310" s="5"/>
      <c r="N310" s="21">
        <f ca="1">I310-K2</f>
        <v>-419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17"/>
    </row>
    <row r="311" spans="1:32" ht="99.75" customHeight="1" x14ac:dyDescent="0.5">
      <c r="A311" s="18">
        <v>308</v>
      </c>
      <c r="B311" s="2" t="s">
        <v>717</v>
      </c>
      <c r="C311" s="2"/>
      <c r="D311" s="2" t="s">
        <v>722</v>
      </c>
      <c r="E311" s="2">
        <v>59.713000000000001</v>
      </c>
      <c r="F311" s="11"/>
      <c r="G311" s="2" t="s">
        <v>22</v>
      </c>
      <c r="H311" s="12">
        <v>44582</v>
      </c>
      <c r="I311" s="12">
        <f t="shared" si="62"/>
        <v>44946</v>
      </c>
      <c r="J311" s="8" t="s">
        <v>43</v>
      </c>
      <c r="K311" s="2"/>
      <c r="L311" s="3"/>
      <c r="M311" s="5"/>
      <c r="N311" s="21">
        <f ca="1">I311-K2</f>
        <v>-419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17"/>
    </row>
    <row r="312" spans="1:32" ht="99.75" customHeight="1" x14ac:dyDescent="0.5">
      <c r="A312" s="18">
        <v>309</v>
      </c>
      <c r="B312" s="2" t="s">
        <v>717</v>
      </c>
      <c r="C312" s="2"/>
      <c r="D312" s="2" t="s">
        <v>723</v>
      </c>
      <c r="E312" s="2">
        <v>57</v>
      </c>
      <c r="F312" s="11"/>
      <c r="G312" s="2" t="s">
        <v>22</v>
      </c>
      <c r="H312" s="12">
        <v>44582</v>
      </c>
      <c r="I312" s="12">
        <f t="shared" si="62"/>
        <v>44946</v>
      </c>
      <c r="J312" s="8" t="s">
        <v>43</v>
      </c>
      <c r="K312" s="2"/>
      <c r="L312" s="3"/>
      <c r="M312" s="5"/>
      <c r="N312" s="21">
        <f ca="1">I312-K2</f>
        <v>-419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17"/>
    </row>
    <row r="313" spans="1:32" ht="99.75" customHeight="1" x14ac:dyDescent="0.5">
      <c r="A313" s="18">
        <v>310</v>
      </c>
      <c r="B313" s="2" t="s">
        <v>717</v>
      </c>
      <c r="C313" s="2"/>
      <c r="D313" s="2" t="s">
        <v>724</v>
      </c>
      <c r="E313" s="2">
        <v>57.85</v>
      </c>
      <c r="F313" s="11"/>
      <c r="G313" s="2" t="s">
        <v>22</v>
      </c>
      <c r="H313" s="12">
        <v>44582</v>
      </c>
      <c r="I313" s="12">
        <f t="shared" si="62"/>
        <v>44946</v>
      </c>
      <c r="J313" s="8" t="s">
        <v>43</v>
      </c>
      <c r="K313" s="2"/>
      <c r="L313" s="3"/>
      <c r="M313" s="5"/>
      <c r="N313" s="21">
        <f ca="1">I313-K2</f>
        <v>-419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17"/>
    </row>
    <row r="314" spans="1:32" ht="99.75" customHeight="1" x14ac:dyDescent="0.5">
      <c r="A314" s="18">
        <v>311</v>
      </c>
      <c r="B314" s="2" t="s">
        <v>725</v>
      </c>
      <c r="C314" s="2"/>
      <c r="D314" s="2" t="s">
        <v>726</v>
      </c>
      <c r="E314" s="2" t="s">
        <v>727</v>
      </c>
      <c r="F314" s="11"/>
      <c r="G314" s="2" t="s">
        <v>22</v>
      </c>
      <c r="H314" s="12">
        <v>44582</v>
      </c>
      <c r="I314" s="12">
        <f t="shared" si="62"/>
        <v>44946</v>
      </c>
      <c r="J314" s="8" t="s">
        <v>43</v>
      </c>
      <c r="K314" s="2"/>
      <c r="L314" s="3"/>
      <c r="M314" s="5"/>
      <c r="N314" s="21">
        <f ca="1">I314-K2</f>
        <v>-419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17"/>
    </row>
    <row r="315" spans="1:32" ht="99.75" customHeight="1" x14ac:dyDescent="0.5">
      <c r="A315" s="18">
        <v>312</v>
      </c>
      <c r="B315" s="2" t="s">
        <v>725</v>
      </c>
      <c r="C315" s="2"/>
      <c r="D315" s="2" t="s">
        <v>728</v>
      </c>
      <c r="E315" s="2" t="s">
        <v>729</v>
      </c>
      <c r="F315" s="11"/>
      <c r="G315" s="2" t="s">
        <v>22</v>
      </c>
      <c r="H315" s="12">
        <v>44582</v>
      </c>
      <c r="I315" s="12">
        <f t="shared" si="62"/>
        <v>44946</v>
      </c>
      <c r="J315" s="8" t="s">
        <v>43</v>
      </c>
      <c r="K315" s="2"/>
      <c r="L315" s="3"/>
      <c r="M315" s="5"/>
      <c r="N315" s="21">
        <f ca="1">I315-K2</f>
        <v>-419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17"/>
    </row>
    <row r="316" spans="1:32" ht="99.75" customHeight="1" x14ac:dyDescent="0.5">
      <c r="A316" s="18">
        <v>313</v>
      </c>
      <c r="B316" s="2" t="s">
        <v>725</v>
      </c>
      <c r="C316" s="2"/>
      <c r="D316" s="2" t="s">
        <v>730</v>
      </c>
      <c r="E316" s="2" t="s">
        <v>731</v>
      </c>
      <c r="F316" s="11"/>
      <c r="G316" s="2" t="s">
        <v>22</v>
      </c>
      <c r="H316" s="12">
        <v>44582</v>
      </c>
      <c r="I316" s="12">
        <f t="shared" si="62"/>
        <v>44946</v>
      </c>
      <c r="J316" s="8" t="s">
        <v>43</v>
      </c>
      <c r="K316" s="2"/>
      <c r="L316" s="3"/>
      <c r="M316" s="5"/>
      <c r="N316" s="21">
        <f ca="1">I316-K2</f>
        <v>-419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17"/>
    </row>
    <row r="317" spans="1:32" ht="99.75" customHeight="1" x14ac:dyDescent="0.5">
      <c r="A317" s="18">
        <v>314</v>
      </c>
      <c r="B317" s="2" t="s">
        <v>725</v>
      </c>
      <c r="C317" s="2"/>
      <c r="D317" s="2" t="s">
        <v>732</v>
      </c>
      <c r="E317" s="2" t="s">
        <v>733</v>
      </c>
      <c r="F317" s="11"/>
      <c r="G317" s="2" t="s">
        <v>22</v>
      </c>
      <c r="H317" s="12">
        <v>44582</v>
      </c>
      <c r="I317" s="12">
        <f t="shared" si="62"/>
        <v>44946</v>
      </c>
      <c r="J317" s="8" t="s">
        <v>43</v>
      </c>
      <c r="K317" s="2"/>
      <c r="L317" s="3"/>
      <c r="M317" s="5"/>
      <c r="N317" s="21">
        <f ca="1">I317-K2</f>
        <v>-419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17"/>
    </row>
    <row r="318" spans="1:32" ht="99.75" customHeight="1" x14ac:dyDescent="0.5">
      <c r="A318" s="18">
        <v>315</v>
      </c>
      <c r="B318" s="2" t="s">
        <v>725</v>
      </c>
      <c r="C318" s="2"/>
      <c r="D318" s="2" t="s">
        <v>734</v>
      </c>
      <c r="E318" s="2" t="s">
        <v>735</v>
      </c>
      <c r="F318" s="11"/>
      <c r="G318" s="2" t="s">
        <v>22</v>
      </c>
      <c r="H318" s="12">
        <v>44582</v>
      </c>
      <c r="I318" s="12">
        <f t="shared" si="62"/>
        <v>44946</v>
      </c>
      <c r="J318" s="8" t="s">
        <v>43</v>
      </c>
      <c r="K318" s="2"/>
      <c r="L318" s="3"/>
      <c r="M318" s="5"/>
      <c r="N318" s="21">
        <f ca="1">I318-K2</f>
        <v>-419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17"/>
    </row>
    <row r="319" spans="1:32" ht="99.75" customHeight="1" x14ac:dyDescent="0.5">
      <c r="A319" s="18">
        <v>316</v>
      </c>
      <c r="B319" s="2" t="s">
        <v>725</v>
      </c>
      <c r="C319" s="2"/>
      <c r="D319" s="2" t="s">
        <v>736</v>
      </c>
      <c r="E319" s="2" t="s">
        <v>737</v>
      </c>
      <c r="F319" s="11"/>
      <c r="G319" s="2" t="s">
        <v>22</v>
      </c>
      <c r="H319" s="12">
        <v>44582</v>
      </c>
      <c r="I319" s="12">
        <f t="shared" si="62"/>
        <v>44946</v>
      </c>
      <c r="J319" s="8" t="s">
        <v>43</v>
      </c>
      <c r="K319" s="2"/>
      <c r="L319" s="3"/>
      <c r="M319" s="5"/>
      <c r="N319" s="21">
        <f ca="1">I319-K2</f>
        <v>-419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17"/>
    </row>
    <row r="320" spans="1:32" ht="99.75" customHeight="1" x14ac:dyDescent="0.5">
      <c r="A320" s="18">
        <v>317</v>
      </c>
      <c r="B320" s="2" t="s">
        <v>725</v>
      </c>
      <c r="C320" s="2"/>
      <c r="D320" s="2" t="s">
        <v>738</v>
      </c>
      <c r="E320" s="2" t="s">
        <v>739</v>
      </c>
      <c r="F320" s="11"/>
      <c r="G320" s="2" t="s">
        <v>22</v>
      </c>
      <c r="H320" s="12">
        <v>44582</v>
      </c>
      <c r="I320" s="12">
        <f t="shared" si="62"/>
        <v>44946</v>
      </c>
      <c r="J320" s="8" t="s">
        <v>43</v>
      </c>
      <c r="K320" s="2"/>
      <c r="L320" s="3"/>
      <c r="M320" s="5"/>
      <c r="N320" s="21">
        <f ca="1">I320-K2</f>
        <v>-419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17"/>
    </row>
    <row r="321" spans="1:32" ht="99.75" customHeight="1" x14ac:dyDescent="0.5">
      <c r="A321" s="41">
        <v>318</v>
      </c>
      <c r="B321" s="2" t="s">
        <v>725</v>
      </c>
      <c r="C321" s="2"/>
      <c r="D321" s="2" t="s">
        <v>740</v>
      </c>
      <c r="E321" s="2" t="s">
        <v>741</v>
      </c>
      <c r="F321" s="11"/>
      <c r="G321" s="2" t="s">
        <v>22</v>
      </c>
      <c r="H321" s="12">
        <v>44582</v>
      </c>
      <c r="I321" s="12">
        <f t="shared" si="62"/>
        <v>44946</v>
      </c>
      <c r="J321" s="8" t="s">
        <v>43</v>
      </c>
      <c r="K321" s="2"/>
      <c r="L321" s="3"/>
      <c r="M321" s="5"/>
      <c r="N321" s="21">
        <f ca="1">I321-K2</f>
        <v>-419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17"/>
    </row>
    <row r="322" spans="1:32" ht="99.75" customHeight="1" x14ac:dyDescent="0.5">
      <c r="A322" s="18">
        <v>319</v>
      </c>
      <c r="B322" s="2" t="s">
        <v>725</v>
      </c>
      <c r="C322" s="2"/>
      <c r="D322" s="2" t="s">
        <v>742</v>
      </c>
      <c r="E322" s="2" t="s">
        <v>743</v>
      </c>
      <c r="F322" s="11"/>
      <c r="G322" s="2" t="s">
        <v>22</v>
      </c>
      <c r="H322" s="12">
        <v>44582</v>
      </c>
      <c r="I322" s="12">
        <f t="shared" si="62"/>
        <v>44946</v>
      </c>
      <c r="J322" s="8" t="s">
        <v>43</v>
      </c>
      <c r="K322" s="2"/>
      <c r="L322" s="3"/>
      <c r="M322" s="5"/>
      <c r="N322" s="21">
        <f ca="1">I322-K2</f>
        <v>-419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17"/>
    </row>
    <row r="323" spans="1:32" ht="99.75" customHeight="1" x14ac:dyDescent="0.5">
      <c r="A323" s="18">
        <v>320</v>
      </c>
      <c r="B323" s="2" t="s">
        <v>725</v>
      </c>
      <c r="C323" s="2"/>
      <c r="D323" s="2" t="s">
        <v>744</v>
      </c>
      <c r="E323" s="2" t="s">
        <v>745</v>
      </c>
      <c r="F323" s="11"/>
      <c r="G323" s="2" t="s">
        <v>22</v>
      </c>
      <c r="H323" s="12">
        <v>44582</v>
      </c>
      <c r="I323" s="12">
        <f t="shared" si="62"/>
        <v>44946</v>
      </c>
      <c r="J323" s="8" t="s">
        <v>43</v>
      </c>
      <c r="K323" s="2"/>
      <c r="L323" s="3"/>
      <c r="M323" s="5"/>
      <c r="N323" s="21">
        <f ca="1">I323-K2</f>
        <v>-419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17"/>
    </row>
    <row r="324" spans="1:32" ht="99.75" customHeight="1" x14ac:dyDescent="0.5">
      <c r="A324" s="18">
        <v>321</v>
      </c>
      <c r="B324" s="2" t="s">
        <v>725</v>
      </c>
      <c r="C324" s="2"/>
      <c r="D324" s="2" t="s">
        <v>746</v>
      </c>
      <c r="E324" s="2" t="s">
        <v>747</v>
      </c>
      <c r="F324" s="11"/>
      <c r="G324" s="2" t="s">
        <v>22</v>
      </c>
      <c r="H324" s="12">
        <v>44582</v>
      </c>
      <c r="I324" s="12">
        <f t="shared" si="62"/>
        <v>44946</v>
      </c>
      <c r="J324" s="8" t="s">
        <v>43</v>
      </c>
      <c r="K324" s="2"/>
      <c r="L324" s="3"/>
      <c r="M324" s="5"/>
      <c r="N324" s="21">
        <f ca="1">I324-K2</f>
        <v>-419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17"/>
    </row>
    <row r="325" spans="1:32" ht="99.75" customHeight="1" x14ac:dyDescent="0.5">
      <c r="A325" s="18">
        <v>322</v>
      </c>
      <c r="B325" s="2" t="s">
        <v>725</v>
      </c>
      <c r="C325" s="2"/>
      <c r="D325" s="2" t="s">
        <v>748</v>
      </c>
      <c r="E325" s="2" t="s">
        <v>749</v>
      </c>
      <c r="F325" s="11"/>
      <c r="G325" s="2" t="s">
        <v>22</v>
      </c>
      <c r="H325" s="12">
        <v>44582</v>
      </c>
      <c r="I325" s="12">
        <f t="shared" si="62"/>
        <v>44946</v>
      </c>
      <c r="J325" s="8" t="s">
        <v>43</v>
      </c>
      <c r="K325" s="2"/>
      <c r="L325" s="3"/>
      <c r="M325" s="5"/>
      <c r="N325" s="21">
        <f ca="1">I325-K2</f>
        <v>-419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17"/>
    </row>
    <row r="326" spans="1:32" ht="99.75" customHeight="1" x14ac:dyDescent="0.5">
      <c r="A326" s="18">
        <v>323</v>
      </c>
      <c r="B326" s="2" t="s">
        <v>725</v>
      </c>
      <c r="C326" s="2"/>
      <c r="D326" s="2" t="s">
        <v>750</v>
      </c>
      <c r="E326" s="2" t="s">
        <v>751</v>
      </c>
      <c r="F326" s="11"/>
      <c r="G326" s="2" t="s">
        <v>22</v>
      </c>
      <c r="H326" s="12">
        <v>44582</v>
      </c>
      <c r="I326" s="12">
        <f t="shared" si="62"/>
        <v>44946</v>
      </c>
      <c r="J326" s="8" t="s">
        <v>43</v>
      </c>
      <c r="K326" s="2"/>
      <c r="L326" s="3"/>
      <c r="M326" s="5"/>
      <c r="N326" s="21">
        <f ca="1">I326-K2</f>
        <v>-419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17"/>
    </row>
    <row r="327" spans="1:32" ht="99.75" customHeight="1" x14ac:dyDescent="0.5">
      <c r="A327" s="18">
        <v>324</v>
      </c>
      <c r="B327" s="2" t="s">
        <v>725</v>
      </c>
      <c r="C327" s="2"/>
      <c r="D327" s="2" t="s">
        <v>752</v>
      </c>
      <c r="E327" s="2" t="s">
        <v>753</v>
      </c>
      <c r="F327" s="11"/>
      <c r="G327" s="2" t="s">
        <v>22</v>
      </c>
      <c r="H327" s="12">
        <v>44582</v>
      </c>
      <c r="I327" s="12">
        <f t="shared" si="62"/>
        <v>44946</v>
      </c>
      <c r="J327" s="8" t="s">
        <v>43</v>
      </c>
      <c r="K327" s="2"/>
      <c r="L327" s="3"/>
      <c r="M327" s="5"/>
      <c r="N327" s="21">
        <f ca="1">I327-K2</f>
        <v>-419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17"/>
    </row>
    <row r="328" spans="1:32" ht="99.75" customHeight="1" x14ac:dyDescent="0.5">
      <c r="A328" s="18">
        <v>325</v>
      </c>
      <c r="B328" s="2" t="s">
        <v>725</v>
      </c>
      <c r="C328" s="2"/>
      <c r="D328" s="2" t="s">
        <v>754</v>
      </c>
      <c r="E328" s="2" t="s">
        <v>755</v>
      </c>
      <c r="F328" s="11"/>
      <c r="G328" s="2" t="s">
        <v>22</v>
      </c>
      <c r="H328" s="12">
        <v>44582</v>
      </c>
      <c r="I328" s="12">
        <f t="shared" si="62"/>
        <v>44946</v>
      </c>
      <c r="J328" s="8" t="s">
        <v>43</v>
      </c>
      <c r="K328" s="2"/>
      <c r="L328" s="3"/>
      <c r="M328" s="5"/>
      <c r="N328" s="21">
        <f ca="1">I328-K2</f>
        <v>-419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17"/>
    </row>
    <row r="329" spans="1:32" ht="99.75" customHeight="1" x14ac:dyDescent="0.5">
      <c r="A329" s="11">
        <v>326</v>
      </c>
      <c r="B329" s="2" t="s">
        <v>756</v>
      </c>
      <c r="C329" s="2" t="s">
        <v>757</v>
      </c>
      <c r="D329" s="2" t="s">
        <v>758</v>
      </c>
      <c r="E329" s="2" t="s">
        <v>759</v>
      </c>
      <c r="F329" s="11">
        <v>0.01</v>
      </c>
      <c r="G329" s="2" t="s">
        <v>22</v>
      </c>
      <c r="H329" s="12">
        <v>44721</v>
      </c>
      <c r="I329" s="12">
        <f t="shared" si="62"/>
        <v>45085</v>
      </c>
      <c r="J329" s="8" t="s">
        <v>123</v>
      </c>
      <c r="K329" s="2"/>
      <c r="L329" s="3"/>
      <c r="M329" s="5"/>
      <c r="N329" s="21">
        <f ca="1">I329-K2</f>
        <v>-280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17"/>
    </row>
    <row r="330" spans="1:32" ht="99.75" customHeight="1" x14ac:dyDescent="0.5">
      <c r="A330" s="11">
        <v>327</v>
      </c>
      <c r="B330" s="2" t="s">
        <v>756</v>
      </c>
      <c r="C330" s="2" t="s">
        <v>757</v>
      </c>
      <c r="D330" s="2" t="s">
        <v>760</v>
      </c>
      <c r="E330" s="2" t="s">
        <v>759</v>
      </c>
      <c r="F330" s="11">
        <v>0.01</v>
      </c>
      <c r="G330" s="2" t="s">
        <v>22</v>
      </c>
      <c r="H330" s="12">
        <v>44839</v>
      </c>
      <c r="I330" s="12">
        <f t="shared" si="62"/>
        <v>45203</v>
      </c>
      <c r="J330" s="8" t="s">
        <v>123</v>
      </c>
      <c r="K330" s="2"/>
      <c r="L330" s="3"/>
      <c r="M330" s="5"/>
      <c r="N330" s="21">
        <f ca="1">I330-K2</f>
        <v>-162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17"/>
    </row>
    <row r="331" spans="1:32" ht="99.75" customHeight="1" x14ac:dyDescent="0.5">
      <c r="A331" s="18">
        <v>328</v>
      </c>
      <c r="B331" s="2" t="s">
        <v>756</v>
      </c>
      <c r="C331" s="2" t="s">
        <v>757</v>
      </c>
      <c r="D331" s="2" t="s">
        <v>761</v>
      </c>
      <c r="E331" s="2" t="s">
        <v>759</v>
      </c>
      <c r="F331" s="11">
        <v>0.01</v>
      </c>
      <c r="G331" s="2" t="s">
        <v>22</v>
      </c>
      <c r="H331" s="12">
        <v>45218</v>
      </c>
      <c r="I331" s="12">
        <f>H331+365</f>
        <v>45583</v>
      </c>
      <c r="J331" s="8" t="s">
        <v>130</v>
      </c>
      <c r="K331" s="19" t="s">
        <v>762</v>
      </c>
      <c r="L331" s="3"/>
      <c r="M331" s="25"/>
      <c r="N331" s="21">
        <f ca="1">I331-K2</f>
        <v>218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17" t="s">
        <v>763</v>
      </c>
    </row>
    <row r="332" spans="1:32" ht="99.75" customHeight="1" x14ac:dyDescent="0.5">
      <c r="A332" s="11">
        <v>329</v>
      </c>
      <c r="B332" s="2" t="s">
        <v>764</v>
      </c>
      <c r="C332" s="2" t="s">
        <v>19</v>
      </c>
      <c r="D332" s="2" t="s">
        <v>765</v>
      </c>
      <c r="E332" s="2" t="s">
        <v>766</v>
      </c>
      <c r="F332" s="11">
        <v>0.05</v>
      </c>
      <c r="G332" s="2" t="s">
        <v>22</v>
      </c>
      <c r="H332" s="12">
        <v>44816</v>
      </c>
      <c r="I332" s="12">
        <f t="shared" ref="I332:I333" si="63">H332+364</f>
        <v>45180</v>
      </c>
      <c r="J332" s="8" t="s">
        <v>123</v>
      </c>
      <c r="K332" s="19" t="s">
        <v>767</v>
      </c>
      <c r="L332" s="3"/>
      <c r="M332" s="5"/>
      <c r="N332" s="21">
        <f ca="1">I332-K2</f>
        <v>-185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17"/>
    </row>
    <row r="333" spans="1:32" ht="99.75" customHeight="1" x14ac:dyDescent="0.5">
      <c r="A333" s="11">
        <v>330</v>
      </c>
      <c r="B333" s="2" t="s">
        <v>756</v>
      </c>
      <c r="C333" s="2" t="s">
        <v>757</v>
      </c>
      <c r="D333" s="2" t="s">
        <v>768</v>
      </c>
      <c r="E333" s="2" t="s">
        <v>769</v>
      </c>
      <c r="F333" s="11">
        <v>0.01</v>
      </c>
      <c r="G333" s="2" t="s">
        <v>22</v>
      </c>
      <c r="H333" s="12">
        <v>44512</v>
      </c>
      <c r="I333" s="12">
        <f t="shared" si="63"/>
        <v>44876</v>
      </c>
      <c r="J333" s="8" t="s">
        <v>123</v>
      </c>
      <c r="K333" s="2"/>
      <c r="L333" s="3"/>
      <c r="M333" s="5"/>
      <c r="N333" s="21">
        <f ca="1">I333-K2</f>
        <v>-489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17"/>
    </row>
    <row r="334" spans="1:32" ht="99.75" customHeight="1" x14ac:dyDescent="0.5">
      <c r="A334" s="18">
        <v>331</v>
      </c>
      <c r="B334" s="2" t="s">
        <v>756</v>
      </c>
      <c r="C334" s="2" t="s">
        <v>757</v>
      </c>
      <c r="D334" s="2" t="s">
        <v>770</v>
      </c>
      <c r="E334" s="2" t="s">
        <v>771</v>
      </c>
      <c r="F334" s="11">
        <v>0.01</v>
      </c>
      <c r="G334" s="2" t="s">
        <v>22</v>
      </c>
      <c r="H334" s="12">
        <v>45329</v>
      </c>
      <c r="I334" s="12">
        <f>H334+365</f>
        <v>45694</v>
      </c>
      <c r="J334" s="8" t="s">
        <v>130</v>
      </c>
      <c r="K334" s="19" t="s">
        <v>772</v>
      </c>
      <c r="L334" s="3"/>
      <c r="M334" s="25"/>
      <c r="N334" s="21">
        <f ca="1">I334-K2</f>
        <v>329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8" t="s">
        <v>763</v>
      </c>
    </row>
    <row r="335" spans="1:32" ht="99.75" customHeight="1" x14ac:dyDescent="0.5">
      <c r="A335" s="11">
        <v>332</v>
      </c>
      <c r="B335" s="2" t="s">
        <v>400</v>
      </c>
      <c r="C335" s="2" t="s">
        <v>19</v>
      </c>
      <c r="D335" s="2" t="s">
        <v>773</v>
      </c>
      <c r="E335" s="2" t="s">
        <v>464</v>
      </c>
      <c r="F335" s="11">
        <v>0.01</v>
      </c>
      <c r="G335" s="2" t="s">
        <v>22</v>
      </c>
      <c r="H335" s="12">
        <v>44793</v>
      </c>
      <c r="I335" s="12">
        <f t="shared" ref="I335:I338" si="64">H335+364</f>
        <v>45157</v>
      </c>
      <c r="J335" s="8" t="s">
        <v>123</v>
      </c>
      <c r="K335" s="2"/>
      <c r="L335" s="3"/>
      <c r="M335" s="5"/>
      <c r="N335" s="21">
        <f ca="1">I335-K2</f>
        <v>-208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8"/>
    </row>
    <row r="336" spans="1:32" ht="99.75" customHeight="1" x14ac:dyDescent="0.5">
      <c r="A336" s="11">
        <v>333</v>
      </c>
      <c r="B336" s="2" t="s">
        <v>400</v>
      </c>
      <c r="C336" s="2" t="s">
        <v>19</v>
      </c>
      <c r="D336" s="2" t="s">
        <v>774</v>
      </c>
      <c r="E336" s="2" t="s">
        <v>464</v>
      </c>
      <c r="F336" s="11">
        <v>0.01</v>
      </c>
      <c r="G336" s="2" t="s">
        <v>22</v>
      </c>
      <c r="H336" s="12">
        <v>44793</v>
      </c>
      <c r="I336" s="12">
        <f t="shared" si="64"/>
        <v>45157</v>
      </c>
      <c r="J336" s="8" t="s">
        <v>123</v>
      </c>
      <c r="K336" s="2"/>
      <c r="L336" s="3"/>
      <c r="M336" s="5"/>
      <c r="N336" s="21">
        <f ca="1">I336-K2</f>
        <v>-208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8"/>
    </row>
    <row r="337" spans="1:32" ht="99.75" customHeight="1" x14ac:dyDescent="0.5">
      <c r="A337" s="11">
        <v>334</v>
      </c>
      <c r="B337" s="2" t="s">
        <v>400</v>
      </c>
      <c r="C337" s="2" t="s">
        <v>19</v>
      </c>
      <c r="D337" s="2" t="s">
        <v>775</v>
      </c>
      <c r="E337" s="2" t="s">
        <v>464</v>
      </c>
      <c r="F337" s="11">
        <v>0.01</v>
      </c>
      <c r="G337" s="2" t="s">
        <v>22</v>
      </c>
      <c r="H337" s="12">
        <v>44793</v>
      </c>
      <c r="I337" s="12">
        <f t="shared" si="64"/>
        <v>45157</v>
      </c>
      <c r="J337" s="8" t="s">
        <v>123</v>
      </c>
      <c r="K337" s="2"/>
      <c r="L337" s="3"/>
      <c r="M337" s="5"/>
      <c r="N337" s="21">
        <f ca="1">I337-K2</f>
        <v>-208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8"/>
    </row>
    <row r="338" spans="1:32" ht="99.75" customHeight="1" x14ac:dyDescent="0.5">
      <c r="A338" s="11">
        <v>335</v>
      </c>
      <c r="B338" s="2" t="s">
        <v>400</v>
      </c>
      <c r="C338" s="2" t="s">
        <v>19</v>
      </c>
      <c r="D338" s="2" t="s">
        <v>776</v>
      </c>
      <c r="E338" s="2" t="s">
        <v>464</v>
      </c>
      <c r="F338" s="11">
        <v>0.01</v>
      </c>
      <c r="G338" s="2" t="s">
        <v>22</v>
      </c>
      <c r="H338" s="12">
        <v>44793</v>
      </c>
      <c r="I338" s="12">
        <f t="shared" si="64"/>
        <v>45157</v>
      </c>
      <c r="J338" s="8" t="s">
        <v>123</v>
      </c>
      <c r="K338" s="2"/>
      <c r="L338" s="3"/>
      <c r="M338" s="5"/>
      <c r="N338" s="21">
        <f ca="1">I338-K2</f>
        <v>-208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8"/>
    </row>
    <row r="339" spans="1:32" ht="99.75" customHeight="1" x14ac:dyDescent="0.35">
      <c r="A339" s="11">
        <v>336</v>
      </c>
      <c r="B339" s="2" t="s">
        <v>777</v>
      </c>
      <c r="C339" s="2" t="s">
        <v>47</v>
      </c>
      <c r="D339" s="2" t="s">
        <v>778</v>
      </c>
      <c r="E339" s="2" t="s">
        <v>779</v>
      </c>
      <c r="F339" s="11"/>
      <c r="G339" s="2" t="s">
        <v>780</v>
      </c>
      <c r="H339" s="12">
        <v>44740</v>
      </c>
      <c r="I339" s="12">
        <v>46566</v>
      </c>
      <c r="J339" s="8" t="s">
        <v>43</v>
      </c>
      <c r="K339" s="2"/>
      <c r="L339" s="3"/>
      <c r="M339" s="28"/>
      <c r="N339" s="21">
        <f ca="1">I339-K2</f>
        <v>1201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8" t="s">
        <v>158</v>
      </c>
    </row>
    <row r="340" spans="1:32" ht="99.75" customHeight="1" x14ac:dyDescent="0.35">
      <c r="A340" s="11">
        <v>337</v>
      </c>
      <c r="B340" s="2" t="s">
        <v>777</v>
      </c>
      <c r="C340" s="2" t="s">
        <v>47</v>
      </c>
      <c r="D340" s="2" t="s">
        <v>781</v>
      </c>
      <c r="E340" s="2" t="s">
        <v>779</v>
      </c>
      <c r="F340" s="11"/>
      <c r="G340" s="2" t="s">
        <v>780</v>
      </c>
      <c r="H340" s="12">
        <v>44740</v>
      </c>
      <c r="I340" s="12">
        <f t="shared" ref="I340:I341" si="65">H340+365</f>
        <v>45105</v>
      </c>
      <c r="J340" s="8" t="s">
        <v>43</v>
      </c>
      <c r="K340" s="2"/>
      <c r="L340" s="3"/>
      <c r="M340" s="28"/>
      <c r="N340" s="21">
        <f ca="1">I340-K2</f>
        <v>-260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8" t="s">
        <v>158</v>
      </c>
    </row>
    <row r="341" spans="1:32" ht="99.75" customHeight="1" x14ac:dyDescent="0.5">
      <c r="A341" s="11">
        <v>338</v>
      </c>
      <c r="B341" s="2" t="s">
        <v>777</v>
      </c>
      <c r="C341" s="2" t="s">
        <v>47</v>
      </c>
      <c r="D341" s="2" t="s">
        <v>782</v>
      </c>
      <c r="E341" s="2" t="s">
        <v>779</v>
      </c>
      <c r="F341" s="11"/>
      <c r="G341" s="2" t="s">
        <v>783</v>
      </c>
      <c r="H341" s="12">
        <v>44740</v>
      </c>
      <c r="I341" s="12">
        <f t="shared" si="65"/>
        <v>45105</v>
      </c>
      <c r="J341" s="8" t="s">
        <v>43</v>
      </c>
      <c r="K341" s="2"/>
      <c r="L341" s="3"/>
      <c r="M341" s="5"/>
      <c r="N341" s="21">
        <f ca="1">I341-K2</f>
        <v>-260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8" t="s">
        <v>158</v>
      </c>
    </row>
    <row r="342" spans="1:32" ht="99.75" customHeight="1" x14ac:dyDescent="0.5">
      <c r="A342" s="11">
        <v>339</v>
      </c>
      <c r="B342" s="2" t="s">
        <v>777</v>
      </c>
      <c r="C342" s="2" t="s">
        <v>47</v>
      </c>
      <c r="D342" s="2" t="s">
        <v>784</v>
      </c>
      <c r="E342" s="2" t="s">
        <v>779</v>
      </c>
      <c r="F342" s="11"/>
      <c r="G342" s="2" t="s">
        <v>780</v>
      </c>
      <c r="H342" s="12">
        <v>44740</v>
      </c>
      <c r="I342" s="12">
        <v>46566</v>
      </c>
      <c r="J342" s="8" t="s">
        <v>123</v>
      </c>
      <c r="K342" s="2"/>
      <c r="L342" s="3"/>
      <c r="M342" s="5"/>
      <c r="N342" s="21">
        <f ca="1">I342-K2</f>
        <v>1201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8"/>
    </row>
    <row r="343" spans="1:32" ht="99.75" customHeight="1" x14ac:dyDescent="0.5">
      <c r="A343" s="18">
        <v>340</v>
      </c>
      <c r="B343" s="2" t="s">
        <v>400</v>
      </c>
      <c r="C343" s="2"/>
      <c r="D343" s="2" t="s">
        <v>785</v>
      </c>
      <c r="E343" s="2" t="s">
        <v>464</v>
      </c>
      <c r="F343" s="11">
        <v>0.01</v>
      </c>
      <c r="G343" s="2" t="s">
        <v>22</v>
      </c>
      <c r="H343" s="12">
        <v>44861</v>
      </c>
      <c r="I343" s="12">
        <f>H343+364</f>
        <v>45225</v>
      </c>
      <c r="J343" s="8" t="s">
        <v>43</v>
      </c>
      <c r="K343" s="2"/>
      <c r="L343" s="3"/>
      <c r="M343" s="5"/>
      <c r="N343" s="21">
        <f ca="1">I343-K2</f>
        <v>-140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8" t="s">
        <v>34</v>
      </c>
    </row>
    <row r="344" spans="1:32" ht="99.75" customHeight="1" x14ac:dyDescent="0.5">
      <c r="A344" s="18">
        <v>341</v>
      </c>
      <c r="B344" s="2" t="s">
        <v>786</v>
      </c>
      <c r="C344" s="2"/>
      <c r="D344" s="2" t="s">
        <v>787</v>
      </c>
      <c r="E344" s="2" t="s">
        <v>788</v>
      </c>
      <c r="F344" s="11"/>
      <c r="G344" s="2" t="s">
        <v>47</v>
      </c>
      <c r="H344" s="2" t="s">
        <v>789</v>
      </c>
      <c r="I344" s="2" t="s">
        <v>789</v>
      </c>
      <c r="J344" s="8" t="s">
        <v>23</v>
      </c>
      <c r="K344" s="2" t="s">
        <v>71</v>
      </c>
      <c r="L344" s="3"/>
      <c r="M344" s="5"/>
      <c r="N344" s="21" t="e">
        <f ca="1">I344-K2</f>
        <v>#VALUE!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8"/>
    </row>
    <row r="345" spans="1:32" ht="99.75" customHeight="1" x14ac:dyDescent="0.5">
      <c r="A345" s="18">
        <v>342</v>
      </c>
      <c r="B345" s="2" t="s">
        <v>786</v>
      </c>
      <c r="C345" s="2" t="s">
        <v>47</v>
      </c>
      <c r="D345" s="2" t="s">
        <v>790</v>
      </c>
      <c r="E345" s="2" t="s">
        <v>788</v>
      </c>
      <c r="F345" s="11"/>
      <c r="G345" s="2" t="s">
        <v>789</v>
      </c>
      <c r="H345" s="12" t="s">
        <v>47</v>
      </c>
      <c r="I345" s="12" t="s">
        <v>47</v>
      </c>
      <c r="J345" s="8" t="s">
        <v>130</v>
      </c>
      <c r="K345" s="2" t="s">
        <v>47</v>
      </c>
      <c r="L345" s="3"/>
      <c r="M345" s="5"/>
      <c r="N345" s="21" t="e">
        <f ca="1">I345-K2</f>
        <v>#VALUE!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8"/>
    </row>
    <row r="346" spans="1:32" ht="99.75" customHeight="1" x14ac:dyDescent="0.5">
      <c r="A346" s="18">
        <v>343</v>
      </c>
      <c r="B346" s="2" t="s">
        <v>786</v>
      </c>
      <c r="C346" s="2" t="s">
        <v>47</v>
      </c>
      <c r="D346" s="2" t="s">
        <v>791</v>
      </c>
      <c r="E346" s="2" t="s">
        <v>788</v>
      </c>
      <c r="F346" s="11"/>
      <c r="G346" s="2" t="s">
        <v>789</v>
      </c>
      <c r="H346" s="2" t="s">
        <v>789</v>
      </c>
      <c r="I346" s="2" t="s">
        <v>789</v>
      </c>
      <c r="J346" s="8" t="s">
        <v>236</v>
      </c>
      <c r="K346" s="2" t="s">
        <v>47</v>
      </c>
      <c r="L346" s="3"/>
      <c r="M346" s="5"/>
      <c r="N346" s="21" t="e">
        <f ca="1">I346-K2</f>
        <v>#VALUE!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8"/>
    </row>
    <row r="347" spans="1:32" ht="99.75" customHeight="1" x14ac:dyDescent="0.5">
      <c r="A347" s="41">
        <v>344</v>
      </c>
      <c r="B347" s="2" t="s">
        <v>786</v>
      </c>
      <c r="C347" s="2" t="s">
        <v>47</v>
      </c>
      <c r="D347" s="2" t="s">
        <v>792</v>
      </c>
      <c r="E347" s="2" t="s">
        <v>793</v>
      </c>
      <c r="F347" s="11"/>
      <c r="G347" s="2" t="s">
        <v>789</v>
      </c>
      <c r="H347" s="2" t="s">
        <v>789</v>
      </c>
      <c r="I347" s="2" t="s">
        <v>789</v>
      </c>
      <c r="J347" s="8" t="s">
        <v>86</v>
      </c>
      <c r="K347" s="2" t="s">
        <v>47</v>
      </c>
      <c r="L347" s="3"/>
      <c r="M347" s="5"/>
      <c r="N347" s="21" t="e">
        <f ca="1">I347-K2</f>
        <v>#VALUE!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8"/>
    </row>
    <row r="348" spans="1:32" ht="99.75" customHeight="1" x14ac:dyDescent="0.5">
      <c r="A348" s="18">
        <v>345</v>
      </c>
      <c r="B348" s="2" t="s">
        <v>786</v>
      </c>
      <c r="C348" s="2" t="s">
        <v>47</v>
      </c>
      <c r="D348" s="2" t="s">
        <v>794</v>
      </c>
      <c r="E348" s="2" t="s">
        <v>788</v>
      </c>
      <c r="F348" s="11"/>
      <c r="G348" s="2" t="s">
        <v>789</v>
      </c>
      <c r="H348" s="2" t="s">
        <v>789</v>
      </c>
      <c r="I348" s="2" t="s">
        <v>789</v>
      </c>
      <c r="J348" s="8" t="s">
        <v>86</v>
      </c>
      <c r="K348" s="2" t="s">
        <v>47</v>
      </c>
      <c r="L348" s="3"/>
      <c r="M348" s="5"/>
      <c r="N348" s="21" t="e">
        <f ca="1">I348-K2</f>
        <v>#VALUE!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8"/>
    </row>
    <row r="349" spans="1:32" ht="99.75" customHeight="1" x14ac:dyDescent="0.5">
      <c r="A349" s="18">
        <v>346</v>
      </c>
      <c r="B349" s="2" t="s">
        <v>786</v>
      </c>
      <c r="C349" s="2" t="s">
        <v>47</v>
      </c>
      <c r="D349" s="2" t="s">
        <v>795</v>
      </c>
      <c r="E349" s="2" t="s">
        <v>796</v>
      </c>
      <c r="F349" s="11"/>
      <c r="G349" s="2" t="s">
        <v>789</v>
      </c>
      <c r="H349" s="2" t="s">
        <v>789</v>
      </c>
      <c r="I349" s="2" t="s">
        <v>789</v>
      </c>
      <c r="J349" s="8" t="s">
        <v>50</v>
      </c>
      <c r="K349" s="2" t="s">
        <v>47</v>
      </c>
      <c r="L349" s="3"/>
      <c r="M349" s="5"/>
      <c r="N349" s="21" t="e">
        <f ca="1">I349-K2</f>
        <v>#VALUE!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8"/>
    </row>
    <row r="350" spans="1:32" ht="99.75" customHeight="1" x14ac:dyDescent="0.5">
      <c r="A350" s="18">
        <v>347</v>
      </c>
      <c r="B350" s="2" t="s">
        <v>786</v>
      </c>
      <c r="C350" s="2" t="s">
        <v>47</v>
      </c>
      <c r="D350" s="2" t="s">
        <v>797</v>
      </c>
      <c r="E350" s="2" t="s">
        <v>796</v>
      </c>
      <c r="F350" s="11"/>
      <c r="G350" s="2" t="s">
        <v>789</v>
      </c>
      <c r="H350" s="2" t="s">
        <v>789</v>
      </c>
      <c r="I350" s="2" t="s">
        <v>789</v>
      </c>
      <c r="J350" s="8" t="s">
        <v>50</v>
      </c>
      <c r="K350" s="2" t="s">
        <v>47</v>
      </c>
      <c r="L350" s="3"/>
      <c r="M350" s="5"/>
      <c r="N350" s="21" t="e">
        <f ca="1">I350-K2</f>
        <v>#VALUE!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8"/>
    </row>
    <row r="351" spans="1:32" ht="99.75" customHeight="1" x14ac:dyDescent="0.5">
      <c r="A351" s="18">
        <v>348</v>
      </c>
      <c r="B351" s="2" t="s">
        <v>786</v>
      </c>
      <c r="C351" s="2" t="s">
        <v>239</v>
      </c>
      <c r="D351" s="2" t="s">
        <v>798</v>
      </c>
      <c r="E351" s="2" t="s">
        <v>796</v>
      </c>
      <c r="F351" s="11"/>
      <c r="G351" s="2" t="s">
        <v>789</v>
      </c>
      <c r="H351" s="2" t="s">
        <v>789</v>
      </c>
      <c r="I351" s="2" t="s">
        <v>789</v>
      </c>
      <c r="J351" s="8" t="s">
        <v>236</v>
      </c>
      <c r="K351" s="2"/>
      <c r="L351" s="3"/>
      <c r="M351" s="5"/>
      <c r="N351" s="21" t="e">
        <f ca="1">I351-K2</f>
        <v>#VALUE!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8"/>
    </row>
    <row r="352" spans="1:32" ht="99.75" customHeight="1" x14ac:dyDescent="0.5">
      <c r="A352" s="18">
        <v>349</v>
      </c>
      <c r="B352" s="2" t="s">
        <v>786</v>
      </c>
      <c r="C352" s="2" t="s">
        <v>239</v>
      </c>
      <c r="D352" s="2" t="s">
        <v>799</v>
      </c>
      <c r="E352" s="2" t="s">
        <v>796</v>
      </c>
      <c r="F352" s="11"/>
      <c r="G352" s="2" t="s">
        <v>789</v>
      </c>
      <c r="H352" s="12" t="s">
        <v>47</v>
      </c>
      <c r="I352" s="12" t="s">
        <v>47</v>
      </c>
      <c r="J352" s="8" t="s">
        <v>43</v>
      </c>
      <c r="K352" s="2"/>
      <c r="L352" s="3"/>
      <c r="M352" s="5"/>
      <c r="N352" s="21" t="e">
        <f ca="1">I352-K2</f>
        <v>#VALUE!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8"/>
    </row>
    <row r="353" spans="1:32" ht="99.75" customHeight="1" x14ac:dyDescent="0.5">
      <c r="A353" s="18">
        <v>350</v>
      </c>
      <c r="B353" s="2" t="s">
        <v>786</v>
      </c>
      <c r="C353" s="2" t="s">
        <v>239</v>
      </c>
      <c r="D353" s="2" t="s">
        <v>800</v>
      </c>
      <c r="E353" s="2" t="s">
        <v>796</v>
      </c>
      <c r="F353" s="11"/>
      <c r="G353" s="2" t="s">
        <v>789</v>
      </c>
      <c r="H353" s="12" t="s">
        <v>47</v>
      </c>
      <c r="I353" s="12" t="s">
        <v>47</v>
      </c>
      <c r="J353" s="8" t="s">
        <v>43</v>
      </c>
      <c r="K353" s="2"/>
      <c r="L353" s="3"/>
      <c r="M353" s="5"/>
      <c r="N353" s="21" t="e">
        <f ca="1">I353-K2</f>
        <v>#VALUE!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8"/>
    </row>
    <row r="354" spans="1:32" ht="99.75" customHeight="1" x14ac:dyDescent="0.5">
      <c r="A354" s="11">
        <v>351</v>
      </c>
      <c r="B354" s="2" t="s">
        <v>786</v>
      </c>
      <c r="C354" s="2" t="s">
        <v>239</v>
      </c>
      <c r="D354" s="2" t="s">
        <v>801</v>
      </c>
      <c r="E354" s="2" t="s">
        <v>788</v>
      </c>
      <c r="F354" s="11"/>
      <c r="G354" s="2" t="s">
        <v>789</v>
      </c>
      <c r="H354" s="12" t="s">
        <v>47</v>
      </c>
      <c r="I354" s="12" t="s">
        <v>47</v>
      </c>
      <c r="J354" s="8" t="s">
        <v>123</v>
      </c>
      <c r="K354" s="2"/>
      <c r="L354" s="3"/>
      <c r="M354" s="5"/>
      <c r="N354" s="21" t="e">
        <f ca="1">I354-K2</f>
        <v>#VALUE!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8"/>
    </row>
    <row r="355" spans="1:32" ht="99.75" customHeight="1" x14ac:dyDescent="0.5">
      <c r="A355" s="11">
        <v>352</v>
      </c>
      <c r="B355" s="2" t="s">
        <v>786</v>
      </c>
      <c r="C355" s="2" t="s">
        <v>239</v>
      </c>
      <c r="D355" s="2" t="s">
        <v>802</v>
      </c>
      <c r="E355" s="2" t="s">
        <v>788</v>
      </c>
      <c r="F355" s="11"/>
      <c r="G355" s="2" t="s">
        <v>789</v>
      </c>
      <c r="H355" s="12" t="s">
        <v>47</v>
      </c>
      <c r="I355" s="12" t="s">
        <v>47</v>
      </c>
      <c r="J355" s="8" t="s">
        <v>123</v>
      </c>
      <c r="K355" s="2"/>
      <c r="L355" s="3"/>
      <c r="M355" s="5"/>
      <c r="N355" s="21" t="e">
        <f ca="1">I355-K2</f>
        <v>#VALUE!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8"/>
    </row>
    <row r="356" spans="1:32" ht="99.75" customHeight="1" x14ac:dyDescent="0.5">
      <c r="A356" s="18">
        <v>353</v>
      </c>
      <c r="B356" s="2" t="s">
        <v>786</v>
      </c>
      <c r="C356" s="2" t="s">
        <v>239</v>
      </c>
      <c r="D356" s="2" t="s">
        <v>803</v>
      </c>
      <c r="E356" s="2" t="s">
        <v>47</v>
      </c>
      <c r="F356" s="11"/>
      <c r="G356" s="2" t="s">
        <v>789</v>
      </c>
      <c r="H356" s="2" t="s">
        <v>789</v>
      </c>
      <c r="I356" s="2" t="s">
        <v>789</v>
      </c>
      <c r="J356" s="8" t="s">
        <v>236</v>
      </c>
      <c r="K356" s="2" t="s">
        <v>47</v>
      </c>
      <c r="L356" s="3"/>
      <c r="M356" s="5"/>
      <c r="N356" s="21" t="e">
        <f ca="1">I356-K2</f>
        <v>#VALUE!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8"/>
    </row>
    <row r="357" spans="1:32" ht="99.75" customHeight="1" x14ac:dyDescent="0.5">
      <c r="A357" s="18">
        <v>354</v>
      </c>
      <c r="B357" s="2" t="s">
        <v>786</v>
      </c>
      <c r="C357" s="2" t="s">
        <v>239</v>
      </c>
      <c r="D357" s="2" t="s">
        <v>804</v>
      </c>
      <c r="E357" s="2" t="s">
        <v>796</v>
      </c>
      <c r="F357" s="11"/>
      <c r="G357" s="2" t="s">
        <v>789</v>
      </c>
      <c r="H357" s="2" t="s">
        <v>789</v>
      </c>
      <c r="I357" s="2" t="s">
        <v>789</v>
      </c>
      <c r="J357" s="8" t="s">
        <v>236</v>
      </c>
      <c r="K357" s="2"/>
      <c r="L357" s="3"/>
      <c r="M357" s="5"/>
      <c r="N357" s="21" t="e">
        <f ca="1">I357-K2</f>
        <v>#VALUE!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8"/>
    </row>
    <row r="358" spans="1:32" ht="99.75" customHeight="1" x14ac:dyDescent="0.5">
      <c r="A358" s="18">
        <v>355</v>
      </c>
      <c r="B358" s="2" t="s">
        <v>805</v>
      </c>
      <c r="C358" s="2" t="s">
        <v>19</v>
      </c>
      <c r="D358" s="2" t="s">
        <v>806</v>
      </c>
      <c r="E358" s="2" t="s">
        <v>32</v>
      </c>
      <c r="F358" s="11">
        <v>0.01</v>
      </c>
      <c r="G358" s="2" t="s">
        <v>22</v>
      </c>
      <c r="H358" s="12">
        <v>45152</v>
      </c>
      <c r="I358" s="12">
        <f>H358+365</f>
        <v>45517</v>
      </c>
      <c r="J358" s="8" t="s">
        <v>50</v>
      </c>
      <c r="K358" s="19" t="s">
        <v>807</v>
      </c>
      <c r="L358" s="3"/>
      <c r="M358" s="5"/>
      <c r="N358" s="21">
        <f ca="1">I358-K2</f>
        <v>152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8"/>
    </row>
    <row r="359" spans="1:32" ht="99.75" customHeight="1" x14ac:dyDescent="0.5">
      <c r="A359" s="18">
        <v>356</v>
      </c>
      <c r="B359" s="2" t="s">
        <v>805</v>
      </c>
      <c r="C359" s="2"/>
      <c r="D359" s="2" t="s">
        <v>808</v>
      </c>
      <c r="E359" s="2" t="s">
        <v>32</v>
      </c>
      <c r="F359" s="11">
        <v>0.01</v>
      </c>
      <c r="G359" s="2" t="s">
        <v>22</v>
      </c>
      <c r="H359" s="12">
        <v>44796</v>
      </c>
      <c r="I359" s="12">
        <f>H359+364</f>
        <v>45160</v>
      </c>
      <c r="J359" s="8" t="s">
        <v>43</v>
      </c>
      <c r="K359" s="2"/>
      <c r="L359" s="3"/>
      <c r="M359" s="5"/>
      <c r="N359" s="21">
        <f ca="1">I359-K2</f>
        <v>-205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8"/>
    </row>
    <row r="360" spans="1:32" ht="99.75" customHeight="1" x14ac:dyDescent="0.5">
      <c r="A360" s="18">
        <v>357</v>
      </c>
      <c r="B360" s="2" t="s">
        <v>805</v>
      </c>
      <c r="C360" s="2"/>
      <c r="D360" s="2" t="s">
        <v>809</v>
      </c>
      <c r="E360" s="2" t="s">
        <v>32</v>
      </c>
      <c r="F360" s="11">
        <v>0.01</v>
      </c>
      <c r="G360" s="2" t="s">
        <v>22</v>
      </c>
      <c r="H360" s="12">
        <v>45310</v>
      </c>
      <c r="I360" s="12">
        <f t="shared" ref="I360:I364" si="66">H360+365</f>
        <v>45675</v>
      </c>
      <c r="J360" s="8" t="s">
        <v>86</v>
      </c>
      <c r="K360" s="19" t="s">
        <v>810</v>
      </c>
      <c r="L360" s="3"/>
      <c r="M360" s="5"/>
      <c r="N360" s="21">
        <f ca="1">I360-K2</f>
        <v>310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8"/>
    </row>
    <row r="361" spans="1:32" ht="99.75" customHeight="1" x14ac:dyDescent="0.5">
      <c r="A361" s="18">
        <v>358</v>
      </c>
      <c r="B361" s="2" t="s">
        <v>805</v>
      </c>
      <c r="C361" s="2"/>
      <c r="D361" s="2" t="s">
        <v>811</v>
      </c>
      <c r="E361" s="2" t="s">
        <v>32</v>
      </c>
      <c r="F361" s="11">
        <v>0.01</v>
      </c>
      <c r="G361" s="2" t="s">
        <v>22</v>
      </c>
      <c r="H361" s="12">
        <v>45068</v>
      </c>
      <c r="I361" s="12">
        <f t="shared" si="66"/>
        <v>45433</v>
      </c>
      <c r="J361" s="8" t="s">
        <v>130</v>
      </c>
      <c r="K361" s="19" t="s">
        <v>812</v>
      </c>
      <c r="L361" s="3"/>
      <c r="M361" s="5"/>
      <c r="N361" s="21">
        <f ca="1">I361-K2</f>
        <v>68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8"/>
    </row>
    <row r="362" spans="1:32" ht="99.75" customHeight="1" x14ac:dyDescent="0.5">
      <c r="A362" s="18">
        <v>359</v>
      </c>
      <c r="B362" s="2" t="s">
        <v>805</v>
      </c>
      <c r="C362" s="2"/>
      <c r="D362" s="2" t="s">
        <v>813</v>
      </c>
      <c r="E362" s="2" t="s">
        <v>32</v>
      </c>
      <c r="F362" s="11">
        <v>0.01</v>
      </c>
      <c r="G362" s="2" t="s">
        <v>22</v>
      </c>
      <c r="H362" s="12">
        <v>45124</v>
      </c>
      <c r="I362" s="12">
        <f t="shared" si="66"/>
        <v>45489</v>
      </c>
      <c r="J362" s="8" t="s">
        <v>50</v>
      </c>
      <c r="K362" s="19" t="s">
        <v>814</v>
      </c>
      <c r="L362" s="3"/>
      <c r="M362" s="5"/>
      <c r="N362" s="21">
        <f ca="1">I362-K2</f>
        <v>124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8"/>
    </row>
    <row r="363" spans="1:32" ht="99.75" customHeight="1" x14ac:dyDescent="0.5">
      <c r="A363" s="18">
        <v>360</v>
      </c>
      <c r="B363" s="2" t="s">
        <v>805</v>
      </c>
      <c r="C363" s="2"/>
      <c r="D363" s="2" t="s">
        <v>815</v>
      </c>
      <c r="E363" s="2" t="s">
        <v>32</v>
      </c>
      <c r="F363" s="11">
        <v>0.01</v>
      </c>
      <c r="G363" s="2" t="s">
        <v>22</v>
      </c>
      <c r="H363" s="12">
        <v>45124</v>
      </c>
      <c r="I363" s="12">
        <f t="shared" si="66"/>
        <v>45489</v>
      </c>
      <c r="J363" s="8" t="s">
        <v>50</v>
      </c>
      <c r="K363" s="19" t="s">
        <v>816</v>
      </c>
      <c r="L363" s="20"/>
      <c r="M363" s="5"/>
      <c r="N363" s="21">
        <f ca="1">I363-K2</f>
        <v>124</v>
      </c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8"/>
    </row>
    <row r="364" spans="1:32" ht="99.75" customHeight="1" x14ac:dyDescent="0.5">
      <c r="A364" s="18">
        <v>361</v>
      </c>
      <c r="B364" s="2" t="s">
        <v>805</v>
      </c>
      <c r="C364" s="2"/>
      <c r="D364" s="2" t="s">
        <v>817</v>
      </c>
      <c r="E364" s="2" t="s">
        <v>818</v>
      </c>
      <c r="F364" s="11">
        <v>0.01</v>
      </c>
      <c r="G364" s="2" t="s">
        <v>22</v>
      </c>
      <c r="H364" s="12">
        <v>45043</v>
      </c>
      <c r="I364" s="12">
        <f t="shared" si="66"/>
        <v>45408</v>
      </c>
      <c r="J364" s="8" t="s">
        <v>43</v>
      </c>
      <c r="K364" s="19" t="s">
        <v>819</v>
      </c>
      <c r="L364" s="3"/>
      <c r="M364" s="5"/>
      <c r="N364" s="21">
        <f ca="1">I364-K2</f>
        <v>43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8"/>
    </row>
    <row r="365" spans="1:32" ht="99.75" customHeight="1" x14ac:dyDescent="0.5">
      <c r="A365" s="18">
        <v>362</v>
      </c>
      <c r="B365" s="2" t="s">
        <v>805</v>
      </c>
      <c r="C365" s="2"/>
      <c r="D365" s="2" t="s">
        <v>820</v>
      </c>
      <c r="E365" s="2" t="s">
        <v>821</v>
      </c>
      <c r="F365" s="11">
        <v>0.01</v>
      </c>
      <c r="G365" s="2" t="s">
        <v>22</v>
      </c>
      <c r="H365" s="12">
        <v>44861</v>
      </c>
      <c r="I365" s="12">
        <f>H365+364</f>
        <v>45225</v>
      </c>
      <c r="J365" s="8" t="s">
        <v>43</v>
      </c>
      <c r="K365" s="2"/>
      <c r="L365" s="3"/>
      <c r="M365" s="5"/>
      <c r="N365" s="21">
        <f ca="1">I365-K2</f>
        <v>-140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8"/>
    </row>
    <row r="366" spans="1:32" ht="99.75" customHeight="1" x14ac:dyDescent="0.5">
      <c r="A366" s="18">
        <v>363</v>
      </c>
      <c r="B366" s="2" t="s">
        <v>805</v>
      </c>
      <c r="C366" s="2"/>
      <c r="D366" s="2" t="s">
        <v>822</v>
      </c>
      <c r="E366" s="2" t="s">
        <v>823</v>
      </c>
      <c r="F366" s="11">
        <v>0.01</v>
      </c>
      <c r="G366" s="2" t="s">
        <v>22</v>
      </c>
      <c r="H366" s="12">
        <v>44992</v>
      </c>
      <c r="I366" s="12">
        <f>H366+365</f>
        <v>45357</v>
      </c>
      <c r="J366" s="8" t="s">
        <v>43</v>
      </c>
      <c r="K366" s="19" t="s">
        <v>824</v>
      </c>
      <c r="L366" s="3"/>
      <c r="M366" s="5"/>
      <c r="N366" s="21">
        <f ca="1">I366-K2</f>
        <v>-8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8"/>
    </row>
    <row r="367" spans="1:32" ht="99.75" customHeight="1" x14ac:dyDescent="0.5">
      <c r="A367" s="11">
        <v>364</v>
      </c>
      <c r="B367" s="2" t="s">
        <v>805</v>
      </c>
      <c r="C367" s="2"/>
      <c r="D367" s="2" t="s">
        <v>825</v>
      </c>
      <c r="E367" s="2" t="s">
        <v>826</v>
      </c>
      <c r="F367" s="11">
        <v>0.01</v>
      </c>
      <c r="G367" s="2" t="s">
        <v>22</v>
      </c>
      <c r="H367" s="12">
        <v>43543</v>
      </c>
      <c r="I367" s="12">
        <f>H367+364</f>
        <v>43907</v>
      </c>
      <c r="J367" s="8" t="s">
        <v>827</v>
      </c>
      <c r="K367" s="2"/>
      <c r="L367" s="3"/>
      <c r="M367" s="5"/>
      <c r="N367" s="21">
        <f ca="1">I367-K2</f>
        <v>-1458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8"/>
    </row>
    <row r="368" spans="1:32" ht="99.75" customHeight="1" x14ac:dyDescent="0.5">
      <c r="A368" s="18">
        <v>365</v>
      </c>
      <c r="B368" s="2" t="s">
        <v>805</v>
      </c>
      <c r="C368" s="2"/>
      <c r="D368" s="2" t="s">
        <v>828</v>
      </c>
      <c r="E368" s="2" t="s">
        <v>21</v>
      </c>
      <c r="F368" s="11">
        <v>0.01</v>
      </c>
      <c r="G368" s="2" t="s">
        <v>22</v>
      </c>
      <c r="H368" s="12">
        <v>45124</v>
      </c>
      <c r="I368" s="12">
        <f t="shared" ref="I368:I369" si="67">H368+365</f>
        <v>45489</v>
      </c>
      <c r="J368" s="8" t="s">
        <v>130</v>
      </c>
      <c r="K368" s="19" t="s">
        <v>829</v>
      </c>
      <c r="L368" s="3"/>
      <c r="M368" s="5"/>
      <c r="N368" s="21">
        <f ca="1">I368-K2</f>
        <v>124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8"/>
    </row>
    <row r="369" spans="1:32" ht="99.75" customHeight="1" x14ac:dyDescent="0.5">
      <c r="A369" s="18">
        <v>366</v>
      </c>
      <c r="B369" s="2" t="s">
        <v>830</v>
      </c>
      <c r="C369" s="2"/>
      <c r="D369" s="2" t="s">
        <v>831</v>
      </c>
      <c r="E369" s="2" t="s">
        <v>832</v>
      </c>
      <c r="F369" s="11">
        <v>0.01</v>
      </c>
      <c r="G369" s="2" t="s">
        <v>22</v>
      </c>
      <c r="H369" s="12">
        <v>45043</v>
      </c>
      <c r="I369" s="12">
        <f t="shared" si="67"/>
        <v>45408</v>
      </c>
      <c r="J369" s="8" t="s">
        <v>23</v>
      </c>
      <c r="K369" s="19" t="s">
        <v>833</v>
      </c>
      <c r="L369" s="3"/>
      <c r="M369" s="5"/>
      <c r="N369" s="21">
        <f ca="1">I369-K2</f>
        <v>43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8"/>
    </row>
    <row r="370" spans="1:32" ht="99.75" customHeight="1" x14ac:dyDescent="0.5">
      <c r="A370" s="18">
        <v>367</v>
      </c>
      <c r="B370" s="2" t="s">
        <v>805</v>
      </c>
      <c r="C370" s="2"/>
      <c r="D370" s="2" t="s">
        <v>834</v>
      </c>
      <c r="E370" s="2" t="s">
        <v>21</v>
      </c>
      <c r="F370" s="11">
        <v>0.01</v>
      </c>
      <c r="G370" s="2" t="s">
        <v>22</v>
      </c>
      <c r="H370" s="12">
        <v>44690</v>
      </c>
      <c r="I370" s="12">
        <f>H370+364</f>
        <v>45054</v>
      </c>
      <c r="J370" s="8" t="s">
        <v>43</v>
      </c>
      <c r="K370" s="2"/>
      <c r="L370" s="3"/>
      <c r="M370" s="5"/>
      <c r="N370" s="21">
        <f ca="1">I370-K2</f>
        <v>-311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8"/>
    </row>
    <row r="371" spans="1:32" ht="99.75" customHeight="1" x14ac:dyDescent="0.5">
      <c r="A371" s="18">
        <v>368</v>
      </c>
      <c r="B371" s="2" t="s">
        <v>805</v>
      </c>
      <c r="C371" s="2"/>
      <c r="D371" s="2" t="s">
        <v>835</v>
      </c>
      <c r="E371" s="2" t="s">
        <v>32</v>
      </c>
      <c r="F371" s="11">
        <v>0.01</v>
      </c>
      <c r="G371" s="2" t="s">
        <v>22</v>
      </c>
      <c r="H371" s="12">
        <v>45184</v>
      </c>
      <c r="I371" s="12">
        <f>H371+365</f>
        <v>45549</v>
      </c>
      <c r="J371" s="8" t="s">
        <v>50</v>
      </c>
      <c r="K371" s="19" t="s">
        <v>836</v>
      </c>
      <c r="L371" s="3"/>
      <c r="M371" s="5"/>
      <c r="N371" s="21">
        <f ca="1">I371-K2</f>
        <v>184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8"/>
    </row>
    <row r="372" spans="1:32" ht="99.75" customHeight="1" x14ac:dyDescent="0.5">
      <c r="A372" s="18">
        <v>369</v>
      </c>
      <c r="B372" s="2" t="s">
        <v>805</v>
      </c>
      <c r="C372" s="2"/>
      <c r="D372" s="2" t="s">
        <v>837</v>
      </c>
      <c r="E372" s="2" t="s">
        <v>838</v>
      </c>
      <c r="F372" s="11">
        <v>0.01</v>
      </c>
      <c r="G372" s="2" t="s">
        <v>22</v>
      </c>
      <c r="H372" s="12">
        <v>44161</v>
      </c>
      <c r="I372" s="12">
        <f t="shared" ref="I372:I373" si="68">H372+364</f>
        <v>44525</v>
      </c>
      <c r="J372" s="8" t="s">
        <v>43</v>
      </c>
      <c r="K372" s="2"/>
      <c r="L372" s="3"/>
      <c r="M372" s="5"/>
      <c r="N372" s="21">
        <f ca="1">I372-K2</f>
        <v>-840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8"/>
    </row>
    <row r="373" spans="1:32" ht="99.75" customHeight="1" x14ac:dyDescent="0.5">
      <c r="A373" s="18">
        <v>370</v>
      </c>
      <c r="B373" s="2" t="s">
        <v>805</v>
      </c>
      <c r="C373" s="2"/>
      <c r="D373" s="2" t="s">
        <v>839</v>
      </c>
      <c r="E373" s="2" t="s">
        <v>838</v>
      </c>
      <c r="F373" s="11">
        <v>0.01</v>
      </c>
      <c r="G373" s="2" t="s">
        <v>22</v>
      </c>
      <c r="H373" s="12">
        <v>44161</v>
      </c>
      <c r="I373" s="12">
        <f t="shared" si="68"/>
        <v>44525</v>
      </c>
      <c r="J373" s="8" t="s">
        <v>43</v>
      </c>
      <c r="K373" s="2"/>
      <c r="L373" s="3"/>
      <c r="M373" s="5"/>
      <c r="N373" s="21">
        <f ca="1">I373-K2</f>
        <v>-840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8"/>
    </row>
    <row r="374" spans="1:32" ht="99.75" customHeight="1" x14ac:dyDescent="0.5">
      <c r="A374" s="18">
        <v>371</v>
      </c>
      <c r="B374" s="2" t="s">
        <v>805</v>
      </c>
      <c r="C374" s="2"/>
      <c r="D374" s="2" t="s">
        <v>840</v>
      </c>
      <c r="E374" s="2" t="s">
        <v>826</v>
      </c>
      <c r="F374" s="11">
        <v>0.01</v>
      </c>
      <c r="G374" s="2" t="s">
        <v>22</v>
      </c>
      <c r="H374" s="12">
        <v>45310</v>
      </c>
      <c r="I374" s="12">
        <f>H374+365</f>
        <v>45675</v>
      </c>
      <c r="J374" s="8" t="s">
        <v>86</v>
      </c>
      <c r="K374" s="19" t="s">
        <v>841</v>
      </c>
      <c r="L374" s="3"/>
      <c r="M374" s="5"/>
      <c r="N374" s="21">
        <f ca="1">I374-K2</f>
        <v>310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8"/>
    </row>
    <row r="375" spans="1:32" ht="99.75" customHeight="1" x14ac:dyDescent="0.5">
      <c r="A375" s="18">
        <v>372</v>
      </c>
      <c r="B375" s="2" t="s">
        <v>805</v>
      </c>
      <c r="C375" s="2"/>
      <c r="D375" s="2" t="s">
        <v>842</v>
      </c>
      <c r="E375" s="2" t="s">
        <v>843</v>
      </c>
      <c r="F375" s="11">
        <v>0.01</v>
      </c>
      <c r="G375" s="2" t="s">
        <v>22</v>
      </c>
      <c r="H375" s="12">
        <v>44161</v>
      </c>
      <c r="I375" s="12">
        <f t="shared" ref="I375:I376" si="69">H375+364</f>
        <v>44525</v>
      </c>
      <c r="J375" s="8" t="s">
        <v>43</v>
      </c>
      <c r="K375" s="2"/>
      <c r="L375" s="3"/>
      <c r="M375" s="5"/>
      <c r="N375" s="21">
        <f ca="1">I375-K2</f>
        <v>-840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8"/>
    </row>
    <row r="376" spans="1:32" ht="99.75" customHeight="1" x14ac:dyDescent="0.5">
      <c r="A376" s="18">
        <v>373</v>
      </c>
      <c r="B376" s="2" t="s">
        <v>805</v>
      </c>
      <c r="C376" s="2"/>
      <c r="D376" s="2" t="s">
        <v>844</v>
      </c>
      <c r="E376" s="2" t="s">
        <v>845</v>
      </c>
      <c r="F376" s="11">
        <v>0.01</v>
      </c>
      <c r="G376" s="2" t="s">
        <v>22</v>
      </c>
      <c r="H376" s="12">
        <v>44161</v>
      </c>
      <c r="I376" s="12">
        <f t="shared" si="69"/>
        <v>44525</v>
      </c>
      <c r="J376" s="8" t="s">
        <v>43</v>
      </c>
      <c r="K376" s="2"/>
      <c r="L376" s="3"/>
      <c r="M376" s="5"/>
      <c r="N376" s="21">
        <f ca="1">I376-K2</f>
        <v>-840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8"/>
    </row>
    <row r="377" spans="1:32" ht="99.75" customHeight="1" x14ac:dyDescent="0.5">
      <c r="A377" s="18">
        <v>374</v>
      </c>
      <c r="B377" s="2" t="s">
        <v>805</v>
      </c>
      <c r="C377" s="2"/>
      <c r="D377" s="2" t="s">
        <v>846</v>
      </c>
      <c r="E377" s="2" t="s">
        <v>847</v>
      </c>
      <c r="F377" s="11">
        <v>0.01</v>
      </c>
      <c r="G377" s="2" t="s">
        <v>22</v>
      </c>
      <c r="H377" s="12">
        <v>45213</v>
      </c>
      <c r="I377" s="12">
        <f t="shared" ref="I377:I378" si="70">H377+365</f>
        <v>45578</v>
      </c>
      <c r="J377" s="8" t="s">
        <v>43</v>
      </c>
      <c r="K377" s="2"/>
      <c r="L377" s="3"/>
      <c r="M377" s="5"/>
      <c r="N377" s="21">
        <f ca="1">I377-K2</f>
        <v>213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8"/>
    </row>
    <row r="378" spans="1:32" ht="99.75" customHeight="1" x14ac:dyDescent="0.5">
      <c r="A378" s="18">
        <v>375</v>
      </c>
      <c r="B378" s="2" t="s">
        <v>805</v>
      </c>
      <c r="C378" s="2" t="s">
        <v>19</v>
      </c>
      <c r="D378" s="2" t="s">
        <v>848</v>
      </c>
      <c r="E378" s="2" t="s">
        <v>32</v>
      </c>
      <c r="F378" s="11">
        <v>0.01</v>
      </c>
      <c r="G378" s="2" t="s">
        <v>22</v>
      </c>
      <c r="H378" s="12">
        <v>45124</v>
      </c>
      <c r="I378" s="12">
        <f t="shared" si="70"/>
        <v>45489</v>
      </c>
      <c r="J378" s="8" t="s">
        <v>23</v>
      </c>
      <c r="K378" s="19" t="s">
        <v>849</v>
      </c>
      <c r="L378" s="3"/>
      <c r="M378" s="5"/>
      <c r="N378" s="21">
        <f ca="1">I378-K2</f>
        <v>124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8"/>
    </row>
    <row r="379" spans="1:32" ht="99.75" customHeight="1" x14ac:dyDescent="0.5">
      <c r="A379" s="18">
        <v>376</v>
      </c>
      <c r="B379" s="2" t="s">
        <v>805</v>
      </c>
      <c r="C379" s="2" t="s">
        <v>19</v>
      </c>
      <c r="D379" s="2" t="s">
        <v>850</v>
      </c>
      <c r="E379" s="2" t="s">
        <v>851</v>
      </c>
      <c r="F379" s="11">
        <v>0.01</v>
      </c>
      <c r="G379" s="2" t="s">
        <v>22</v>
      </c>
      <c r="H379" s="12">
        <v>44861</v>
      </c>
      <c r="I379" s="12">
        <f>H379+364</f>
        <v>45225</v>
      </c>
      <c r="J379" s="8" t="s">
        <v>43</v>
      </c>
      <c r="K379" s="2"/>
      <c r="L379" s="3"/>
      <c r="M379" s="5"/>
      <c r="N379" s="21">
        <f ca="1">I379-K2</f>
        <v>-140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8"/>
    </row>
    <row r="380" spans="1:32" ht="99.75" customHeight="1" x14ac:dyDescent="0.5">
      <c r="A380" s="18">
        <v>377</v>
      </c>
      <c r="B380" s="2" t="s">
        <v>805</v>
      </c>
      <c r="C380" s="2" t="s">
        <v>19</v>
      </c>
      <c r="D380" s="2" t="s">
        <v>852</v>
      </c>
      <c r="E380" s="2" t="s">
        <v>853</v>
      </c>
      <c r="F380" s="11">
        <v>0.01</v>
      </c>
      <c r="G380" s="2" t="s">
        <v>22</v>
      </c>
      <c r="H380" s="12">
        <v>45184</v>
      </c>
      <c r="I380" s="12">
        <f>H380+365</f>
        <v>45549</v>
      </c>
      <c r="J380" s="8" t="s">
        <v>43</v>
      </c>
      <c r="K380" s="19" t="s">
        <v>854</v>
      </c>
      <c r="L380" s="3"/>
      <c r="M380" s="5"/>
      <c r="N380" s="21">
        <f ca="1">I380-K2</f>
        <v>184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8"/>
    </row>
    <row r="381" spans="1:32" ht="99.75" customHeight="1" x14ac:dyDescent="0.5">
      <c r="A381" s="11">
        <v>378</v>
      </c>
      <c r="B381" s="29" t="s">
        <v>805</v>
      </c>
      <c r="C381" s="29" t="s">
        <v>19</v>
      </c>
      <c r="D381" s="29" t="s">
        <v>855</v>
      </c>
      <c r="E381" s="29" t="s">
        <v>32</v>
      </c>
      <c r="F381" s="30">
        <v>0.01</v>
      </c>
      <c r="G381" s="29" t="s">
        <v>22</v>
      </c>
      <c r="H381" s="31">
        <v>44915</v>
      </c>
      <c r="I381" s="31">
        <f t="shared" ref="I381:I382" si="71">H381+364</f>
        <v>45279</v>
      </c>
      <c r="J381" s="32" t="s">
        <v>113</v>
      </c>
      <c r="K381" s="19" t="s">
        <v>856</v>
      </c>
      <c r="L381" s="3"/>
      <c r="M381" s="5"/>
      <c r="N381" s="21">
        <f ca="1">I381-K2</f>
        <v>-86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8"/>
    </row>
    <row r="382" spans="1:32" ht="99.75" customHeight="1" x14ac:dyDescent="0.5">
      <c r="A382" s="11">
        <v>379</v>
      </c>
      <c r="B382" s="2" t="s">
        <v>805</v>
      </c>
      <c r="C382" s="2" t="s">
        <v>19</v>
      </c>
      <c r="D382" s="2" t="s">
        <v>857</v>
      </c>
      <c r="E382" s="2" t="s">
        <v>858</v>
      </c>
      <c r="F382" s="11">
        <v>0.01</v>
      </c>
      <c r="G382" s="2" t="s">
        <v>22</v>
      </c>
      <c r="H382" s="12">
        <v>44690</v>
      </c>
      <c r="I382" s="12">
        <f t="shared" si="71"/>
        <v>45054</v>
      </c>
      <c r="J382" s="8" t="s">
        <v>123</v>
      </c>
      <c r="K382" s="2"/>
      <c r="L382" s="47"/>
      <c r="M382" s="5"/>
      <c r="N382" s="21">
        <f ca="1">I382-K2</f>
        <v>-311</v>
      </c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8"/>
    </row>
    <row r="383" spans="1:32" ht="99.75" customHeight="1" x14ac:dyDescent="0.5">
      <c r="A383" s="18">
        <v>380</v>
      </c>
      <c r="B383" s="2" t="s">
        <v>551</v>
      </c>
      <c r="C383" s="2" t="s">
        <v>19</v>
      </c>
      <c r="D383" s="2" t="s">
        <v>859</v>
      </c>
      <c r="E383" s="2" t="s">
        <v>860</v>
      </c>
      <c r="F383" s="11">
        <v>1E-3</v>
      </c>
      <c r="G383" s="2" t="s">
        <v>22</v>
      </c>
      <c r="H383" s="12">
        <v>45184</v>
      </c>
      <c r="I383" s="12">
        <f t="shared" ref="I383:I386" si="72">H383+365</f>
        <v>45549</v>
      </c>
      <c r="J383" s="8" t="s">
        <v>23</v>
      </c>
      <c r="K383" s="19" t="s">
        <v>861</v>
      </c>
      <c r="L383" s="47">
        <v>1E-3</v>
      </c>
      <c r="M383" s="5"/>
      <c r="N383" s="21">
        <f ca="1">I383-K2</f>
        <v>184</v>
      </c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8"/>
    </row>
    <row r="384" spans="1:32" ht="99.75" customHeight="1" x14ac:dyDescent="0.5">
      <c r="A384" s="18">
        <v>381</v>
      </c>
      <c r="B384" s="2" t="s">
        <v>805</v>
      </c>
      <c r="C384" s="2" t="s">
        <v>19</v>
      </c>
      <c r="D384" s="2" t="s">
        <v>862</v>
      </c>
      <c r="E384" s="2" t="s">
        <v>863</v>
      </c>
      <c r="F384" s="11">
        <v>0.01</v>
      </c>
      <c r="G384" s="2" t="s">
        <v>22</v>
      </c>
      <c r="H384" s="12">
        <v>45069</v>
      </c>
      <c r="I384" s="12">
        <f t="shared" si="72"/>
        <v>45434</v>
      </c>
      <c r="J384" s="8" t="s">
        <v>23</v>
      </c>
      <c r="K384" s="19" t="s">
        <v>864</v>
      </c>
      <c r="L384" s="3"/>
      <c r="M384" s="5"/>
      <c r="N384" s="21">
        <f ca="1">I384-K2</f>
        <v>69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8"/>
    </row>
    <row r="385" spans="1:32" ht="99.75" customHeight="1" x14ac:dyDescent="0.5">
      <c r="A385" s="18">
        <v>382</v>
      </c>
      <c r="B385" s="2" t="s">
        <v>805</v>
      </c>
      <c r="C385" s="2" t="s">
        <v>19</v>
      </c>
      <c r="D385" s="2" t="s">
        <v>865</v>
      </c>
      <c r="E385" s="2" t="s">
        <v>866</v>
      </c>
      <c r="F385" s="11">
        <v>0.01</v>
      </c>
      <c r="G385" s="2" t="s">
        <v>22</v>
      </c>
      <c r="H385" s="12">
        <v>45124</v>
      </c>
      <c r="I385" s="12">
        <f t="shared" si="72"/>
        <v>45489</v>
      </c>
      <c r="J385" s="8" t="s">
        <v>23</v>
      </c>
      <c r="K385" s="19" t="s">
        <v>867</v>
      </c>
      <c r="L385" s="3"/>
      <c r="M385" s="5"/>
      <c r="N385" s="21">
        <f ca="1">I385-K2</f>
        <v>124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8"/>
    </row>
    <row r="386" spans="1:32" ht="99.75" customHeight="1" x14ac:dyDescent="0.5">
      <c r="A386" s="18">
        <v>383</v>
      </c>
      <c r="B386" s="2" t="s">
        <v>805</v>
      </c>
      <c r="C386" s="2" t="s">
        <v>19</v>
      </c>
      <c r="D386" s="2" t="s">
        <v>868</v>
      </c>
      <c r="E386" s="2" t="s">
        <v>826</v>
      </c>
      <c r="F386" s="11">
        <v>0.01</v>
      </c>
      <c r="G386" s="2" t="s">
        <v>22</v>
      </c>
      <c r="H386" s="12">
        <v>45329</v>
      </c>
      <c r="I386" s="12">
        <f t="shared" si="72"/>
        <v>45694</v>
      </c>
      <c r="J386" s="8" t="s">
        <v>130</v>
      </c>
      <c r="K386" s="19" t="s">
        <v>869</v>
      </c>
      <c r="L386" s="3"/>
      <c r="M386" s="5"/>
      <c r="N386" s="21">
        <f ca="1">I386-K2</f>
        <v>329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8"/>
    </row>
    <row r="387" spans="1:32" ht="99.75" customHeight="1" x14ac:dyDescent="0.5">
      <c r="A387" s="18">
        <v>384</v>
      </c>
      <c r="B387" s="2" t="s">
        <v>805</v>
      </c>
      <c r="C387" s="2" t="s">
        <v>19</v>
      </c>
      <c r="D387" s="2" t="s">
        <v>870</v>
      </c>
      <c r="E387" s="2" t="s">
        <v>871</v>
      </c>
      <c r="F387" s="11">
        <v>0.01</v>
      </c>
      <c r="G387" s="2" t="s">
        <v>22</v>
      </c>
      <c r="H387" s="12">
        <v>44582</v>
      </c>
      <c r="I387" s="12">
        <f>H387+364</f>
        <v>44946</v>
      </c>
      <c r="J387" s="8" t="s">
        <v>43</v>
      </c>
      <c r="K387" s="2"/>
      <c r="L387" s="3"/>
      <c r="M387" s="5"/>
      <c r="N387" s="21">
        <f ca="1">I387-K2</f>
        <v>-419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8"/>
    </row>
    <row r="388" spans="1:32" ht="99.75" customHeight="1" x14ac:dyDescent="0.5">
      <c r="A388" s="18">
        <v>385</v>
      </c>
      <c r="B388" s="2" t="s">
        <v>805</v>
      </c>
      <c r="C388" s="2" t="s">
        <v>19</v>
      </c>
      <c r="D388" s="2" t="s">
        <v>872</v>
      </c>
      <c r="E388" s="2" t="s">
        <v>873</v>
      </c>
      <c r="F388" s="11">
        <v>0.01</v>
      </c>
      <c r="G388" s="2" t="s">
        <v>22</v>
      </c>
      <c r="H388" s="12">
        <v>45008</v>
      </c>
      <c r="I388" s="12">
        <f t="shared" ref="I388:I390" si="73">H388+365</f>
        <v>45373</v>
      </c>
      <c r="J388" s="8" t="s">
        <v>43</v>
      </c>
      <c r="K388" s="19" t="s">
        <v>874</v>
      </c>
      <c r="L388" s="3"/>
      <c r="M388" s="5"/>
      <c r="N388" s="21">
        <f ca="1">I388-K2</f>
        <v>8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8"/>
    </row>
    <row r="389" spans="1:32" ht="99.75" customHeight="1" x14ac:dyDescent="0.5">
      <c r="A389" s="18">
        <v>386</v>
      </c>
      <c r="B389" s="2" t="s">
        <v>805</v>
      </c>
      <c r="C389" s="2" t="s">
        <v>19</v>
      </c>
      <c r="D389" s="2" t="s">
        <v>875</v>
      </c>
      <c r="E389" s="2" t="s">
        <v>32</v>
      </c>
      <c r="F389" s="11">
        <v>0.01</v>
      </c>
      <c r="G389" s="2" t="s">
        <v>22</v>
      </c>
      <c r="H389" s="12">
        <v>45210</v>
      </c>
      <c r="I389" s="12">
        <f t="shared" si="73"/>
        <v>45575</v>
      </c>
      <c r="J389" s="8" t="s">
        <v>86</v>
      </c>
      <c r="K389" s="19" t="s">
        <v>876</v>
      </c>
      <c r="L389" s="47"/>
      <c r="M389" s="5"/>
      <c r="N389" s="21">
        <f ca="1">I389-K2</f>
        <v>210</v>
      </c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8"/>
    </row>
    <row r="390" spans="1:32" ht="99.75" customHeight="1" x14ac:dyDescent="0.5">
      <c r="A390" s="18">
        <v>387</v>
      </c>
      <c r="B390" s="2" t="s">
        <v>805</v>
      </c>
      <c r="C390" s="2" t="s">
        <v>19</v>
      </c>
      <c r="D390" s="2" t="s">
        <v>877</v>
      </c>
      <c r="E390" s="2" t="s">
        <v>32</v>
      </c>
      <c r="F390" s="11">
        <v>0.01</v>
      </c>
      <c r="G390" s="2" t="s">
        <v>22</v>
      </c>
      <c r="H390" s="12">
        <v>45310</v>
      </c>
      <c r="I390" s="12">
        <f t="shared" si="73"/>
        <v>45675</v>
      </c>
      <c r="J390" s="8" t="s">
        <v>86</v>
      </c>
      <c r="K390" s="19" t="s">
        <v>878</v>
      </c>
      <c r="L390" s="3"/>
      <c r="M390" s="5"/>
      <c r="N390" s="21">
        <f ca="1">I390-K2</f>
        <v>310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8"/>
    </row>
    <row r="391" spans="1:32" ht="99.75" customHeight="1" x14ac:dyDescent="0.5">
      <c r="A391" s="18">
        <v>388</v>
      </c>
      <c r="B391" s="2" t="s">
        <v>805</v>
      </c>
      <c r="C391" s="2" t="s">
        <v>19</v>
      </c>
      <c r="D391" s="2" t="s">
        <v>879</v>
      </c>
      <c r="E391" s="2" t="s">
        <v>32</v>
      </c>
      <c r="F391" s="11">
        <v>0.01</v>
      </c>
      <c r="G391" s="2" t="s">
        <v>22</v>
      </c>
      <c r="H391" s="12">
        <v>44844</v>
      </c>
      <c r="I391" s="12">
        <f t="shared" ref="I391:I392" si="74">H391+364</f>
        <v>45208</v>
      </c>
      <c r="J391" s="8" t="s">
        <v>43</v>
      </c>
      <c r="K391" s="2"/>
      <c r="L391" s="3"/>
      <c r="M391" s="5"/>
      <c r="N391" s="21">
        <f ca="1">I391-K2</f>
        <v>-157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8"/>
    </row>
    <row r="392" spans="1:32" ht="99.75" customHeight="1" x14ac:dyDescent="0.5">
      <c r="A392" s="18">
        <v>389</v>
      </c>
      <c r="B392" s="2" t="s">
        <v>880</v>
      </c>
      <c r="C392" s="2"/>
      <c r="D392" s="2" t="s">
        <v>881</v>
      </c>
      <c r="E392" s="2" t="s">
        <v>882</v>
      </c>
      <c r="F392" s="11"/>
      <c r="G392" s="2" t="s">
        <v>22</v>
      </c>
      <c r="H392" s="12">
        <v>43842</v>
      </c>
      <c r="I392" s="12">
        <f t="shared" si="74"/>
        <v>44206</v>
      </c>
      <c r="J392" s="8" t="s">
        <v>43</v>
      </c>
      <c r="K392" s="2"/>
      <c r="L392" s="3"/>
      <c r="M392" s="5"/>
      <c r="N392" s="21">
        <f ca="1">I392-K2</f>
        <v>-1159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8"/>
    </row>
    <row r="393" spans="1:32" ht="99.75" customHeight="1" x14ac:dyDescent="0.5">
      <c r="A393" s="18">
        <v>390</v>
      </c>
      <c r="B393" s="2" t="s">
        <v>880</v>
      </c>
      <c r="C393" s="2"/>
      <c r="D393" s="2" t="s">
        <v>883</v>
      </c>
      <c r="E393" s="2">
        <v>88.897999999999996</v>
      </c>
      <c r="F393" s="11"/>
      <c r="G393" s="2" t="s">
        <v>22</v>
      </c>
      <c r="H393" s="12">
        <v>45253</v>
      </c>
      <c r="I393" s="12">
        <f t="shared" ref="I393:I395" si="75">H393+365</f>
        <v>45618</v>
      </c>
      <c r="J393" s="8" t="s">
        <v>23</v>
      </c>
      <c r="K393" s="19" t="s">
        <v>884</v>
      </c>
      <c r="L393" s="3" t="s">
        <v>885</v>
      </c>
      <c r="M393" s="5"/>
      <c r="N393" s="21">
        <f ca="1">I393-K2</f>
        <v>253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8"/>
    </row>
    <row r="394" spans="1:32" ht="99.75" customHeight="1" x14ac:dyDescent="0.5">
      <c r="A394" s="18">
        <v>391</v>
      </c>
      <c r="B394" s="2" t="s">
        <v>880</v>
      </c>
      <c r="C394" s="2"/>
      <c r="D394" s="2" t="s">
        <v>886</v>
      </c>
      <c r="E394" s="2">
        <v>124.95</v>
      </c>
      <c r="F394" s="11"/>
      <c r="G394" s="2" t="s">
        <v>22</v>
      </c>
      <c r="H394" s="12">
        <v>45069</v>
      </c>
      <c r="I394" s="12">
        <f t="shared" si="75"/>
        <v>45434</v>
      </c>
      <c r="J394" s="8" t="s">
        <v>23</v>
      </c>
      <c r="K394" s="19" t="s">
        <v>887</v>
      </c>
      <c r="L394" s="3" t="s">
        <v>888</v>
      </c>
      <c r="M394" s="5"/>
      <c r="N394" s="21">
        <f ca="1">I394-K2</f>
        <v>69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8"/>
    </row>
    <row r="395" spans="1:32" ht="99.75" customHeight="1" x14ac:dyDescent="0.5">
      <c r="A395" s="18">
        <v>392</v>
      </c>
      <c r="B395" s="2" t="s">
        <v>880</v>
      </c>
      <c r="C395" s="2"/>
      <c r="D395" s="2" t="s">
        <v>889</v>
      </c>
      <c r="E395" s="2">
        <v>130.16999999999999</v>
      </c>
      <c r="F395" s="11"/>
      <c r="G395" s="2" t="s">
        <v>22</v>
      </c>
      <c r="H395" s="12">
        <v>45043</v>
      </c>
      <c r="I395" s="12">
        <f t="shared" si="75"/>
        <v>45408</v>
      </c>
      <c r="J395" s="8" t="s">
        <v>23</v>
      </c>
      <c r="K395" s="19" t="s">
        <v>890</v>
      </c>
      <c r="L395" s="3" t="s">
        <v>891</v>
      </c>
      <c r="M395" s="5"/>
      <c r="N395" s="21">
        <f ca="1">I395-K2</f>
        <v>43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8"/>
    </row>
    <row r="396" spans="1:32" ht="99.75" customHeight="1" x14ac:dyDescent="0.5">
      <c r="A396" s="18">
        <v>393</v>
      </c>
      <c r="B396" s="2" t="s">
        <v>880</v>
      </c>
      <c r="C396" s="2"/>
      <c r="D396" s="2" t="s">
        <v>892</v>
      </c>
      <c r="E396" s="2" t="s">
        <v>893</v>
      </c>
      <c r="F396" s="11"/>
      <c r="G396" s="2" t="s">
        <v>22</v>
      </c>
      <c r="H396" s="12">
        <v>43842</v>
      </c>
      <c r="I396" s="12">
        <f t="shared" ref="I396:I399" si="76">H396+364</f>
        <v>44206</v>
      </c>
      <c r="J396" s="8" t="s">
        <v>43</v>
      </c>
      <c r="K396" s="2"/>
      <c r="L396" s="3"/>
      <c r="M396" s="5"/>
      <c r="N396" s="21">
        <f ca="1">I396-K2</f>
        <v>-1159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8"/>
    </row>
    <row r="397" spans="1:32" ht="99.75" customHeight="1" x14ac:dyDescent="0.5">
      <c r="A397" s="18">
        <v>394</v>
      </c>
      <c r="B397" s="2" t="s">
        <v>880</v>
      </c>
      <c r="C397" s="2"/>
      <c r="D397" s="2" t="s">
        <v>894</v>
      </c>
      <c r="E397" s="2" t="s">
        <v>895</v>
      </c>
      <c r="F397" s="11"/>
      <c r="G397" s="2" t="s">
        <v>22</v>
      </c>
      <c r="H397" s="12">
        <v>43842</v>
      </c>
      <c r="I397" s="12">
        <f t="shared" si="76"/>
        <v>44206</v>
      </c>
      <c r="J397" s="8" t="s">
        <v>43</v>
      </c>
      <c r="K397" s="2"/>
      <c r="L397" s="3"/>
      <c r="M397" s="5"/>
      <c r="N397" s="21">
        <f ca="1">I397-K2</f>
        <v>-1159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8"/>
    </row>
    <row r="398" spans="1:32" ht="99.75" customHeight="1" x14ac:dyDescent="0.5">
      <c r="A398" s="18">
        <v>395</v>
      </c>
      <c r="B398" s="2" t="s">
        <v>880</v>
      </c>
      <c r="C398" s="2"/>
      <c r="D398" s="2" t="s">
        <v>896</v>
      </c>
      <c r="E398" s="2" t="s">
        <v>897</v>
      </c>
      <c r="F398" s="11"/>
      <c r="G398" s="2" t="s">
        <v>22</v>
      </c>
      <c r="H398" s="12">
        <v>43842</v>
      </c>
      <c r="I398" s="12">
        <f t="shared" si="76"/>
        <v>44206</v>
      </c>
      <c r="J398" s="8" t="s">
        <v>43</v>
      </c>
      <c r="K398" s="2"/>
      <c r="L398" s="3"/>
      <c r="M398" s="5"/>
      <c r="N398" s="21">
        <f ca="1">I398-K2</f>
        <v>-1159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8"/>
    </row>
    <row r="399" spans="1:32" ht="99.75" customHeight="1" x14ac:dyDescent="0.5">
      <c r="A399" s="18">
        <v>396</v>
      </c>
      <c r="B399" s="2" t="s">
        <v>880</v>
      </c>
      <c r="C399" s="2"/>
      <c r="D399" s="2" t="s">
        <v>898</v>
      </c>
      <c r="E399" s="2" t="s">
        <v>899</v>
      </c>
      <c r="F399" s="11"/>
      <c r="G399" s="2" t="s">
        <v>22</v>
      </c>
      <c r="H399" s="12">
        <v>43842</v>
      </c>
      <c r="I399" s="12">
        <f t="shared" si="76"/>
        <v>44206</v>
      </c>
      <c r="J399" s="8" t="s">
        <v>43</v>
      </c>
      <c r="K399" s="2"/>
      <c r="L399" s="3"/>
      <c r="M399" s="5"/>
      <c r="N399" s="21">
        <f ca="1">I399-K2</f>
        <v>-1159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8"/>
    </row>
    <row r="400" spans="1:32" ht="99.75" customHeight="1" x14ac:dyDescent="0.5">
      <c r="A400" s="18">
        <v>397</v>
      </c>
      <c r="B400" s="2" t="s">
        <v>880</v>
      </c>
      <c r="C400" s="2"/>
      <c r="D400" s="2" t="s">
        <v>900</v>
      </c>
      <c r="E400" s="2" t="s">
        <v>901</v>
      </c>
      <c r="F400" s="11"/>
      <c r="G400" s="2" t="s">
        <v>22</v>
      </c>
      <c r="H400" s="12">
        <v>45068</v>
      </c>
      <c r="I400" s="12">
        <f t="shared" ref="I400:I401" si="77">H400+365</f>
        <v>45433</v>
      </c>
      <c r="J400" s="8" t="s">
        <v>23</v>
      </c>
      <c r="K400" s="2"/>
      <c r="L400" s="3"/>
      <c r="M400" s="5"/>
      <c r="N400" s="21">
        <f ca="1">I400-K2</f>
        <v>68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8"/>
    </row>
    <row r="401" spans="1:32" ht="99.75" customHeight="1" x14ac:dyDescent="0.35">
      <c r="A401" s="18">
        <v>398</v>
      </c>
      <c r="B401" s="2" t="s">
        <v>880</v>
      </c>
      <c r="C401" s="2"/>
      <c r="D401" s="2" t="s">
        <v>902</v>
      </c>
      <c r="E401" s="2" t="s">
        <v>903</v>
      </c>
      <c r="F401" s="11"/>
      <c r="G401" s="2" t="s">
        <v>22</v>
      </c>
      <c r="H401" s="12">
        <v>45124</v>
      </c>
      <c r="I401" s="12">
        <f t="shared" si="77"/>
        <v>45489</v>
      </c>
      <c r="J401" s="8" t="s">
        <v>23</v>
      </c>
      <c r="K401" s="19" t="s">
        <v>904</v>
      </c>
      <c r="L401" s="3"/>
      <c r="M401" s="26"/>
      <c r="N401" s="21">
        <f ca="1">I401-K2</f>
        <v>124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8"/>
    </row>
    <row r="402" spans="1:32" ht="99.75" customHeight="1" x14ac:dyDescent="0.5">
      <c r="A402" s="18">
        <v>399</v>
      </c>
      <c r="B402" s="2" t="s">
        <v>880</v>
      </c>
      <c r="C402" s="2"/>
      <c r="D402" s="2" t="s">
        <v>905</v>
      </c>
      <c r="E402" s="2" t="s">
        <v>906</v>
      </c>
      <c r="F402" s="11"/>
      <c r="G402" s="2" t="s">
        <v>22</v>
      </c>
      <c r="H402" s="12">
        <v>43842</v>
      </c>
      <c r="I402" s="12">
        <f t="shared" ref="I402:I403" si="78">H402+364</f>
        <v>44206</v>
      </c>
      <c r="J402" s="8" t="s">
        <v>43</v>
      </c>
      <c r="K402" s="2"/>
      <c r="L402" s="3"/>
      <c r="M402" s="5"/>
      <c r="N402" s="21">
        <f ca="1">I402-K2</f>
        <v>-1159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8"/>
    </row>
    <row r="403" spans="1:32" ht="99.75" customHeight="1" x14ac:dyDescent="0.5">
      <c r="A403" s="18">
        <v>400</v>
      </c>
      <c r="B403" s="2" t="s">
        <v>880</v>
      </c>
      <c r="C403" s="2"/>
      <c r="D403" s="2" t="s">
        <v>907</v>
      </c>
      <c r="E403" s="2" t="s">
        <v>908</v>
      </c>
      <c r="F403" s="11"/>
      <c r="G403" s="2" t="s">
        <v>22</v>
      </c>
      <c r="H403" s="12">
        <v>43842</v>
      </c>
      <c r="I403" s="12">
        <f t="shared" si="78"/>
        <v>44206</v>
      </c>
      <c r="J403" s="8" t="s">
        <v>43</v>
      </c>
      <c r="K403" s="2"/>
      <c r="L403" s="3"/>
      <c r="M403" s="5"/>
      <c r="N403" s="21">
        <f ca="1">I403-K2</f>
        <v>-1159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8"/>
    </row>
    <row r="404" spans="1:32" ht="99.75" customHeight="1" x14ac:dyDescent="0.5">
      <c r="A404" s="18">
        <v>401</v>
      </c>
      <c r="B404" s="2" t="s">
        <v>880</v>
      </c>
      <c r="C404" s="2"/>
      <c r="D404" s="2" t="s">
        <v>909</v>
      </c>
      <c r="E404" s="2" t="s">
        <v>910</v>
      </c>
      <c r="F404" s="11"/>
      <c r="G404" s="2" t="s">
        <v>22</v>
      </c>
      <c r="H404" s="12">
        <v>45310</v>
      </c>
      <c r="I404" s="12">
        <f t="shared" ref="I404:I405" si="79">H404+365</f>
        <v>45675</v>
      </c>
      <c r="J404" s="8" t="s">
        <v>50</v>
      </c>
      <c r="K404" s="19" t="s">
        <v>911</v>
      </c>
      <c r="L404" s="3">
        <v>136.113</v>
      </c>
      <c r="M404" s="5"/>
      <c r="N404" s="21">
        <f ca="1">I404-K2</f>
        <v>310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8"/>
    </row>
    <row r="405" spans="1:32" ht="99.75" customHeight="1" x14ac:dyDescent="0.5">
      <c r="A405" s="18">
        <v>402</v>
      </c>
      <c r="B405" s="2" t="s">
        <v>880</v>
      </c>
      <c r="C405" s="2"/>
      <c r="D405" s="2" t="s">
        <v>912</v>
      </c>
      <c r="E405" s="2" t="s">
        <v>910</v>
      </c>
      <c r="F405" s="11"/>
      <c r="G405" s="2" t="s">
        <v>22</v>
      </c>
      <c r="H405" s="12">
        <v>45310</v>
      </c>
      <c r="I405" s="12">
        <f t="shared" si="79"/>
        <v>45675</v>
      </c>
      <c r="J405" s="8" t="s">
        <v>50</v>
      </c>
      <c r="K405" s="19" t="s">
        <v>913</v>
      </c>
      <c r="L405" s="3">
        <v>136.09200000000001</v>
      </c>
      <c r="M405" s="5"/>
      <c r="N405" s="21">
        <f ca="1">I405-K2</f>
        <v>310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8"/>
    </row>
    <row r="406" spans="1:32" ht="99.75" customHeight="1" x14ac:dyDescent="0.5">
      <c r="A406" s="18">
        <v>403</v>
      </c>
      <c r="B406" s="2" t="s">
        <v>880</v>
      </c>
      <c r="C406" s="2"/>
      <c r="D406" s="2" t="s">
        <v>914</v>
      </c>
      <c r="E406" s="2" t="s">
        <v>915</v>
      </c>
      <c r="F406" s="11"/>
      <c r="G406" s="2" t="s">
        <v>22</v>
      </c>
      <c r="H406" s="12">
        <v>43842</v>
      </c>
      <c r="I406" s="12">
        <f>H406+364</f>
        <v>44206</v>
      </c>
      <c r="J406" s="8" t="s">
        <v>43</v>
      </c>
      <c r="K406" s="2"/>
      <c r="L406" s="3"/>
      <c r="M406" s="5"/>
      <c r="N406" s="21">
        <f ca="1">I406-K2</f>
        <v>-1159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8"/>
    </row>
    <row r="407" spans="1:32" ht="99.75" customHeight="1" x14ac:dyDescent="0.5">
      <c r="A407" s="18">
        <v>404</v>
      </c>
      <c r="B407" s="2" t="s">
        <v>880</v>
      </c>
      <c r="C407" s="2"/>
      <c r="D407" s="2" t="s">
        <v>916</v>
      </c>
      <c r="E407" s="2" t="s">
        <v>917</v>
      </c>
      <c r="F407" s="11"/>
      <c r="G407" s="2" t="s">
        <v>22</v>
      </c>
      <c r="H407" s="12">
        <v>45043</v>
      </c>
      <c r="I407" s="12">
        <f>H407+365</f>
        <v>45408</v>
      </c>
      <c r="J407" s="8" t="s">
        <v>23</v>
      </c>
      <c r="K407" s="19" t="s">
        <v>918</v>
      </c>
      <c r="L407" s="3" t="s">
        <v>919</v>
      </c>
      <c r="M407" s="5"/>
      <c r="N407" s="21">
        <f ca="1">I407-K2</f>
        <v>43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8"/>
    </row>
    <row r="408" spans="1:32" ht="99.75" customHeight="1" x14ac:dyDescent="0.5">
      <c r="A408" s="18">
        <v>405</v>
      </c>
      <c r="B408" s="2" t="s">
        <v>880</v>
      </c>
      <c r="C408" s="2"/>
      <c r="D408" s="2" t="s">
        <v>920</v>
      </c>
      <c r="E408" s="2" t="s">
        <v>921</v>
      </c>
      <c r="F408" s="11"/>
      <c r="G408" s="2" t="s">
        <v>22</v>
      </c>
      <c r="H408" s="12">
        <v>43842</v>
      </c>
      <c r="I408" s="12">
        <f t="shared" ref="I408:I410" si="80">H408+364</f>
        <v>44206</v>
      </c>
      <c r="J408" s="8" t="s">
        <v>43</v>
      </c>
      <c r="K408" s="2"/>
      <c r="L408" s="3"/>
      <c r="M408" s="5"/>
      <c r="N408" s="21">
        <f ca="1">I408-K2</f>
        <v>-1159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8"/>
    </row>
    <row r="409" spans="1:32" ht="99.75" customHeight="1" x14ac:dyDescent="0.5">
      <c r="A409" s="18">
        <v>406</v>
      </c>
      <c r="B409" s="2" t="s">
        <v>880</v>
      </c>
      <c r="C409" s="2"/>
      <c r="D409" s="2" t="s">
        <v>922</v>
      </c>
      <c r="E409" s="2" t="s">
        <v>923</v>
      </c>
      <c r="F409" s="11"/>
      <c r="G409" s="2" t="s">
        <v>22</v>
      </c>
      <c r="H409" s="12">
        <v>43842</v>
      </c>
      <c r="I409" s="12">
        <f t="shared" si="80"/>
        <v>44206</v>
      </c>
      <c r="J409" s="8" t="s">
        <v>43</v>
      </c>
      <c r="K409" s="2"/>
      <c r="L409" s="3"/>
      <c r="M409" s="5"/>
      <c r="N409" s="21">
        <f ca="1">I409-K2</f>
        <v>-1159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8"/>
    </row>
    <row r="410" spans="1:32" ht="99.75" customHeight="1" x14ac:dyDescent="0.5">
      <c r="A410" s="18">
        <v>407</v>
      </c>
      <c r="B410" s="2" t="s">
        <v>880</v>
      </c>
      <c r="C410" s="2" t="s">
        <v>255</v>
      </c>
      <c r="D410" s="2" t="s">
        <v>924</v>
      </c>
      <c r="E410" s="2">
        <v>72.091999999999999</v>
      </c>
      <c r="F410" s="11"/>
      <c r="G410" s="2" t="s">
        <v>22</v>
      </c>
      <c r="H410" s="12">
        <v>44547</v>
      </c>
      <c r="I410" s="12">
        <f t="shared" si="80"/>
        <v>44911</v>
      </c>
      <c r="J410" s="8" t="s">
        <v>43</v>
      </c>
      <c r="K410" s="2"/>
      <c r="L410" s="3"/>
      <c r="M410" s="5"/>
      <c r="N410" s="21">
        <f ca="1">I410-K2</f>
        <v>-454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8"/>
    </row>
    <row r="411" spans="1:32" ht="99.75" customHeight="1" x14ac:dyDescent="0.5">
      <c r="A411" s="18">
        <v>408</v>
      </c>
      <c r="B411" s="2" t="s">
        <v>880</v>
      </c>
      <c r="C411" s="2" t="s">
        <v>255</v>
      </c>
      <c r="D411" s="2" t="s">
        <v>925</v>
      </c>
      <c r="E411" s="2">
        <v>72.09</v>
      </c>
      <c r="F411" s="11"/>
      <c r="G411" s="2" t="s">
        <v>22</v>
      </c>
      <c r="H411" s="12">
        <v>45005</v>
      </c>
      <c r="I411" s="12">
        <f t="shared" ref="I411:I415" si="81">H411+365</f>
        <v>45370</v>
      </c>
      <c r="J411" s="8" t="s">
        <v>86</v>
      </c>
      <c r="K411" s="19" t="s">
        <v>926</v>
      </c>
      <c r="L411" s="3"/>
      <c r="M411" s="5"/>
      <c r="N411" s="21">
        <f ca="1">I411-K2</f>
        <v>5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8"/>
    </row>
    <row r="412" spans="1:32" ht="99.75" customHeight="1" x14ac:dyDescent="0.5">
      <c r="A412" s="18">
        <v>409</v>
      </c>
      <c r="B412" s="2" t="s">
        <v>880</v>
      </c>
      <c r="C412" s="2"/>
      <c r="D412" s="2" t="s">
        <v>927</v>
      </c>
      <c r="E412" s="2">
        <v>136.10900000000001</v>
      </c>
      <c r="F412" s="11"/>
      <c r="G412" s="2" t="s">
        <v>22</v>
      </c>
      <c r="H412" s="12">
        <v>45310</v>
      </c>
      <c r="I412" s="12">
        <f t="shared" si="81"/>
        <v>45675</v>
      </c>
      <c r="J412" s="8" t="s">
        <v>50</v>
      </c>
      <c r="K412" s="19" t="s">
        <v>928</v>
      </c>
      <c r="L412" s="3">
        <v>136.108</v>
      </c>
      <c r="M412" s="5"/>
      <c r="N412" s="21">
        <f ca="1">I412-K2</f>
        <v>310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8"/>
    </row>
    <row r="413" spans="1:32" ht="99.75" customHeight="1" x14ac:dyDescent="0.5">
      <c r="A413" s="18">
        <v>410</v>
      </c>
      <c r="B413" s="2" t="s">
        <v>880</v>
      </c>
      <c r="C413" s="2" t="s">
        <v>255</v>
      </c>
      <c r="D413" s="2" t="s">
        <v>929</v>
      </c>
      <c r="E413" s="2" t="s">
        <v>930</v>
      </c>
      <c r="F413" s="11"/>
      <c r="G413" s="2" t="s">
        <v>22</v>
      </c>
      <c r="H413" s="12">
        <v>45329</v>
      </c>
      <c r="I413" s="12">
        <f t="shared" si="81"/>
        <v>45694</v>
      </c>
      <c r="J413" s="8" t="s">
        <v>50</v>
      </c>
      <c r="K413" s="19" t="s">
        <v>931</v>
      </c>
      <c r="L413" s="39" t="s">
        <v>932</v>
      </c>
      <c r="M413" s="5"/>
      <c r="N413" s="21">
        <f ca="1">I413-K2</f>
        <v>329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8"/>
    </row>
    <row r="414" spans="1:32" ht="99.75" customHeight="1" x14ac:dyDescent="0.5">
      <c r="A414" s="18">
        <v>411</v>
      </c>
      <c r="B414" s="2" t="s">
        <v>880</v>
      </c>
      <c r="C414" s="2" t="s">
        <v>255</v>
      </c>
      <c r="D414" s="2" t="s">
        <v>933</v>
      </c>
      <c r="E414" s="2" t="s">
        <v>930</v>
      </c>
      <c r="F414" s="11"/>
      <c r="G414" s="2" t="s">
        <v>22</v>
      </c>
      <c r="H414" s="12">
        <v>45329</v>
      </c>
      <c r="I414" s="12">
        <f t="shared" si="81"/>
        <v>45694</v>
      </c>
      <c r="J414" s="8" t="s">
        <v>86</v>
      </c>
      <c r="K414" s="19" t="s">
        <v>934</v>
      </c>
      <c r="L414" s="3"/>
      <c r="M414" s="5"/>
      <c r="N414" s="21">
        <f ca="1">I414-K2</f>
        <v>329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8"/>
    </row>
    <row r="415" spans="1:32" ht="99.75" customHeight="1" x14ac:dyDescent="0.35">
      <c r="A415" s="18">
        <v>412</v>
      </c>
      <c r="B415" s="2" t="s">
        <v>880</v>
      </c>
      <c r="C415" s="2" t="s">
        <v>255</v>
      </c>
      <c r="D415" s="2" t="s">
        <v>935</v>
      </c>
      <c r="E415" s="2">
        <v>124.95</v>
      </c>
      <c r="F415" s="11"/>
      <c r="G415" s="2" t="s">
        <v>22</v>
      </c>
      <c r="H415" s="12">
        <v>45329</v>
      </c>
      <c r="I415" s="12">
        <f t="shared" si="81"/>
        <v>45694</v>
      </c>
      <c r="J415" s="8" t="s">
        <v>50</v>
      </c>
      <c r="K415" s="19" t="s">
        <v>936</v>
      </c>
      <c r="L415" s="3" t="s">
        <v>937</v>
      </c>
      <c r="M415" s="28"/>
      <c r="N415" s="21">
        <f ca="1">I415-K2</f>
        <v>329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8"/>
    </row>
    <row r="416" spans="1:32" ht="99.75" customHeight="1" x14ac:dyDescent="0.5">
      <c r="A416" s="18">
        <v>413</v>
      </c>
      <c r="B416" s="2" t="s">
        <v>880</v>
      </c>
      <c r="C416" s="2" t="s">
        <v>255</v>
      </c>
      <c r="D416" s="2" t="s">
        <v>938</v>
      </c>
      <c r="E416" s="2">
        <v>74.8</v>
      </c>
      <c r="F416" s="11"/>
      <c r="G416" s="2" t="s">
        <v>22</v>
      </c>
      <c r="H416" s="12">
        <v>44579</v>
      </c>
      <c r="I416" s="12">
        <f t="shared" ref="I416:I432" si="82">H416+364</f>
        <v>44943</v>
      </c>
      <c r="J416" s="8" t="s">
        <v>43</v>
      </c>
      <c r="K416" s="2"/>
      <c r="L416" s="3"/>
      <c r="M416" s="5"/>
      <c r="N416" s="21">
        <f ca="1">I416-K2</f>
        <v>-422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8"/>
    </row>
    <row r="417" spans="1:32" ht="99.75" customHeight="1" x14ac:dyDescent="0.5">
      <c r="A417" s="18">
        <v>414</v>
      </c>
      <c r="B417" s="2" t="s">
        <v>880</v>
      </c>
      <c r="C417" s="2" t="s">
        <v>255</v>
      </c>
      <c r="D417" s="2" t="s">
        <v>939</v>
      </c>
      <c r="E417" s="2">
        <v>99.951999999999998</v>
      </c>
      <c r="F417" s="11"/>
      <c r="G417" s="2" t="s">
        <v>22</v>
      </c>
      <c r="H417" s="12">
        <v>44579</v>
      </c>
      <c r="I417" s="12">
        <f t="shared" si="82"/>
        <v>44943</v>
      </c>
      <c r="J417" s="8" t="s">
        <v>43</v>
      </c>
      <c r="K417" s="2"/>
      <c r="L417" s="3"/>
      <c r="M417" s="5"/>
      <c r="N417" s="21">
        <f ca="1">I417-K2</f>
        <v>-422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8"/>
    </row>
    <row r="418" spans="1:32" ht="99.75" customHeight="1" x14ac:dyDescent="0.5">
      <c r="A418" s="18">
        <v>415</v>
      </c>
      <c r="B418" s="2" t="s">
        <v>880</v>
      </c>
      <c r="C418" s="2" t="s">
        <v>255</v>
      </c>
      <c r="D418" s="2" t="s">
        <v>940</v>
      </c>
      <c r="E418" s="2">
        <v>111.94</v>
      </c>
      <c r="F418" s="11"/>
      <c r="G418" s="2" t="s">
        <v>22</v>
      </c>
      <c r="H418" s="12">
        <v>44579</v>
      </c>
      <c r="I418" s="12">
        <f t="shared" si="82"/>
        <v>44943</v>
      </c>
      <c r="J418" s="8" t="s">
        <v>43</v>
      </c>
      <c r="K418" s="2"/>
      <c r="L418" s="3"/>
      <c r="M418" s="5"/>
      <c r="N418" s="21">
        <f ca="1">I418-K2</f>
        <v>-422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8"/>
    </row>
    <row r="419" spans="1:32" ht="99.75" customHeight="1" x14ac:dyDescent="0.5">
      <c r="A419" s="18">
        <v>416</v>
      </c>
      <c r="B419" s="2" t="s">
        <v>880</v>
      </c>
      <c r="C419" s="2" t="s">
        <v>255</v>
      </c>
      <c r="D419" s="2" t="s">
        <v>941</v>
      </c>
      <c r="E419" s="2">
        <v>113.005</v>
      </c>
      <c r="F419" s="11"/>
      <c r="G419" s="2" t="s">
        <v>22</v>
      </c>
      <c r="H419" s="12">
        <v>44579</v>
      </c>
      <c r="I419" s="12">
        <f t="shared" si="82"/>
        <v>44943</v>
      </c>
      <c r="J419" s="8" t="s">
        <v>43</v>
      </c>
      <c r="K419" s="2"/>
      <c r="L419" s="20"/>
      <c r="M419" s="5"/>
      <c r="N419" s="21">
        <f ca="1">I419-K2</f>
        <v>-422</v>
      </c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8"/>
    </row>
    <row r="420" spans="1:32" ht="99.75" customHeight="1" x14ac:dyDescent="0.5">
      <c r="A420" s="18">
        <v>417</v>
      </c>
      <c r="B420" s="2" t="s">
        <v>880</v>
      </c>
      <c r="C420" s="2" t="s">
        <v>255</v>
      </c>
      <c r="D420" s="2" t="s">
        <v>942</v>
      </c>
      <c r="E420" s="2">
        <v>114.004</v>
      </c>
      <c r="F420" s="11"/>
      <c r="G420" s="2" t="s">
        <v>22</v>
      </c>
      <c r="H420" s="12">
        <v>44579</v>
      </c>
      <c r="I420" s="12">
        <f t="shared" si="82"/>
        <v>44943</v>
      </c>
      <c r="J420" s="8" t="s">
        <v>43</v>
      </c>
      <c r="K420" s="2"/>
      <c r="L420" s="3"/>
      <c r="M420" s="5"/>
      <c r="N420" s="21">
        <f ca="1">I420-K2</f>
        <v>-422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8"/>
    </row>
    <row r="421" spans="1:32" ht="99.75" customHeight="1" x14ac:dyDescent="0.5">
      <c r="A421" s="18">
        <v>418</v>
      </c>
      <c r="B421" s="2" t="s">
        <v>880</v>
      </c>
      <c r="C421" s="2" t="s">
        <v>255</v>
      </c>
      <c r="D421" s="2" t="s">
        <v>943</v>
      </c>
      <c r="E421" s="2">
        <v>113.002</v>
      </c>
      <c r="F421" s="11"/>
      <c r="G421" s="2" t="s">
        <v>22</v>
      </c>
      <c r="H421" s="12">
        <v>44579</v>
      </c>
      <c r="I421" s="12">
        <f t="shared" si="82"/>
        <v>44943</v>
      </c>
      <c r="J421" s="8" t="s">
        <v>43</v>
      </c>
      <c r="K421" s="2"/>
      <c r="L421" s="3"/>
      <c r="M421" s="5"/>
      <c r="N421" s="21">
        <f ca="1">I421-K2</f>
        <v>-422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8"/>
    </row>
    <row r="422" spans="1:32" ht="99.75" customHeight="1" x14ac:dyDescent="0.5">
      <c r="A422" s="18">
        <v>419</v>
      </c>
      <c r="B422" s="2" t="s">
        <v>880</v>
      </c>
      <c r="C422" s="2" t="s">
        <v>255</v>
      </c>
      <c r="D422" s="2" t="s">
        <v>944</v>
      </c>
      <c r="E422" s="2">
        <v>129.99100000000001</v>
      </c>
      <c r="F422" s="11"/>
      <c r="G422" s="2" t="s">
        <v>22</v>
      </c>
      <c r="H422" s="12">
        <v>44579</v>
      </c>
      <c r="I422" s="12">
        <f t="shared" si="82"/>
        <v>44943</v>
      </c>
      <c r="J422" s="8" t="s">
        <v>43</v>
      </c>
      <c r="K422" s="2"/>
      <c r="L422" s="20"/>
      <c r="M422" s="5"/>
      <c r="N422" s="21">
        <f ca="1">I422-K2</f>
        <v>-422</v>
      </c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8"/>
    </row>
    <row r="423" spans="1:32" ht="99.75" customHeight="1" x14ac:dyDescent="0.5">
      <c r="A423" s="18">
        <v>420</v>
      </c>
      <c r="B423" s="2" t="s">
        <v>880</v>
      </c>
      <c r="C423" s="2" t="s">
        <v>945</v>
      </c>
      <c r="D423" s="2" t="s">
        <v>946</v>
      </c>
      <c r="E423" s="2">
        <v>129.977</v>
      </c>
      <c r="F423" s="11"/>
      <c r="G423" s="2" t="s">
        <v>22</v>
      </c>
      <c r="H423" s="12">
        <v>44579</v>
      </c>
      <c r="I423" s="12">
        <f t="shared" si="82"/>
        <v>44943</v>
      </c>
      <c r="J423" s="8" t="s">
        <v>43</v>
      </c>
      <c r="K423" s="2"/>
      <c r="L423" s="20"/>
      <c r="M423" s="5"/>
      <c r="N423" s="21">
        <f ca="1">I423-K2</f>
        <v>-422</v>
      </c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8"/>
    </row>
    <row r="424" spans="1:32" ht="99.75" customHeight="1" x14ac:dyDescent="0.5">
      <c r="A424" s="18">
        <v>421</v>
      </c>
      <c r="B424" s="2" t="s">
        <v>880</v>
      </c>
      <c r="C424" s="2" t="s">
        <v>255</v>
      </c>
      <c r="D424" s="2" t="s">
        <v>947</v>
      </c>
      <c r="E424" s="2">
        <v>151.001</v>
      </c>
      <c r="F424" s="11"/>
      <c r="G424" s="2" t="s">
        <v>22</v>
      </c>
      <c r="H424" s="12">
        <v>44579</v>
      </c>
      <c r="I424" s="12">
        <f t="shared" si="82"/>
        <v>44943</v>
      </c>
      <c r="J424" s="8" t="s">
        <v>43</v>
      </c>
      <c r="K424" s="2"/>
      <c r="L424" s="3"/>
      <c r="M424" s="5"/>
      <c r="N424" s="21">
        <f ca="1">I424-K2</f>
        <v>-422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8"/>
    </row>
    <row r="425" spans="1:32" ht="99.75" customHeight="1" x14ac:dyDescent="0.5">
      <c r="A425" s="18">
        <v>422</v>
      </c>
      <c r="B425" s="2" t="s">
        <v>880</v>
      </c>
      <c r="C425" s="2" t="s">
        <v>255</v>
      </c>
      <c r="D425" s="2" t="s">
        <v>948</v>
      </c>
      <c r="E425" s="2">
        <v>151.00299999999999</v>
      </c>
      <c r="F425" s="11"/>
      <c r="G425" s="2" t="s">
        <v>22</v>
      </c>
      <c r="H425" s="12">
        <v>44579</v>
      </c>
      <c r="I425" s="12">
        <f t="shared" si="82"/>
        <v>44943</v>
      </c>
      <c r="J425" s="8" t="s">
        <v>43</v>
      </c>
      <c r="K425" s="2"/>
      <c r="L425" s="47"/>
      <c r="M425" s="5"/>
      <c r="N425" s="21">
        <f ca="1">I425-K2</f>
        <v>-422</v>
      </c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8"/>
    </row>
    <row r="426" spans="1:32" ht="99.75" customHeight="1" x14ac:dyDescent="0.5">
      <c r="A426" s="18">
        <v>423</v>
      </c>
      <c r="B426" s="2" t="s">
        <v>880</v>
      </c>
      <c r="C426" s="2" t="s">
        <v>255</v>
      </c>
      <c r="D426" s="2" t="s">
        <v>949</v>
      </c>
      <c r="E426" s="2">
        <v>160.935</v>
      </c>
      <c r="F426" s="11"/>
      <c r="G426" s="2" t="s">
        <v>22</v>
      </c>
      <c r="H426" s="12">
        <v>44579</v>
      </c>
      <c r="I426" s="12">
        <f t="shared" si="82"/>
        <v>44943</v>
      </c>
      <c r="J426" s="8" t="s">
        <v>43</v>
      </c>
      <c r="K426" s="2"/>
      <c r="L426" s="3"/>
      <c r="M426" s="5"/>
      <c r="N426" s="21">
        <f ca="1">I426-K2</f>
        <v>-422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8"/>
    </row>
    <row r="427" spans="1:32" ht="99.75" customHeight="1" x14ac:dyDescent="0.5">
      <c r="A427" s="18">
        <v>424</v>
      </c>
      <c r="B427" s="2" t="s">
        <v>880</v>
      </c>
      <c r="C427" s="2" t="s">
        <v>255</v>
      </c>
      <c r="D427" s="2" t="s">
        <v>950</v>
      </c>
      <c r="E427" s="2">
        <v>160.93199999999999</v>
      </c>
      <c r="F427" s="11"/>
      <c r="G427" s="2" t="s">
        <v>22</v>
      </c>
      <c r="H427" s="12">
        <v>44579</v>
      </c>
      <c r="I427" s="12">
        <f t="shared" si="82"/>
        <v>44943</v>
      </c>
      <c r="J427" s="8" t="s">
        <v>43</v>
      </c>
      <c r="K427" s="2"/>
      <c r="L427" s="3"/>
      <c r="M427" s="5"/>
      <c r="N427" s="21">
        <f ca="1">I427-K2</f>
        <v>-422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8"/>
    </row>
    <row r="428" spans="1:32" ht="99.75" customHeight="1" x14ac:dyDescent="0.5">
      <c r="A428" s="18">
        <v>425</v>
      </c>
      <c r="B428" s="2" t="s">
        <v>880</v>
      </c>
      <c r="C428" s="2" t="s">
        <v>255</v>
      </c>
      <c r="D428" s="2" t="s">
        <v>951</v>
      </c>
      <c r="E428" s="2">
        <v>168.81700000000001</v>
      </c>
      <c r="F428" s="11"/>
      <c r="G428" s="2" t="s">
        <v>22</v>
      </c>
      <c r="H428" s="12">
        <v>44579</v>
      </c>
      <c r="I428" s="12">
        <f t="shared" si="82"/>
        <v>44943</v>
      </c>
      <c r="J428" s="8" t="s">
        <v>43</v>
      </c>
      <c r="K428" s="2"/>
      <c r="L428" s="3"/>
      <c r="M428" s="5"/>
      <c r="N428" s="21">
        <f ca="1">I428-K2</f>
        <v>-422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8"/>
    </row>
    <row r="429" spans="1:32" ht="99.75" customHeight="1" x14ac:dyDescent="0.5">
      <c r="A429" s="18">
        <v>426</v>
      </c>
      <c r="B429" s="2" t="s">
        <v>880</v>
      </c>
      <c r="C429" s="2" t="s">
        <v>255</v>
      </c>
      <c r="D429" s="2" t="s">
        <v>952</v>
      </c>
      <c r="E429" s="2">
        <v>168.81899999999999</v>
      </c>
      <c r="F429" s="11"/>
      <c r="G429" s="2" t="s">
        <v>22</v>
      </c>
      <c r="H429" s="12">
        <v>44579</v>
      </c>
      <c r="I429" s="12">
        <f t="shared" si="82"/>
        <v>44943</v>
      </c>
      <c r="J429" s="8" t="s">
        <v>43</v>
      </c>
      <c r="K429" s="2"/>
      <c r="L429" s="3"/>
      <c r="M429" s="5"/>
      <c r="N429" s="21">
        <f ca="1">I429-K2</f>
        <v>-422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8"/>
    </row>
    <row r="430" spans="1:32" ht="99.75" customHeight="1" x14ac:dyDescent="0.5">
      <c r="A430" s="18">
        <v>427</v>
      </c>
      <c r="B430" s="2" t="s">
        <v>880</v>
      </c>
      <c r="C430" s="2" t="s">
        <v>255</v>
      </c>
      <c r="D430" s="2" t="s">
        <v>953</v>
      </c>
      <c r="E430" s="2">
        <v>169.95</v>
      </c>
      <c r="F430" s="11"/>
      <c r="G430" s="2" t="s">
        <v>22</v>
      </c>
      <c r="H430" s="12">
        <v>44579</v>
      </c>
      <c r="I430" s="12">
        <f t="shared" si="82"/>
        <v>44943</v>
      </c>
      <c r="J430" s="8" t="s">
        <v>43</v>
      </c>
      <c r="K430" s="2"/>
      <c r="L430" s="3"/>
      <c r="M430" s="5"/>
      <c r="N430" s="21">
        <f ca="1">I430-K2</f>
        <v>-422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8"/>
    </row>
    <row r="431" spans="1:32" ht="99.75" customHeight="1" x14ac:dyDescent="0.5">
      <c r="A431" s="18">
        <v>428</v>
      </c>
      <c r="B431" s="2" t="s">
        <v>880</v>
      </c>
      <c r="C431" s="2" t="s">
        <v>255</v>
      </c>
      <c r="D431" s="2" t="s">
        <v>954</v>
      </c>
      <c r="E431" s="2">
        <v>195.399</v>
      </c>
      <c r="F431" s="11"/>
      <c r="G431" s="2" t="s">
        <v>22</v>
      </c>
      <c r="H431" s="12">
        <v>44579</v>
      </c>
      <c r="I431" s="12">
        <f t="shared" si="82"/>
        <v>44943</v>
      </c>
      <c r="J431" s="8" t="s">
        <v>43</v>
      </c>
      <c r="K431" s="2"/>
      <c r="L431" s="3"/>
      <c r="M431" s="5"/>
      <c r="N431" s="21">
        <f ca="1">I431-K2</f>
        <v>-422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8"/>
    </row>
    <row r="432" spans="1:32" ht="99.75" customHeight="1" x14ac:dyDescent="0.5">
      <c r="A432" s="18">
        <v>429</v>
      </c>
      <c r="B432" s="2" t="s">
        <v>880</v>
      </c>
      <c r="C432" s="2" t="s">
        <v>255</v>
      </c>
      <c r="D432" s="2" t="s">
        <v>955</v>
      </c>
      <c r="E432" s="2">
        <v>195.40299999999999</v>
      </c>
      <c r="F432" s="11"/>
      <c r="G432" s="2" t="s">
        <v>22</v>
      </c>
      <c r="H432" s="12">
        <v>44579</v>
      </c>
      <c r="I432" s="12">
        <f t="shared" si="82"/>
        <v>44943</v>
      </c>
      <c r="J432" s="8" t="s">
        <v>43</v>
      </c>
      <c r="K432" s="2"/>
      <c r="L432" s="3"/>
      <c r="M432" s="5"/>
      <c r="N432" s="21">
        <f ca="1">I432-K2</f>
        <v>-422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8"/>
    </row>
    <row r="433" spans="1:32" ht="99.75" customHeight="1" x14ac:dyDescent="0.5">
      <c r="A433" s="18">
        <v>430</v>
      </c>
      <c r="B433" s="2" t="s">
        <v>880</v>
      </c>
      <c r="C433" s="2" t="s">
        <v>255</v>
      </c>
      <c r="D433" s="2" t="s">
        <v>956</v>
      </c>
      <c r="E433" s="2">
        <v>94.957999999999998</v>
      </c>
      <c r="F433" s="11"/>
      <c r="G433" s="2" t="s">
        <v>22</v>
      </c>
      <c r="H433" s="12">
        <v>45152</v>
      </c>
      <c r="I433" s="12">
        <f>H433+365</f>
        <v>45517</v>
      </c>
      <c r="J433" s="8" t="s">
        <v>23</v>
      </c>
      <c r="K433" s="19" t="s">
        <v>957</v>
      </c>
      <c r="L433" s="39" t="s">
        <v>958</v>
      </c>
      <c r="M433" s="5"/>
      <c r="N433" s="21">
        <f ca="1">I433-K2</f>
        <v>152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8"/>
    </row>
    <row r="434" spans="1:32" ht="99.75" customHeight="1" x14ac:dyDescent="0.5">
      <c r="A434" s="18">
        <v>431</v>
      </c>
      <c r="B434" s="2" t="s">
        <v>880</v>
      </c>
      <c r="C434" s="2" t="s">
        <v>255</v>
      </c>
      <c r="D434" s="2" t="s">
        <v>959</v>
      </c>
      <c r="E434" s="2">
        <v>94.956000000000003</v>
      </c>
      <c r="F434" s="11"/>
      <c r="G434" s="2" t="s">
        <v>22</v>
      </c>
      <c r="H434" s="12">
        <v>44786</v>
      </c>
      <c r="I434" s="12">
        <f>H434+364</f>
        <v>45150</v>
      </c>
      <c r="J434" s="8" t="s">
        <v>43</v>
      </c>
      <c r="K434" s="2"/>
      <c r="L434" s="3"/>
      <c r="M434" s="5"/>
      <c r="N434" s="21">
        <f ca="1">I434-K2</f>
        <v>-215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8"/>
    </row>
    <row r="435" spans="1:32" ht="99.75" customHeight="1" x14ac:dyDescent="0.5">
      <c r="A435" s="18">
        <v>432</v>
      </c>
      <c r="B435" s="2" t="s">
        <v>880</v>
      </c>
      <c r="C435" s="2" t="s">
        <v>255</v>
      </c>
      <c r="D435" s="2" t="s">
        <v>960</v>
      </c>
      <c r="E435" s="2">
        <v>88.82</v>
      </c>
      <c r="F435" s="11"/>
      <c r="G435" s="2" t="s">
        <v>22</v>
      </c>
      <c r="H435" s="12">
        <v>45334</v>
      </c>
      <c r="I435" s="12">
        <f t="shared" ref="I435:I448" si="83">H435+365</f>
        <v>45699</v>
      </c>
      <c r="J435" s="8" t="s">
        <v>23</v>
      </c>
      <c r="K435" s="19" t="s">
        <v>961</v>
      </c>
      <c r="L435" s="3" t="s">
        <v>962</v>
      </c>
      <c r="M435" s="5"/>
      <c r="N435" s="21">
        <f ca="1">I435-K2</f>
        <v>334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8"/>
    </row>
    <row r="436" spans="1:32" ht="99.75" customHeight="1" x14ac:dyDescent="0.5">
      <c r="A436" s="18">
        <v>433</v>
      </c>
      <c r="B436" s="2" t="s">
        <v>880</v>
      </c>
      <c r="C436" s="2"/>
      <c r="D436" s="2" t="s">
        <v>963</v>
      </c>
      <c r="E436" s="2">
        <v>136.11000000000001</v>
      </c>
      <c r="F436" s="11"/>
      <c r="G436" s="2" t="s">
        <v>22</v>
      </c>
      <c r="H436" s="12">
        <v>45152</v>
      </c>
      <c r="I436" s="12">
        <f t="shared" si="83"/>
        <v>45517</v>
      </c>
      <c r="J436" s="8" t="s">
        <v>43</v>
      </c>
      <c r="K436" s="19" t="s">
        <v>964</v>
      </c>
      <c r="L436" s="20"/>
      <c r="M436" s="5"/>
      <c r="N436" s="21">
        <f ca="1">I436-K2</f>
        <v>152</v>
      </c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8"/>
    </row>
    <row r="437" spans="1:32" ht="99.75" customHeight="1" x14ac:dyDescent="0.5">
      <c r="A437" s="18">
        <v>434</v>
      </c>
      <c r="B437" s="2" t="s">
        <v>880</v>
      </c>
      <c r="C437" s="2" t="s">
        <v>322</v>
      </c>
      <c r="D437" s="2" t="s">
        <v>965</v>
      </c>
      <c r="E437" s="2">
        <v>130.17599999999999</v>
      </c>
      <c r="F437" s="11"/>
      <c r="G437" s="2" t="s">
        <v>22</v>
      </c>
      <c r="H437" s="12">
        <v>45152</v>
      </c>
      <c r="I437" s="12">
        <f t="shared" si="83"/>
        <v>45517</v>
      </c>
      <c r="J437" s="8" t="s">
        <v>23</v>
      </c>
      <c r="K437" s="19" t="s">
        <v>966</v>
      </c>
      <c r="L437" s="3" t="s">
        <v>967</v>
      </c>
      <c r="M437" s="5"/>
      <c r="N437" s="21">
        <f ca="1">I437-K2</f>
        <v>152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8"/>
    </row>
    <row r="438" spans="1:32" ht="99.75" customHeight="1" x14ac:dyDescent="0.5">
      <c r="A438" s="18">
        <v>435</v>
      </c>
      <c r="B438" s="2" t="s">
        <v>880</v>
      </c>
      <c r="C438" s="2" t="s">
        <v>322</v>
      </c>
      <c r="D438" s="2" t="s">
        <v>968</v>
      </c>
      <c r="E438" s="2">
        <v>130.27099999999999</v>
      </c>
      <c r="F438" s="11"/>
      <c r="G438" s="2" t="s">
        <v>22</v>
      </c>
      <c r="H438" s="12">
        <v>45124</v>
      </c>
      <c r="I438" s="12">
        <f t="shared" si="83"/>
        <v>45489</v>
      </c>
      <c r="J438" s="8" t="s">
        <v>23</v>
      </c>
      <c r="K438" s="19" t="s">
        <v>969</v>
      </c>
      <c r="L438" s="3" t="e">
        <f>[2]Sheet1!$F$13</f>
        <v>#REF!</v>
      </c>
      <c r="M438" s="5"/>
      <c r="N438" s="21">
        <f ca="1">I438-K2</f>
        <v>124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8"/>
    </row>
    <row r="439" spans="1:32" ht="99.75" customHeight="1" x14ac:dyDescent="0.5">
      <c r="A439" s="18">
        <v>436</v>
      </c>
      <c r="B439" s="2" t="s">
        <v>880</v>
      </c>
      <c r="C439" s="2" t="s">
        <v>322</v>
      </c>
      <c r="D439" s="2" t="s">
        <v>970</v>
      </c>
      <c r="E439" s="2">
        <v>158.78</v>
      </c>
      <c r="F439" s="11"/>
      <c r="G439" s="2" t="s">
        <v>22</v>
      </c>
      <c r="H439" s="12">
        <v>45124</v>
      </c>
      <c r="I439" s="12">
        <f t="shared" si="83"/>
        <v>45489</v>
      </c>
      <c r="J439" s="8" t="s">
        <v>23</v>
      </c>
      <c r="K439" s="19" t="s">
        <v>971</v>
      </c>
      <c r="L439" s="3" t="e">
        <f>[3]Sheet1!$F$14</f>
        <v>#REF!</v>
      </c>
      <c r="M439" s="5"/>
      <c r="N439" s="21">
        <f ca="1">I439-K2</f>
        <v>124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8"/>
    </row>
    <row r="440" spans="1:32" ht="99.75" customHeight="1" x14ac:dyDescent="0.5">
      <c r="A440" s="18">
        <v>437</v>
      </c>
      <c r="B440" s="2" t="s">
        <v>880</v>
      </c>
      <c r="C440" s="2" t="s">
        <v>322</v>
      </c>
      <c r="D440" s="2" t="s">
        <v>972</v>
      </c>
      <c r="E440" s="2">
        <v>169.95400000000001</v>
      </c>
      <c r="F440" s="11"/>
      <c r="G440" s="2" t="s">
        <v>22</v>
      </c>
      <c r="H440" s="12">
        <v>45005</v>
      </c>
      <c r="I440" s="12">
        <f t="shared" si="83"/>
        <v>45370</v>
      </c>
      <c r="J440" s="8" t="s">
        <v>23</v>
      </c>
      <c r="K440" s="19" t="s">
        <v>973</v>
      </c>
      <c r="L440" s="3" t="s">
        <v>974</v>
      </c>
      <c r="M440" s="5"/>
      <c r="N440" s="21">
        <f ca="1">I440-K2</f>
        <v>5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8" t="s">
        <v>246</v>
      </c>
    </row>
    <row r="441" spans="1:32" ht="99.75" customHeight="1" x14ac:dyDescent="0.35">
      <c r="A441" s="18">
        <v>438</v>
      </c>
      <c r="B441" s="2" t="s">
        <v>880</v>
      </c>
      <c r="C441" s="2"/>
      <c r="D441" s="2" t="s">
        <v>975</v>
      </c>
      <c r="E441" s="2">
        <v>99.995000000000005</v>
      </c>
      <c r="F441" s="11"/>
      <c r="G441" s="2" t="s">
        <v>22</v>
      </c>
      <c r="H441" s="12">
        <v>45336</v>
      </c>
      <c r="I441" s="12">
        <f t="shared" si="83"/>
        <v>45701</v>
      </c>
      <c r="J441" s="8" t="s">
        <v>50</v>
      </c>
      <c r="K441" s="19" t="s">
        <v>976</v>
      </c>
      <c r="L441" s="3" t="s">
        <v>977</v>
      </c>
      <c r="M441" s="28"/>
      <c r="N441" s="21">
        <f ca="1">I441-K2</f>
        <v>336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8"/>
    </row>
    <row r="442" spans="1:32" ht="99.75" customHeight="1" x14ac:dyDescent="0.5">
      <c r="A442" s="18">
        <v>439</v>
      </c>
      <c r="B442" s="2" t="s">
        <v>880</v>
      </c>
      <c r="C442" s="2" t="s">
        <v>322</v>
      </c>
      <c r="D442" s="2" t="s">
        <v>978</v>
      </c>
      <c r="E442" s="2">
        <v>89.896000000000001</v>
      </c>
      <c r="F442" s="11"/>
      <c r="G442" s="2" t="s">
        <v>22</v>
      </c>
      <c r="H442" s="12">
        <v>45252</v>
      </c>
      <c r="I442" s="12">
        <f t="shared" si="83"/>
        <v>45617</v>
      </c>
      <c r="J442" s="8" t="s">
        <v>23</v>
      </c>
      <c r="K442" s="19" t="s">
        <v>979</v>
      </c>
      <c r="L442" s="39" t="s">
        <v>980</v>
      </c>
      <c r="M442" s="5"/>
      <c r="N442" s="21">
        <f ca="1">I442-K2</f>
        <v>252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8"/>
    </row>
    <row r="443" spans="1:32" ht="99.75" customHeight="1" x14ac:dyDescent="0.5">
      <c r="A443" s="18">
        <v>440</v>
      </c>
      <c r="B443" s="2" t="s">
        <v>880</v>
      </c>
      <c r="C443" s="2"/>
      <c r="D443" s="2" t="s">
        <v>981</v>
      </c>
      <c r="E443" s="2">
        <v>74.905000000000001</v>
      </c>
      <c r="F443" s="11"/>
      <c r="G443" s="2" t="s">
        <v>22</v>
      </c>
      <c r="H443" s="12">
        <v>45043</v>
      </c>
      <c r="I443" s="12">
        <f t="shared" si="83"/>
        <v>45408</v>
      </c>
      <c r="J443" s="8" t="s">
        <v>23</v>
      </c>
      <c r="K443" s="19" t="s">
        <v>982</v>
      </c>
      <c r="L443" s="20" t="s">
        <v>983</v>
      </c>
      <c r="M443" s="5"/>
      <c r="N443" s="21">
        <f ca="1">I443-K2</f>
        <v>43</v>
      </c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8"/>
    </row>
    <row r="444" spans="1:32" ht="99.75" customHeight="1" x14ac:dyDescent="0.5">
      <c r="A444" s="18">
        <v>441</v>
      </c>
      <c r="B444" s="2" t="s">
        <v>880</v>
      </c>
      <c r="C444" s="2" t="s">
        <v>322</v>
      </c>
      <c r="D444" s="2" t="s">
        <v>984</v>
      </c>
      <c r="E444" s="2">
        <v>154.90299999999999</v>
      </c>
      <c r="F444" s="11"/>
      <c r="G444" s="2" t="s">
        <v>22</v>
      </c>
      <c r="H444" s="12">
        <v>45071</v>
      </c>
      <c r="I444" s="12">
        <f t="shared" si="83"/>
        <v>45436</v>
      </c>
      <c r="J444" s="8" t="s">
        <v>23</v>
      </c>
      <c r="K444" s="19" t="s">
        <v>985</v>
      </c>
      <c r="L444" s="3" t="s">
        <v>986</v>
      </c>
      <c r="M444" s="5"/>
      <c r="N444" s="21">
        <f ca="1">I444-K2</f>
        <v>71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8"/>
    </row>
    <row r="445" spans="1:32" ht="99.75" customHeight="1" x14ac:dyDescent="0.5">
      <c r="A445" s="18">
        <v>442</v>
      </c>
      <c r="B445" s="2" t="s">
        <v>880</v>
      </c>
      <c r="C445" s="2" t="s">
        <v>255</v>
      </c>
      <c r="D445" s="2" t="s">
        <v>987</v>
      </c>
      <c r="E445" s="2">
        <v>134.98400000000001</v>
      </c>
      <c r="F445" s="11"/>
      <c r="G445" s="2" t="s">
        <v>22</v>
      </c>
      <c r="H445" s="12">
        <v>45251</v>
      </c>
      <c r="I445" s="12">
        <f t="shared" si="83"/>
        <v>45616</v>
      </c>
      <c r="J445" s="8" t="s">
        <v>23</v>
      </c>
      <c r="K445" s="19" t="s">
        <v>988</v>
      </c>
      <c r="L445" s="3" t="s">
        <v>989</v>
      </c>
      <c r="M445" s="5"/>
      <c r="N445" s="21">
        <f ca="1">I445-K2</f>
        <v>251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8"/>
    </row>
    <row r="446" spans="1:32" ht="99.75" customHeight="1" x14ac:dyDescent="0.5">
      <c r="A446" s="18">
        <v>443</v>
      </c>
      <c r="B446" s="2" t="s">
        <v>880</v>
      </c>
      <c r="C446" s="2" t="s">
        <v>255</v>
      </c>
      <c r="D446" s="2" t="s">
        <v>990</v>
      </c>
      <c r="E446" s="2">
        <v>129.89400000000001</v>
      </c>
      <c r="F446" s="11"/>
      <c r="G446" s="2" t="s">
        <v>22</v>
      </c>
      <c r="H446" s="12">
        <v>45124</v>
      </c>
      <c r="I446" s="12">
        <f t="shared" si="83"/>
        <v>45489</v>
      </c>
      <c r="J446" s="8" t="s">
        <v>23</v>
      </c>
      <c r="K446" s="19" t="s">
        <v>991</v>
      </c>
      <c r="L446" s="3" t="e">
        <f>[4]Sheet1!$F$14</f>
        <v>#REF!</v>
      </c>
      <c r="M446" s="5"/>
      <c r="N446" s="21">
        <f ca="1">I446-K2</f>
        <v>124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8"/>
    </row>
    <row r="447" spans="1:32" ht="99.75" customHeight="1" x14ac:dyDescent="0.5">
      <c r="A447" s="18">
        <v>444</v>
      </c>
      <c r="B447" s="2" t="s">
        <v>880</v>
      </c>
      <c r="C447" s="2" t="s">
        <v>255</v>
      </c>
      <c r="D447" s="2" t="s">
        <v>992</v>
      </c>
      <c r="E447" s="2">
        <v>158.79900000000001</v>
      </c>
      <c r="F447" s="11"/>
      <c r="G447" s="2" t="s">
        <v>22</v>
      </c>
      <c r="H447" s="12">
        <v>45043</v>
      </c>
      <c r="I447" s="12">
        <f t="shared" si="83"/>
        <v>45408</v>
      </c>
      <c r="J447" s="8" t="s">
        <v>23</v>
      </c>
      <c r="K447" s="19" t="s">
        <v>993</v>
      </c>
      <c r="L447" s="3" t="s">
        <v>994</v>
      </c>
      <c r="M447" s="5"/>
      <c r="N447" s="21">
        <f ca="1">I447-K2</f>
        <v>43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8"/>
    </row>
    <row r="448" spans="1:32" ht="99.75" customHeight="1" x14ac:dyDescent="0.5">
      <c r="A448" s="18">
        <v>445</v>
      </c>
      <c r="B448" s="2" t="s">
        <v>880</v>
      </c>
      <c r="C448" s="2"/>
      <c r="D448" s="2" t="s">
        <v>995</v>
      </c>
      <c r="E448" s="2">
        <v>129.98699999999999</v>
      </c>
      <c r="F448" s="11"/>
      <c r="G448" s="2" t="s">
        <v>22</v>
      </c>
      <c r="H448" s="12">
        <v>44995</v>
      </c>
      <c r="I448" s="12">
        <f t="shared" si="83"/>
        <v>45360</v>
      </c>
      <c r="J448" s="8" t="s">
        <v>43</v>
      </c>
      <c r="K448" s="2"/>
      <c r="L448" s="3"/>
      <c r="M448" s="5"/>
      <c r="N448" s="21">
        <f ca="1">I448-K2</f>
        <v>-5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8"/>
    </row>
    <row r="449" spans="1:32" ht="99.75" customHeight="1" x14ac:dyDescent="0.5">
      <c r="A449" s="11">
        <v>446</v>
      </c>
      <c r="B449" s="2" t="s">
        <v>400</v>
      </c>
      <c r="C449" s="2" t="s">
        <v>19</v>
      </c>
      <c r="D449" s="2" t="s">
        <v>996</v>
      </c>
      <c r="E449" s="2" t="s">
        <v>402</v>
      </c>
      <c r="F449" s="11">
        <v>1E-3</v>
      </c>
      <c r="G449" s="2" t="s">
        <v>22</v>
      </c>
      <c r="H449" s="12">
        <v>44545</v>
      </c>
      <c r="I449" s="12">
        <f t="shared" ref="I449:I452" si="84">H449+364</f>
        <v>44909</v>
      </c>
      <c r="J449" s="8" t="s">
        <v>123</v>
      </c>
      <c r="K449" s="2"/>
      <c r="L449" s="3"/>
      <c r="M449" s="5"/>
      <c r="N449" s="21">
        <f ca="1">I449-K2</f>
        <v>-456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8"/>
    </row>
    <row r="450" spans="1:32" ht="99.75" customHeight="1" x14ac:dyDescent="0.5">
      <c r="A450" s="11">
        <v>447</v>
      </c>
      <c r="B450" s="2" t="s">
        <v>400</v>
      </c>
      <c r="C450" s="2" t="s">
        <v>19</v>
      </c>
      <c r="D450" s="2" t="s">
        <v>997</v>
      </c>
      <c r="E450" s="2" t="s">
        <v>402</v>
      </c>
      <c r="F450" s="11">
        <v>1E-3</v>
      </c>
      <c r="G450" s="2" t="s">
        <v>22</v>
      </c>
      <c r="H450" s="12">
        <v>44545</v>
      </c>
      <c r="I450" s="12">
        <f t="shared" si="84"/>
        <v>44909</v>
      </c>
      <c r="J450" s="8" t="s">
        <v>123</v>
      </c>
      <c r="K450" s="2"/>
      <c r="L450" s="3"/>
      <c r="M450" s="5"/>
      <c r="N450" s="21">
        <f ca="1">I450-K2</f>
        <v>-456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8"/>
    </row>
    <row r="451" spans="1:32" ht="99.75" customHeight="1" x14ac:dyDescent="0.5">
      <c r="A451" s="11">
        <v>448</v>
      </c>
      <c r="B451" s="2" t="s">
        <v>400</v>
      </c>
      <c r="C451" s="2" t="s">
        <v>19</v>
      </c>
      <c r="D451" s="2" t="s">
        <v>998</v>
      </c>
      <c r="E451" s="2" t="s">
        <v>402</v>
      </c>
      <c r="F451" s="11">
        <v>1E-3</v>
      </c>
      <c r="G451" s="2" t="s">
        <v>22</v>
      </c>
      <c r="H451" s="12">
        <v>44545</v>
      </c>
      <c r="I451" s="12">
        <f t="shared" si="84"/>
        <v>44909</v>
      </c>
      <c r="J451" s="8" t="s">
        <v>123</v>
      </c>
      <c r="K451" s="2"/>
      <c r="L451" s="3"/>
      <c r="M451" s="5"/>
      <c r="N451" s="21">
        <f ca="1">I451-K2</f>
        <v>-456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8"/>
    </row>
    <row r="452" spans="1:32" ht="99.75" customHeight="1" x14ac:dyDescent="0.5">
      <c r="A452" s="18">
        <v>449</v>
      </c>
      <c r="B452" s="2" t="s">
        <v>400</v>
      </c>
      <c r="C452" s="2" t="s">
        <v>19</v>
      </c>
      <c r="D452" s="2" t="s">
        <v>999</v>
      </c>
      <c r="E452" s="2">
        <v>0.14000000000000001</v>
      </c>
      <c r="F452" s="11">
        <v>1E-3</v>
      </c>
      <c r="G452" s="2" t="s">
        <v>22</v>
      </c>
      <c r="H452" s="12">
        <v>44861</v>
      </c>
      <c r="I452" s="12">
        <f t="shared" si="84"/>
        <v>45225</v>
      </c>
      <c r="J452" s="8" t="s">
        <v>1000</v>
      </c>
      <c r="K452" s="2"/>
      <c r="L452" s="3"/>
      <c r="M452" s="5"/>
      <c r="N452" s="21">
        <f ca="1">I452-K2</f>
        <v>-140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8"/>
    </row>
    <row r="453" spans="1:32" ht="99.75" customHeight="1" x14ac:dyDescent="0.5">
      <c r="A453" s="18">
        <v>450</v>
      </c>
      <c r="B453" s="2" t="s">
        <v>400</v>
      </c>
      <c r="C453" s="2" t="s">
        <v>19</v>
      </c>
      <c r="D453" s="2" t="s">
        <v>1001</v>
      </c>
      <c r="E453" s="2" t="s">
        <v>402</v>
      </c>
      <c r="F453" s="11">
        <v>1E-3</v>
      </c>
      <c r="G453" s="2" t="s">
        <v>22</v>
      </c>
      <c r="H453" s="12">
        <v>45138</v>
      </c>
      <c r="I453" s="12">
        <f t="shared" ref="I453:I454" si="85">H453+365</f>
        <v>45503</v>
      </c>
      <c r="J453" s="8" t="s">
        <v>130</v>
      </c>
      <c r="K453" s="2"/>
      <c r="L453" s="3"/>
      <c r="M453" s="5"/>
      <c r="N453" s="21">
        <f ca="1">I453-K2</f>
        <v>138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8"/>
    </row>
    <row r="454" spans="1:32" ht="99.75" customHeight="1" x14ac:dyDescent="0.5">
      <c r="A454" s="18">
        <v>451</v>
      </c>
      <c r="B454" s="2" t="s">
        <v>400</v>
      </c>
      <c r="C454" s="2" t="s">
        <v>19</v>
      </c>
      <c r="D454" s="2" t="s">
        <v>1002</v>
      </c>
      <c r="E454" s="2">
        <v>0.8</v>
      </c>
      <c r="F454" s="11">
        <v>0.01</v>
      </c>
      <c r="G454" s="2" t="s">
        <v>22</v>
      </c>
      <c r="H454" s="12">
        <v>45210</v>
      </c>
      <c r="I454" s="12">
        <f t="shared" si="85"/>
        <v>45575</v>
      </c>
      <c r="J454" s="8" t="s">
        <v>23</v>
      </c>
      <c r="K454" s="19" t="s">
        <v>1003</v>
      </c>
      <c r="L454" s="3"/>
      <c r="M454" s="5"/>
      <c r="N454" s="21">
        <f ca="1">I454-K2</f>
        <v>210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8"/>
    </row>
    <row r="455" spans="1:32" ht="99.75" customHeight="1" x14ac:dyDescent="0.5">
      <c r="A455" s="18">
        <v>452</v>
      </c>
      <c r="B455" s="2" t="s">
        <v>1004</v>
      </c>
      <c r="C455" s="2"/>
      <c r="D455" s="2" t="s">
        <v>1005</v>
      </c>
      <c r="E455" s="2" t="s">
        <v>402</v>
      </c>
      <c r="F455" s="11">
        <v>1E-3</v>
      </c>
      <c r="G455" s="2" t="s">
        <v>22</v>
      </c>
      <c r="H455" s="12">
        <v>44915</v>
      </c>
      <c r="I455" s="12">
        <f t="shared" ref="I455:I457" si="86">H455+364</f>
        <v>45279</v>
      </c>
      <c r="J455" s="8" t="s">
        <v>43</v>
      </c>
      <c r="K455" s="19" t="s">
        <v>1006</v>
      </c>
      <c r="L455" s="3"/>
      <c r="M455" s="5"/>
      <c r="N455" s="21">
        <f ca="1">I455-K2</f>
        <v>-86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8"/>
    </row>
    <row r="456" spans="1:32" ht="99.75" customHeight="1" x14ac:dyDescent="0.5">
      <c r="A456" s="18">
        <v>453</v>
      </c>
      <c r="B456" s="2" t="s">
        <v>1007</v>
      </c>
      <c r="C456" s="2"/>
      <c r="D456" s="2" t="s">
        <v>1008</v>
      </c>
      <c r="E456" s="2" t="s">
        <v>1009</v>
      </c>
      <c r="F456" s="11">
        <v>0.1</v>
      </c>
      <c r="G456" s="2" t="s">
        <v>22</v>
      </c>
      <c r="H456" s="12">
        <v>44904</v>
      </c>
      <c r="I456" s="12">
        <f t="shared" si="86"/>
        <v>45268</v>
      </c>
      <c r="J456" s="8" t="s">
        <v>43</v>
      </c>
      <c r="K456" s="2"/>
      <c r="L456" s="3"/>
      <c r="M456" s="5"/>
      <c r="N456" s="21">
        <f ca="1">I456-K2</f>
        <v>-97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8"/>
    </row>
    <row r="457" spans="1:32" ht="99.75" customHeight="1" x14ac:dyDescent="0.5">
      <c r="A457" s="41">
        <v>454</v>
      </c>
      <c r="B457" s="2" t="s">
        <v>1010</v>
      </c>
      <c r="C457" s="2" t="s">
        <v>19</v>
      </c>
      <c r="D457" s="2" t="s">
        <v>1011</v>
      </c>
      <c r="E457" s="2" t="s">
        <v>863</v>
      </c>
      <c r="F457" s="11">
        <v>0.01</v>
      </c>
      <c r="G457" s="2" t="s">
        <v>22</v>
      </c>
      <c r="H457" s="12">
        <v>44315</v>
      </c>
      <c r="I457" s="12">
        <f t="shared" si="86"/>
        <v>44679</v>
      </c>
      <c r="J457" s="8" t="s">
        <v>43</v>
      </c>
      <c r="K457" s="2"/>
      <c r="L457" s="3"/>
      <c r="M457" s="5"/>
      <c r="N457" s="21">
        <f ca="1">I457-K2</f>
        <v>-686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8"/>
    </row>
    <row r="458" spans="1:32" ht="99.75" customHeight="1" x14ac:dyDescent="0.5">
      <c r="A458" s="18">
        <v>455</v>
      </c>
      <c r="B458" s="2" t="s">
        <v>1010</v>
      </c>
      <c r="C458" s="2" t="s">
        <v>19</v>
      </c>
      <c r="D458" s="2" t="s">
        <v>1012</v>
      </c>
      <c r="E458" s="2" t="s">
        <v>832</v>
      </c>
      <c r="F458" s="11">
        <v>0.01</v>
      </c>
      <c r="G458" s="2" t="s">
        <v>22</v>
      </c>
      <c r="H458" s="12">
        <v>45008</v>
      </c>
      <c r="I458" s="12">
        <f>H458+365</f>
        <v>45373</v>
      </c>
      <c r="J458" s="8" t="s">
        <v>23</v>
      </c>
      <c r="K458" s="19" t="s">
        <v>1013</v>
      </c>
      <c r="L458" s="3"/>
      <c r="M458" s="5"/>
      <c r="N458" s="21">
        <f ca="1">I458-K2</f>
        <v>8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8"/>
    </row>
    <row r="459" spans="1:32" ht="99.75" customHeight="1" x14ac:dyDescent="0.5">
      <c r="A459" s="18">
        <v>456</v>
      </c>
      <c r="B459" s="2" t="s">
        <v>1014</v>
      </c>
      <c r="C459" s="2"/>
      <c r="D459" s="2" t="s">
        <v>1015</v>
      </c>
      <c r="E459" s="2" t="s">
        <v>1016</v>
      </c>
      <c r="F459" s="11"/>
      <c r="G459" s="2" t="s">
        <v>22</v>
      </c>
      <c r="H459" s="12">
        <v>44977</v>
      </c>
      <c r="I459" s="12">
        <f t="shared" ref="I459:I460" si="87">H459+364</f>
        <v>45341</v>
      </c>
      <c r="J459" s="8" t="s">
        <v>43</v>
      </c>
      <c r="K459" s="2"/>
      <c r="L459" s="3"/>
      <c r="M459" s="5"/>
      <c r="N459" s="21">
        <f ca="1">I459-K2</f>
        <v>-24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8"/>
    </row>
    <row r="460" spans="1:32" ht="99.75" customHeight="1" x14ac:dyDescent="0.5">
      <c r="A460" s="18">
        <v>457</v>
      </c>
      <c r="B460" s="2" t="s">
        <v>1014</v>
      </c>
      <c r="C460" s="2"/>
      <c r="D460" s="2" t="s">
        <v>1017</v>
      </c>
      <c r="E460" s="2" t="s">
        <v>1016</v>
      </c>
      <c r="F460" s="11"/>
      <c r="G460" s="2" t="s">
        <v>22</v>
      </c>
      <c r="H460" s="12">
        <v>44214</v>
      </c>
      <c r="I460" s="12">
        <f t="shared" si="87"/>
        <v>44578</v>
      </c>
      <c r="J460" s="8" t="s">
        <v>43</v>
      </c>
      <c r="K460" s="2"/>
      <c r="L460" s="3"/>
      <c r="M460" s="5"/>
      <c r="N460" s="21">
        <f ca="1">I460-K2</f>
        <v>-787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8"/>
    </row>
    <row r="461" spans="1:32" ht="99.75" customHeight="1" x14ac:dyDescent="0.5">
      <c r="A461" s="18">
        <v>458</v>
      </c>
      <c r="B461" s="2" t="s">
        <v>1014</v>
      </c>
      <c r="C461" s="2"/>
      <c r="D461" s="2" t="s">
        <v>1018</v>
      </c>
      <c r="E461" s="2" t="s">
        <v>1019</v>
      </c>
      <c r="F461" s="11"/>
      <c r="G461" s="2" t="s">
        <v>22</v>
      </c>
      <c r="H461" s="12">
        <v>45329</v>
      </c>
      <c r="I461" s="12">
        <f>H461+365</f>
        <v>45694</v>
      </c>
      <c r="J461" s="8" t="s">
        <v>130</v>
      </c>
      <c r="K461" s="19" t="s">
        <v>1020</v>
      </c>
      <c r="L461" s="3"/>
      <c r="M461" s="5"/>
      <c r="N461" s="21">
        <f ca="1">I461-K2</f>
        <v>329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8"/>
    </row>
    <row r="462" spans="1:32" ht="99.75" customHeight="1" x14ac:dyDescent="0.5">
      <c r="A462" s="18">
        <v>459</v>
      </c>
      <c r="B462" s="2" t="s">
        <v>1014</v>
      </c>
      <c r="C462" s="2"/>
      <c r="D462" s="2" t="s">
        <v>1021</v>
      </c>
      <c r="E462" s="2" t="s">
        <v>1019</v>
      </c>
      <c r="F462" s="11"/>
      <c r="G462" s="2" t="s">
        <v>22</v>
      </c>
      <c r="H462" s="12">
        <v>44765</v>
      </c>
      <c r="I462" s="12">
        <f t="shared" ref="I462:I464" si="88">H462+364</f>
        <v>45129</v>
      </c>
      <c r="J462" s="8" t="s">
        <v>43</v>
      </c>
      <c r="K462" s="2"/>
      <c r="L462" s="3"/>
      <c r="M462" s="5"/>
      <c r="N462" s="21">
        <f ca="1">I462-K2</f>
        <v>-236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8"/>
    </row>
    <row r="463" spans="1:32" ht="99.75" customHeight="1" x14ac:dyDescent="0.5">
      <c r="A463" s="18">
        <v>460</v>
      </c>
      <c r="B463" s="2" t="s">
        <v>1014</v>
      </c>
      <c r="C463" s="2"/>
      <c r="D463" s="2" t="s">
        <v>1022</v>
      </c>
      <c r="E463" s="2" t="s">
        <v>1023</v>
      </c>
      <c r="F463" s="11"/>
      <c r="G463" s="2" t="s">
        <v>22</v>
      </c>
      <c r="H463" s="12">
        <v>44215</v>
      </c>
      <c r="I463" s="12">
        <f t="shared" si="88"/>
        <v>44579</v>
      </c>
      <c r="J463" s="8" t="s">
        <v>43</v>
      </c>
      <c r="K463" s="2"/>
      <c r="L463" s="3"/>
      <c r="M463" s="5"/>
      <c r="N463" s="21">
        <f ca="1">I463-K2</f>
        <v>-786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8"/>
    </row>
    <row r="464" spans="1:32" ht="99.75" customHeight="1" x14ac:dyDescent="0.5">
      <c r="A464" s="18">
        <v>461</v>
      </c>
      <c r="B464" s="2" t="s">
        <v>1014</v>
      </c>
      <c r="C464" s="2"/>
      <c r="D464" s="2" t="s">
        <v>1024</v>
      </c>
      <c r="E464" s="2" t="s">
        <v>1023</v>
      </c>
      <c r="F464" s="11"/>
      <c r="G464" s="2" t="s">
        <v>22</v>
      </c>
      <c r="H464" s="12">
        <v>44214</v>
      </c>
      <c r="I464" s="12">
        <f t="shared" si="88"/>
        <v>44578</v>
      </c>
      <c r="J464" s="8" t="s">
        <v>43</v>
      </c>
      <c r="K464" s="2"/>
      <c r="L464" s="3"/>
      <c r="M464" s="5"/>
      <c r="N464" s="21">
        <f ca="1">I464-K2</f>
        <v>-787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8"/>
    </row>
    <row r="465" spans="1:32" ht="99.75" customHeight="1" x14ac:dyDescent="0.5">
      <c r="A465" s="18">
        <v>462</v>
      </c>
      <c r="B465" s="2" t="s">
        <v>1014</v>
      </c>
      <c r="C465" s="2"/>
      <c r="D465" s="2" t="s">
        <v>1025</v>
      </c>
      <c r="E465" s="2" t="s">
        <v>1026</v>
      </c>
      <c r="F465" s="11"/>
      <c r="G465" s="2" t="s">
        <v>22</v>
      </c>
      <c r="H465" s="12">
        <v>45329</v>
      </c>
      <c r="I465" s="12">
        <f>H465+365</f>
        <v>45694</v>
      </c>
      <c r="J465" s="8" t="s">
        <v>130</v>
      </c>
      <c r="K465" s="19" t="s">
        <v>1027</v>
      </c>
      <c r="L465" s="3"/>
      <c r="M465" s="5"/>
      <c r="N465" s="21">
        <f ca="1">I465-K2</f>
        <v>329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8"/>
    </row>
    <row r="466" spans="1:32" ht="99.75" customHeight="1" x14ac:dyDescent="0.5">
      <c r="A466" s="18">
        <v>463</v>
      </c>
      <c r="B466" s="2" t="s">
        <v>1014</v>
      </c>
      <c r="C466" s="2"/>
      <c r="D466" s="2" t="s">
        <v>1028</v>
      </c>
      <c r="E466" s="2" t="s">
        <v>1026</v>
      </c>
      <c r="F466" s="11"/>
      <c r="G466" s="2" t="s">
        <v>22</v>
      </c>
      <c r="H466" s="12">
        <v>44215</v>
      </c>
      <c r="I466" s="12">
        <f t="shared" ref="I466:I467" si="89">H466+364</f>
        <v>44579</v>
      </c>
      <c r="J466" s="8" t="s">
        <v>43</v>
      </c>
      <c r="K466" s="2"/>
      <c r="L466" s="3"/>
      <c r="M466" s="5"/>
      <c r="N466" s="21">
        <f ca="1">I466-K2</f>
        <v>-786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8"/>
    </row>
    <row r="467" spans="1:32" ht="99.75" customHeight="1" x14ac:dyDescent="0.5">
      <c r="A467" s="18">
        <v>464</v>
      </c>
      <c r="B467" s="2" t="s">
        <v>1014</v>
      </c>
      <c r="C467" s="2"/>
      <c r="D467" s="2" t="s">
        <v>1029</v>
      </c>
      <c r="E467" s="2" t="s">
        <v>1030</v>
      </c>
      <c r="F467" s="11"/>
      <c r="G467" s="2" t="s">
        <v>22</v>
      </c>
      <c r="H467" s="12">
        <v>44893</v>
      </c>
      <c r="I467" s="12">
        <f t="shared" si="89"/>
        <v>45257</v>
      </c>
      <c r="J467" s="8" t="s">
        <v>43</v>
      </c>
      <c r="K467" s="2"/>
      <c r="L467" s="3"/>
      <c r="M467" s="5"/>
      <c r="N467" s="21">
        <f ca="1">I467-K2</f>
        <v>-108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8"/>
    </row>
    <row r="468" spans="1:32" ht="99.75" customHeight="1" x14ac:dyDescent="0.5">
      <c r="A468" s="18">
        <v>465</v>
      </c>
      <c r="B468" s="2" t="s">
        <v>1014</v>
      </c>
      <c r="C468" s="2"/>
      <c r="D468" s="2" t="s">
        <v>1031</v>
      </c>
      <c r="E468" s="2" t="s">
        <v>1030</v>
      </c>
      <c r="F468" s="11"/>
      <c r="G468" s="2" t="s">
        <v>22</v>
      </c>
      <c r="H468" s="12">
        <v>45329</v>
      </c>
      <c r="I468" s="12">
        <f t="shared" ref="I468:I470" si="90">H468+365</f>
        <v>45694</v>
      </c>
      <c r="J468" s="8" t="s">
        <v>130</v>
      </c>
      <c r="K468" s="19" t="s">
        <v>1032</v>
      </c>
      <c r="L468" s="3"/>
      <c r="M468" s="5"/>
      <c r="N468" s="21">
        <f ca="1">I468-K2</f>
        <v>329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8"/>
    </row>
    <row r="469" spans="1:32" ht="99.75" customHeight="1" x14ac:dyDescent="0.5">
      <c r="A469" s="18">
        <v>466</v>
      </c>
      <c r="B469" s="2" t="s">
        <v>1014</v>
      </c>
      <c r="C469" s="2"/>
      <c r="D469" s="2" t="s">
        <v>1033</v>
      </c>
      <c r="E469" s="2" t="s">
        <v>1034</v>
      </c>
      <c r="F469" s="11"/>
      <c r="G469" s="2" t="s">
        <v>22</v>
      </c>
      <c r="H469" s="12">
        <v>45286</v>
      </c>
      <c r="I469" s="12">
        <f t="shared" si="90"/>
        <v>45651</v>
      </c>
      <c r="J469" s="8" t="s">
        <v>130</v>
      </c>
      <c r="K469" s="19" t="s">
        <v>1035</v>
      </c>
      <c r="L469" s="3"/>
      <c r="M469" s="5"/>
      <c r="N469" s="21">
        <f ca="1">I469-K2</f>
        <v>286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8"/>
    </row>
    <row r="470" spans="1:32" ht="99.75" customHeight="1" x14ac:dyDescent="0.5">
      <c r="A470" s="18">
        <v>467</v>
      </c>
      <c r="B470" s="2" t="s">
        <v>1014</v>
      </c>
      <c r="C470" s="2"/>
      <c r="D470" s="2" t="s">
        <v>1036</v>
      </c>
      <c r="E470" s="2" t="s">
        <v>1034</v>
      </c>
      <c r="F470" s="11"/>
      <c r="G470" s="2" t="s">
        <v>22</v>
      </c>
      <c r="H470" s="12">
        <v>45329</v>
      </c>
      <c r="I470" s="12">
        <f t="shared" si="90"/>
        <v>45694</v>
      </c>
      <c r="J470" s="8" t="s">
        <v>86</v>
      </c>
      <c r="K470" s="19" t="s">
        <v>1037</v>
      </c>
      <c r="L470" s="3"/>
      <c r="M470" s="5"/>
      <c r="N470" s="21">
        <f ca="1">I470-K2</f>
        <v>329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8"/>
    </row>
    <row r="471" spans="1:32" ht="99.75" customHeight="1" x14ac:dyDescent="0.5">
      <c r="A471" s="18">
        <v>468</v>
      </c>
      <c r="B471" s="2" t="s">
        <v>1014</v>
      </c>
      <c r="C471" s="2"/>
      <c r="D471" s="2" t="s">
        <v>1038</v>
      </c>
      <c r="E471" s="2" t="s">
        <v>1039</v>
      </c>
      <c r="F471" s="11"/>
      <c r="G471" s="2" t="s">
        <v>22</v>
      </c>
      <c r="H471" s="12">
        <v>44215</v>
      </c>
      <c r="I471" s="12">
        <f>H471+364</f>
        <v>44579</v>
      </c>
      <c r="J471" s="8" t="s">
        <v>43</v>
      </c>
      <c r="K471" s="2"/>
      <c r="L471" s="3"/>
      <c r="M471" s="5"/>
      <c r="N471" s="21">
        <f ca="1">I471-K2</f>
        <v>-786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8"/>
    </row>
    <row r="472" spans="1:32" ht="99.75" customHeight="1" x14ac:dyDescent="0.5">
      <c r="A472" s="18">
        <v>469</v>
      </c>
      <c r="B472" s="2" t="s">
        <v>1014</v>
      </c>
      <c r="C472" s="2"/>
      <c r="D472" s="2" t="s">
        <v>1040</v>
      </c>
      <c r="E472" s="2" t="s">
        <v>1039</v>
      </c>
      <c r="F472" s="11"/>
      <c r="G472" s="2" t="s">
        <v>22</v>
      </c>
      <c r="H472" s="12">
        <v>44995</v>
      </c>
      <c r="I472" s="12">
        <f>H472+365</f>
        <v>45360</v>
      </c>
      <c r="J472" s="8" t="s">
        <v>43</v>
      </c>
      <c r="K472" s="2"/>
      <c r="L472" s="3"/>
      <c r="M472" s="5"/>
      <c r="N472" s="21">
        <f ca="1">I472-K2</f>
        <v>-5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8"/>
    </row>
    <row r="473" spans="1:32" ht="99.75" customHeight="1" x14ac:dyDescent="0.5">
      <c r="A473" s="11">
        <v>470</v>
      </c>
      <c r="B473" s="2" t="s">
        <v>1014</v>
      </c>
      <c r="C473" s="2"/>
      <c r="D473" s="2" t="s">
        <v>1041</v>
      </c>
      <c r="E473" s="2" t="s">
        <v>1042</v>
      </c>
      <c r="F473" s="11"/>
      <c r="G473" s="2" t="s">
        <v>22</v>
      </c>
      <c r="H473" s="12">
        <v>44215</v>
      </c>
      <c r="I473" s="12">
        <f t="shared" ref="I473:I479" si="91">H473+364</f>
        <v>44579</v>
      </c>
      <c r="J473" s="8" t="s">
        <v>123</v>
      </c>
      <c r="K473" s="2"/>
      <c r="L473" s="3"/>
      <c r="M473" s="5"/>
      <c r="N473" s="21">
        <f ca="1">I473-K2</f>
        <v>-786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8"/>
    </row>
    <row r="474" spans="1:32" ht="99.75" customHeight="1" x14ac:dyDescent="0.5">
      <c r="A474" s="11">
        <v>471</v>
      </c>
      <c r="B474" s="2" t="s">
        <v>1014</v>
      </c>
      <c r="C474" s="2"/>
      <c r="D474" s="2" t="s">
        <v>1043</v>
      </c>
      <c r="E474" s="2" t="s">
        <v>1042</v>
      </c>
      <c r="F474" s="11"/>
      <c r="G474" s="2" t="s">
        <v>22</v>
      </c>
      <c r="H474" s="12">
        <v>44215</v>
      </c>
      <c r="I474" s="12">
        <f t="shared" si="91"/>
        <v>44579</v>
      </c>
      <c r="J474" s="8" t="s">
        <v>123</v>
      </c>
      <c r="K474" s="2"/>
      <c r="L474" s="3"/>
      <c r="M474" s="5"/>
      <c r="N474" s="21">
        <f ca="1">I474-K2</f>
        <v>-786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8"/>
    </row>
    <row r="475" spans="1:32" ht="99.75" customHeight="1" x14ac:dyDescent="0.5">
      <c r="A475" s="11">
        <v>472</v>
      </c>
      <c r="B475" s="2" t="s">
        <v>1014</v>
      </c>
      <c r="C475" s="2"/>
      <c r="D475" s="2" t="s">
        <v>1044</v>
      </c>
      <c r="E475" s="2" t="s">
        <v>1045</v>
      </c>
      <c r="F475" s="11"/>
      <c r="G475" s="2" t="s">
        <v>22</v>
      </c>
      <c r="H475" s="12">
        <v>44215</v>
      </c>
      <c r="I475" s="12">
        <f t="shared" si="91"/>
        <v>44579</v>
      </c>
      <c r="J475" s="8" t="s">
        <v>123</v>
      </c>
      <c r="K475" s="2"/>
      <c r="L475" s="3"/>
      <c r="M475" s="5"/>
      <c r="N475" s="21">
        <f ca="1">I475-K2</f>
        <v>-786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8"/>
    </row>
    <row r="476" spans="1:32" ht="99.75" customHeight="1" x14ac:dyDescent="0.5">
      <c r="A476" s="11">
        <v>473</v>
      </c>
      <c r="B476" s="2" t="s">
        <v>1014</v>
      </c>
      <c r="C476" s="2"/>
      <c r="D476" s="2" t="s">
        <v>1046</v>
      </c>
      <c r="E476" s="2" t="s">
        <v>1047</v>
      </c>
      <c r="F476" s="11"/>
      <c r="G476" s="2" t="s">
        <v>22</v>
      </c>
      <c r="H476" s="12">
        <v>44215</v>
      </c>
      <c r="I476" s="12">
        <f t="shared" si="91"/>
        <v>44579</v>
      </c>
      <c r="J476" s="8" t="s">
        <v>123</v>
      </c>
      <c r="K476" s="2"/>
      <c r="L476" s="3"/>
      <c r="M476" s="5"/>
      <c r="N476" s="21">
        <f ca="1">I476-K2</f>
        <v>-786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8"/>
    </row>
    <row r="477" spans="1:32" ht="99.75" customHeight="1" x14ac:dyDescent="0.5">
      <c r="A477" s="11">
        <v>474</v>
      </c>
      <c r="B477" s="2" t="s">
        <v>1014</v>
      </c>
      <c r="C477" s="2"/>
      <c r="D477" s="2" t="s">
        <v>1048</v>
      </c>
      <c r="E477" s="2" t="s">
        <v>1049</v>
      </c>
      <c r="F477" s="11"/>
      <c r="G477" s="2" t="s">
        <v>22</v>
      </c>
      <c r="H477" s="12">
        <v>44215</v>
      </c>
      <c r="I477" s="12">
        <f t="shared" si="91"/>
        <v>44579</v>
      </c>
      <c r="J477" s="8" t="s">
        <v>123</v>
      </c>
      <c r="K477" s="2"/>
      <c r="L477" s="3"/>
      <c r="M477" s="5"/>
      <c r="N477" s="21">
        <f ca="1">I477-K2</f>
        <v>-786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8"/>
    </row>
    <row r="478" spans="1:32" ht="99.75" customHeight="1" x14ac:dyDescent="0.5">
      <c r="A478" s="11">
        <v>475</v>
      </c>
      <c r="B478" s="2" t="s">
        <v>1014</v>
      </c>
      <c r="C478" s="2"/>
      <c r="D478" s="2" t="s">
        <v>1050</v>
      </c>
      <c r="E478" s="2" t="s">
        <v>1049</v>
      </c>
      <c r="F478" s="11"/>
      <c r="G478" s="2" t="s">
        <v>22</v>
      </c>
      <c r="H478" s="12">
        <v>44215</v>
      </c>
      <c r="I478" s="12">
        <f t="shared" si="91"/>
        <v>44579</v>
      </c>
      <c r="J478" s="8" t="s">
        <v>123</v>
      </c>
      <c r="K478" s="2"/>
      <c r="L478" s="3"/>
      <c r="M478" s="5"/>
      <c r="N478" s="21">
        <f ca="1">I478-K2</f>
        <v>-786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8"/>
    </row>
    <row r="479" spans="1:32" ht="99.75" customHeight="1" x14ac:dyDescent="0.5">
      <c r="A479" s="41">
        <v>476</v>
      </c>
      <c r="B479" s="2" t="s">
        <v>1014</v>
      </c>
      <c r="C479" s="2"/>
      <c r="D479" s="2" t="s">
        <v>1051</v>
      </c>
      <c r="E479" s="2" t="s">
        <v>1052</v>
      </c>
      <c r="F479" s="11"/>
      <c r="G479" s="2" t="s">
        <v>22</v>
      </c>
      <c r="H479" s="12">
        <v>44214</v>
      </c>
      <c r="I479" s="12">
        <f t="shared" si="91"/>
        <v>44578</v>
      </c>
      <c r="J479" s="8" t="s">
        <v>43</v>
      </c>
      <c r="K479" s="2"/>
      <c r="L479" s="3"/>
      <c r="M479" s="5"/>
      <c r="N479" s="21">
        <f ca="1">I479-K2</f>
        <v>-787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8"/>
    </row>
    <row r="480" spans="1:32" ht="99.75" customHeight="1" x14ac:dyDescent="0.5">
      <c r="A480" s="18">
        <v>477</v>
      </c>
      <c r="B480" s="2" t="s">
        <v>1014</v>
      </c>
      <c r="C480" s="2"/>
      <c r="D480" s="2" t="s">
        <v>1053</v>
      </c>
      <c r="E480" s="2" t="s">
        <v>1054</v>
      </c>
      <c r="F480" s="11"/>
      <c r="G480" s="2" t="s">
        <v>22</v>
      </c>
      <c r="H480" s="12">
        <v>45124</v>
      </c>
      <c r="I480" s="12">
        <f>H480+365</f>
        <v>45489</v>
      </c>
      <c r="J480" s="8" t="s">
        <v>86</v>
      </c>
      <c r="K480" s="19" t="s">
        <v>1055</v>
      </c>
      <c r="L480" s="3"/>
      <c r="M480" s="5"/>
      <c r="N480" s="21">
        <f ca="1">I480-K2</f>
        <v>124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8"/>
    </row>
    <row r="481" spans="1:32" ht="99.75" customHeight="1" x14ac:dyDescent="0.5">
      <c r="A481" s="11">
        <v>478</v>
      </c>
      <c r="B481" s="2" t="s">
        <v>1014</v>
      </c>
      <c r="C481" s="2"/>
      <c r="D481" s="2" t="s">
        <v>1056</v>
      </c>
      <c r="E481" s="2" t="s">
        <v>1057</v>
      </c>
      <c r="F481" s="11"/>
      <c r="G481" s="2" t="s">
        <v>22</v>
      </c>
      <c r="H481" s="12">
        <v>44215</v>
      </c>
      <c r="I481" s="12">
        <f>H481+364</f>
        <v>44579</v>
      </c>
      <c r="J481" s="8" t="s">
        <v>123</v>
      </c>
      <c r="K481" s="2"/>
      <c r="L481" s="3"/>
      <c r="M481" s="5"/>
      <c r="N481" s="21">
        <f ca="1">I481-K2</f>
        <v>-786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8"/>
    </row>
    <row r="482" spans="1:32" ht="99.75" customHeight="1" x14ac:dyDescent="0.5">
      <c r="A482" s="18">
        <v>479</v>
      </c>
      <c r="B482" s="2" t="s">
        <v>1014</v>
      </c>
      <c r="C482" s="2"/>
      <c r="D482" s="2" t="s">
        <v>1058</v>
      </c>
      <c r="E482" s="2" t="s">
        <v>1059</v>
      </c>
      <c r="F482" s="11"/>
      <c r="G482" s="2" t="s">
        <v>22</v>
      </c>
      <c r="H482" s="12">
        <v>45183</v>
      </c>
      <c r="I482" s="12">
        <f>H482+365</f>
        <v>45548</v>
      </c>
      <c r="J482" s="8" t="s">
        <v>23</v>
      </c>
      <c r="K482" s="19" t="s">
        <v>1060</v>
      </c>
      <c r="L482" s="3"/>
      <c r="M482" s="5"/>
      <c r="N482" s="21">
        <f ca="1">I482-K2</f>
        <v>183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8"/>
    </row>
    <row r="483" spans="1:32" ht="99.75" customHeight="1" x14ac:dyDescent="0.5">
      <c r="A483" s="11">
        <v>480</v>
      </c>
      <c r="B483" s="2" t="s">
        <v>1014</v>
      </c>
      <c r="C483" s="2"/>
      <c r="D483" s="2" t="s">
        <v>1061</v>
      </c>
      <c r="E483" s="2" t="s">
        <v>1059</v>
      </c>
      <c r="F483" s="11"/>
      <c r="G483" s="2" t="s">
        <v>22</v>
      </c>
      <c r="H483" s="12">
        <v>44215</v>
      </c>
      <c r="I483" s="12">
        <f t="shared" ref="I483:I491" si="92">H483+364</f>
        <v>44579</v>
      </c>
      <c r="J483" s="8" t="s">
        <v>123</v>
      </c>
      <c r="K483" s="2"/>
      <c r="L483" s="3"/>
      <c r="M483" s="5"/>
      <c r="N483" s="21">
        <f ca="1">I483-K2</f>
        <v>-786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8"/>
    </row>
    <row r="484" spans="1:32" ht="99.75" customHeight="1" x14ac:dyDescent="0.5">
      <c r="A484" s="18">
        <v>481</v>
      </c>
      <c r="B484" s="2" t="s">
        <v>1014</v>
      </c>
      <c r="C484" s="2"/>
      <c r="D484" s="2" t="s">
        <v>1062</v>
      </c>
      <c r="E484" s="2" t="s">
        <v>1063</v>
      </c>
      <c r="F484" s="11"/>
      <c r="G484" s="2" t="s">
        <v>22</v>
      </c>
      <c r="H484" s="12">
        <v>44215</v>
      </c>
      <c r="I484" s="12">
        <f t="shared" si="92"/>
        <v>44579</v>
      </c>
      <c r="J484" s="8" t="s">
        <v>43</v>
      </c>
      <c r="K484" s="2"/>
      <c r="L484" s="3"/>
      <c r="M484" s="5"/>
      <c r="N484" s="21">
        <f ca="1">I484-K2</f>
        <v>-786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8"/>
    </row>
    <row r="485" spans="1:32" ht="99.75" customHeight="1" x14ac:dyDescent="0.5">
      <c r="A485" s="11">
        <v>482</v>
      </c>
      <c r="B485" s="2" t="s">
        <v>1014</v>
      </c>
      <c r="C485" s="2"/>
      <c r="D485" s="2" t="s">
        <v>1064</v>
      </c>
      <c r="E485" s="2" t="s">
        <v>1063</v>
      </c>
      <c r="F485" s="11"/>
      <c r="G485" s="2" t="s">
        <v>22</v>
      </c>
      <c r="H485" s="12">
        <v>44215</v>
      </c>
      <c r="I485" s="12">
        <f t="shared" si="92"/>
        <v>44579</v>
      </c>
      <c r="J485" s="8" t="s">
        <v>123</v>
      </c>
      <c r="K485" s="2"/>
      <c r="L485" s="3"/>
      <c r="M485" s="5"/>
      <c r="N485" s="21">
        <f ca="1">I485-K2</f>
        <v>-786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8"/>
    </row>
    <row r="486" spans="1:32" ht="99.75" customHeight="1" x14ac:dyDescent="0.5">
      <c r="A486" s="18">
        <v>483</v>
      </c>
      <c r="B486" s="2" t="s">
        <v>1014</v>
      </c>
      <c r="C486" s="2"/>
      <c r="D486" s="2" t="s">
        <v>1065</v>
      </c>
      <c r="E486" s="2" t="s">
        <v>1066</v>
      </c>
      <c r="F486" s="11"/>
      <c r="G486" s="2" t="s">
        <v>22</v>
      </c>
      <c r="H486" s="12">
        <v>44215</v>
      </c>
      <c r="I486" s="12">
        <f t="shared" si="92"/>
        <v>44579</v>
      </c>
      <c r="J486" s="8" t="s">
        <v>43</v>
      </c>
      <c r="K486" s="2"/>
      <c r="L486" s="3"/>
      <c r="M486" s="5"/>
      <c r="N486" s="21">
        <f ca="1">I486-K2</f>
        <v>-786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8"/>
    </row>
    <row r="487" spans="1:32" ht="99.75" customHeight="1" x14ac:dyDescent="0.5">
      <c r="A487" s="18">
        <v>484</v>
      </c>
      <c r="B487" s="2" t="s">
        <v>1014</v>
      </c>
      <c r="C487" s="2"/>
      <c r="D487" s="2" t="s">
        <v>1067</v>
      </c>
      <c r="E487" s="2" t="s">
        <v>1066</v>
      </c>
      <c r="F487" s="11"/>
      <c r="G487" s="2" t="s">
        <v>22</v>
      </c>
      <c r="H487" s="12">
        <v>44215</v>
      </c>
      <c r="I487" s="12">
        <f t="shared" si="92"/>
        <v>44579</v>
      </c>
      <c r="J487" s="8" t="s">
        <v>43</v>
      </c>
      <c r="K487" s="2"/>
      <c r="L487" s="3"/>
      <c r="M487" s="5"/>
      <c r="N487" s="21">
        <f ca="1">I487-K2</f>
        <v>-786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8"/>
    </row>
    <row r="488" spans="1:32" ht="99.75" customHeight="1" x14ac:dyDescent="0.5">
      <c r="A488" s="18">
        <v>485</v>
      </c>
      <c r="B488" s="2" t="s">
        <v>1014</v>
      </c>
      <c r="C488" s="2"/>
      <c r="D488" s="2" t="s">
        <v>1068</v>
      </c>
      <c r="E488" s="2" t="s">
        <v>1069</v>
      </c>
      <c r="F488" s="11"/>
      <c r="G488" s="2" t="s">
        <v>22</v>
      </c>
      <c r="H488" s="12">
        <v>44215</v>
      </c>
      <c r="I488" s="12">
        <f t="shared" si="92"/>
        <v>44579</v>
      </c>
      <c r="J488" s="8" t="s">
        <v>43</v>
      </c>
      <c r="K488" s="2"/>
      <c r="L488" s="3"/>
      <c r="M488" s="5"/>
      <c r="N488" s="21">
        <f ca="1">I488-K2</f>
        <v>-786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8"/>
    </row>
    <row r="489" spans="1:32" ht="99.75" customHeight="1" x14ac:dyDescent="0.5">
      <c r="A489" s="18">
        <v>486</v>
      </c>
      <c r="B489" s="2" t="s">
        <v>1014</v>
      </c>
      <c r="C489" s="2"/>
      <c r="D489" s="2" t="s">
        <v>1070</v>
      </c>
      <c r="E489" s="2" t="s">
        <v>1069</v>
      </c>
      <c r="F489" s="11"/>
      <c r="G489" s="2" t="s">
        <v>22</v>
      </c>
      <c r="H489" s="12">
        <v>44215</v>
      </c>
      <c r="I489" s="12">
        <f t="shared" si="92"/>
        <v>44579</v>
      </c>
      <c r="J489" s="8" t="s">
        <v>43</v>
      </c>
      <c r="K489" s="2"/>
      <c r="L489" s="3"/>
      <c r="M489" s="5"/>
      <c r="N489" s="21">
        <f ca="1">I489-K2</f>
        <v>-786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8"/>
    </row>
    <row r="490" spans="1:32" ht="99.75" customHeight="1" x14ac:dyDescent="0.5">
      <c r="A490" s="18">
        <v>487</v>
      </c>
      <c r="B490" s="2" t="s">
        <v>1014</v>
      </c>
      <c r="C490" s="2"/>
      <c r="D490" s="2" t="s">
        <v>1071</v>
      </c>
      <c r="E490" s="2" t="s">
        <v>1072</v>
      </c>
      <c r="F490" s="11"/>
      <c r="G490" s="2" t="s">
        <v>22</v>
      </c>
      <c r="H490" s="12">
        <v>44194</v>
      </c>
      <c r="I490" s="12">
        <f t="shared" si="92"/>
        <v>44558</v>
      </c>
      <c r="J490" s="8" t="s">
        <v>43</v>
      </c>
      <c r="K490" s="2"/>
      <c r="L490" s="3"/>
      <c r="M490" s="5"/>
      <c r="N490" s="21">
        <f ca="1">I490-K2</f>
        <v>-807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8"/>
    </row>
    <row r="491" spans="1:32" ht="99.75" customHeight="1" x14ac:dyDescent="0.5">
      <c r="A491" s="18">
        <v>488</v>
      </c>
      <c r="B491" s="2" t="s">
        <v>1014</v>
      </c>
      <c r="C491" s="2"/>
      <c r="D491" s="2" t="s">
        <v>1073</v>
      </c>
      <c r="E491" s="2" t="s">
        <v>1074</v>
      </c>
      <c r="F491" s="11"/>
      <c r="G491" s="2" t="s">
        <v>22</v>
      </c>
      <c r="H491" s="12">
        <v>44194</v>
      </c>
      <c r="I491" s="12">
        <f t="shared" si="92"/>
        <v>44558</v>
      </c>
      <c r="J491" s="8" t="s">
        <v>43</v>
      </c>
      <c r="K491" s="2"/>
      <c r="L491" s="3"/>
      <c r="M491" s="5"/>
      <c r="N491" s="21">
        <f ca="1">I491-K2</f>
        <v>-807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8"/>
    </row>
    <row r="492" spans="1:32" ht="99.75" customHeight="1" x14ac:dyDescent="0.5">
      <c r="A492" s="18">
        <v>489</v>
      </c>
      <c r="B492" s="2" t="s">
        <v>1014</v>
      </c>
      <c r="C492" s="2"/>
      <c r="D492" s="2" t="s">
        <v>1075</v>
      </c>
      <c r="E492" s="2" t="s">
        <v>1076</v>
      </c>
      <c r="F492" s="11"/>
      <c r="G492" s="2" t="s">
        <v>22</v>
      </c>
      <c r="H492" s="12">
        <v>45310</v>
      </c>
      <c r="I492" s="12">
        <f>H492+365</f>
        <v>45675</v>
      </c>
      <c r="J492" s="8" t="s">
        <v>86</v>
      </c>
      <c r="K492" s="19" t="s">
        <v>1077</v>
      </c>
      <c r="L492" s="3" t="s">
        <v>1078</v>
      </c>
      <c r="M492" s="5"/>
      <c r="N492" s="21">
        <f ca="1">I492-K2</f>
        <v>310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8"/>
    </row>
    <row r="493" spans="1:32" ht="99.75" customHeight="1" x14ac:dyDescent="0.5">
      <c r="A493" s="11">
        <v>490</v>
      </c>
      <c r="B493" s="2" t="s">
        <v>1014</v>
      </c>
      <c r="C493" s="2"/>
      <c r="D493" s="2" t="s">
        <v>1079</v>
      </c>
      <c r="E493" s="2" t="s">
        <v>1080</v>
      </c>
      <c r="F493" s="11"/>
      <c r="G493" s="2" t="s">
        <v>22</v>
      </c>
      <c r="H493" s="12">
        <v>44194</v>
      </c>
      <c r="I493" s="12">
        <f t="shared" ref="I493:I496" si="93">H493+364</f>
        <v>44558</v>
      </c>
      <c r="J493" s="8" t="s">
        <v>123</v>
      </c>
      <c r="K493" s="2"/>
      <c r="L493" s="3"/>
      <c r="M493" s="5"/>
      <c r="N493" s="21">
        <f ca="1">I493-K2</f>
        <v>-807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8"/>
    </row>
    <row r="494" spans="1:32" ht="99.75" customHeight="1" x14ac:dyDescent="0.5">
      <c r="A494" s="18">
        <v>491</v>
      </c>
      <c r="B494" s="2" t="s">
        <v>1014</v>
      </c>
      <c r="C494" s="2"/>
      <c r="D494" s="2" t="s">
        <v>1081</v>
      </c>
      <c r="E494" s="2" t="s">
        <v>1082</v>
      </c>
      <c r="F494" s="11"/>
      <c r="G494" s="2" t="s">
        <v>22</v>
      </c>
      <c r="H494" s="12">
        <v>44194</v>
      </c>
      <c r="I494" s="12">
        <f t="shared" si="93"/>
        <v>44558</v>
      </c>
      <c r="J494" s="8" t="s">
        <v>43</v>
      </c>
      <c r="K494" s="2"/>
      <c r="L494" s="3"/>
      <c r="M494" s="5"/>
      <c r="N494" s="21">
        <f ca="1">I494-K2</f>
        <v>-807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8"/>
    </row>
    <row r="495" spans="1:32" ht="99.75" customHeight="1" x14ac:dyDescent="0.5">
      <c r="A495" s="18">
        <v>492</v>
      </c>
      <c r="B495" s="2" t="s">
        <v>1014</v>
      </c>
      <c r="C495" s="2"/>
      <c r="D495" s="2" t="s">
        <v>1083</v>
      </c>
      <c r="E495" s="2" t="s">
        <v>1084</v>
      </c>
      <c r="F495" s="11"/>
      <c r="G495" s="2" t="s">
        <v>22</v>
      </c>
      <c r="H495" s="12">
        <v>44194</v>
      </c>
      <c r="I495" s="12">
        <f t="shared" si="93"/>
        <v>44558</v>
      </c>
      <c r="J495" s="8" t="s">
        <v>43</v>
      </c>
      <c r="K495" s="2"/>
      <c r="L495" s="3"/>
      <c r="M495" s="5"/>
      <c r="N495" s="21">
        <f ca="1">I495-K2</f>
        <v>-807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8"/>
    </row>
    <row r="496" spans="1:32" ht="99.75" customHeight="1" x14ac:dyDescent="0.5">
      <c r="A496" s="11">
        <v>493</v>
      </c>
      <c r="B496" s="2" t="s">
        <v>1014</v>
      </c>
      <c r="C496" s="2"/>
      <c r="D496" s="2" t="s">
        <v>1085</v>
      </c>
      <c r="E496" s="2" t="s">
        <v>1086</v>
      </c>
      <c r="F496" s="11"/>
      <c r="G496" s="2" t="s">
        <v>22</v>
      </c>
      <c r="H496" s="12">
        <v>44194</v>
      </c>
      <c r="I496" s="12">
        <f t="shared" si="93"/>
        <v>44558</v>
      </c>
      <c r="J496" s="8" t="s">
        <v>123</v>
      </c>
      <c r="K496" s="2"/>
      <c r="L496" s="3"/>
      <c r="M496" s="5"/>
      <c r="N496" s="21">
        <f ca="1">I496-K2</f>
        <v>-807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8"/>
    </row>
    <row r="497" spans="1:32" ht="99.75" customHeight="1" x14ac:dyDescent="0.5">
      <c r="A497" s="18">
        <v>494</v>
      </c>
      <c r="B497" s="2" t="s">
        <v>1014</v>
      </c>
      <c r="C497" s="2"/>
      <c r="D497" s="2" t="s">
        <v>1087</v>
      </c>
      <c r="E497" s="2" t="s">
        <v>1088</v>
      </c>
      <c r="F497" s="11"/>
      <c r="G497" s="2" t="s">
        <v>22</v>
      </c>
      <c r="H497" s="12">
        <v>45310</v>
      </c>
      <c r="I497" s="12">
        <f t="shared" ref="I497:I498" si="94">H497+365</f>
        <v>45675</v>
      </c>
      <c r="J497" s="8" t="s">
        <v>86</v>
      </c>
      <c r="K497" s="19" t="s">
        <v>1089</v>
      </c>
      <c r="L497" s="3"/>
      <c r="M497" s="5"/>
      <c r="N497" s="21">
        <f ca="1">I497-K2</f>
        <v>310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8"/>
    </row>
    <row r="498" spans="1:32" ht="99.75" customHeight="1" x14ac:dyDescent="0.5">
      <c r="A498" s="18">
        <v>495</v>
      </c>
      <c r="B498" s="2" t="s">
        <v>1014</v>
      </c>
      <c r="C498" s="2"/>
      <c r="D498" s="2" t="s">
        <v>1090</v>
      </c>
      <c r="E498" s="2" t="s">
        <v>1091</v>
      </c>
      <c r="F498" s="11"/>
      <c r="G498" s="2" t="s">
        <v>22</v>
      </c>
      <c r="H498" s="12">
        <v>45124</v>
      </c>
      <c r="I498" s="12">
        <f t="shared" si="94"/>
        <v>45489</v>
      </c>
      <c r="J498" s="8" t="s">
        <v>86</v>
      </c>
      <c r="K498" s="19" t="s">
        <v>1092</v>
      </c>
      <c r="L498" s="3"/>
      <c r="M498" s="5"/>
      <c r="N498" s="21">
        <f ca="1">I498-K2</f>
        <v>124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8"/>
    </row>
    <row r="499" spans="1:32" ht="99.75" customHeight="1" x14ac:dyDescent="0.5">
      <c r="A499" s="18">
        <v>496</v>
      </c>
      <c r="B499" s="2" t="s">
        <v>1014</v>
      </c>
      <c r="C499" s="2"/>
      <c r="D499" s="2" t="s">
        <v>1093</v>
      </c>
      <c r="E499" s="2" t="s">
        <v>1094</v>
      </c>
      <c r="F499" s="11"/>
      <c r="G499" s="2" t="s">
        <v>22</v>
      </c>
      <c r="H499" s="12">
        <v>44194</v>
      </c>
      <c r="I499" s="12">
        <f t="shared" ref="I499:I504" si="95">H499+364</f>
        <v>44558</v>
      </c>
      <c r="J499" s="8" t="s">
        <v>43</v>
      </c>
      <c r="K499" s="2"/>
      <c r="L499" s="3"/>
      <c r="M499" s="5"/>
      <c r="N499" s="21">
        <f ca="1">I499-K2</f>
        <v>-807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8"/>
    </row>
    <row r="500" spans="1:32" ht="99.75" customHeight="1" x14ac:dyDescent="0.5">
      <c r="A500" s="18">
        <v>497</v>
      </c>
      <c r="B500" s="2" t="s">
        <v>1014</v>
      </c>
      <c r="C500" s="2"/>
      <c r="D500" s="2" t="s">
        <v>1095</v>
      </c>
      <c r="E500" s="2" t="s">
        <v>1096</v>
      </c>
      <c r="F500" s="11"/>
      <c r="G500" s="2" t="s">
        <v>22</v>
      </c>
      <c r="H500" s="12">
        <v>44194</v>
      </c>
      <c r="I500" s="12">
        <f t="shared" si="95"/>
        <v>44558</v>
      </c>
      <c r="J500" s="8" t="s">
        <v>168</v>
      </c>
      <c r="K500" s="2"/>
      <c r="L500" s="20"/>
      <c r="M500" s="5"/>
      <c r="N500" s="21">
        <f ca="1">I500-K2</f>
        <v>-807</v>
      </c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8"/>
    </row>
    <row r="501" spans="1:32" ht="99.75" customHeight="1" x14ac:dyDescent="0.5">
      <c r="A501" s="11">
        <v>498</v>
      </c>
      <c r="B501" s="2" t="s">
        <v>1014</v>
      </c>
      <c r="C501" s="2"/>
      <c r="D501" s="2" t="s">
        <v>1097</v>
      </c>
      <c r="E501" s="2" t="s">
        <v>1098</v>
      </c>
      <c r="F501" s="11"/>
      <c r="G501" s="2" t="s">
        <v>22</v>
      </c>
      <c r="H501" s="12">
        <v>44194</v>
      </c>
      <c r="I501" s="12">
        <f t="shared" si="95"/>
        <v>44558</v>
      </c>
      <c r="J501" s="8" t="s">
        <v>123</v>
      </c>
      <c r="K501" s="2"/>
      <c r="L501" s="3"/>
      <c r="M501" s="5"/>
      <c r="N501" s="21">
        <f ca="1">I501-K2</f>
        <v>-807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8"/>
    </row>
    <row r="502" spans="1:32" ht="99.75" customHeight="1" x14ac:dyDescent="0.5">
      <c r="A502" s="18">
        <v>499</v>
      </c>
      <c r="B502" s="2" t="s">
        <v>1014</v>
      </c>
      <c r="C502" s="2"/>
      <c r="D502" s="2" t="s">
        <v>1099</v>
      </c>
      <c r="E502" s="2" t="s">
        <v>1100</v>
      </c>
      <c r="F502" s="11"/>
      <c r="G502" s="2" t="s">
        <v>22</v>
      </c>
      <c r="H502" s="12">
        <v>44194</v>
      </c>
      <c r="I502" s="12">
        <f t="shared" si="95"/>
        <v>44558</v>
      </c>
      <c r="J502" s="8" t="s">
        <v>43</v>
      </c>
      <c r="K502" s="2"/>
      <c r="L502" s="3"/>
      <c r="M502" s="5"/>
      <c r="N502" s="21">
        <f ca="1">I502-K2</f>
        <v>-807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8"/>
    </row>
    <row r="503" spans="1:32" ht="99.75" customHeight="1" x14ac:dyDescent="0.5">
      <c r="A503" s="18">
        <v>500</v>
      </c>
      <c r="B503" s="2" t="s">
        <v>1014</v>
      </c>
      <c r="C503" s="2"/>
      <c r="D503" s="2" t="s">
        <v>1101</v>
      </c>
      <c r="E503" s="2" t="s">
        <v>1102</v>
      </c>
      <c r="F503" s="11"/>
      <c r="G503" s="2" t="s">
        <v>22</v>
      </c>
      <c r="H503" s="12">
        <v>44194</v>
      </c>
      <c r="I503" s="12">
        <f t="shared" si="95"/>
        <v>44558</v>
      </c>
      <c r="J503" s="8" t="s">
        <v>43</v>
      </c>
      <c r="K503" s="2"/>
      <c r="L503" s="20"/>
      <c r="M503" s="5"/>
      <c r="N503" s="21">
        <f ca="1">I503-K2</f>
        <v>-807</v>
      </c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8"/>
    </row>
    <row r="504" spans="1:32" ht="99.75" customHeight="1" x14ac:dyDescent="0.5">
      <c r="A504" s="18">
        <v>501</v>
      </c>
      <c r="B504" s="2" t="s">
        <v>1014</v>
      </c>
      <c r="C504" s="2"/>
      <c r="D504" s="2" t="s">
        <v>1103</v>
      </c>
      <c r="E504" s="2" t="s">
        <v>1104</v>
      </c>
      <c r="F504" s="11"/>
      <c r="G504" s="2" t="s">
        <v>22</v>
      </c>
      <c r="H504" s="12">
        <v>44757</v>
      </c>
      <c r="I504" s="12">
        <f t="shared" si="95"/>
        <v>45121</v>
      </c>
      <c r="J504" s="8" t="s">
        <v>43</v>
      </c>
      <c r="K504" s="2"/>
      <c r="L504" s="20"/>
      <c r="M504" s="5"/>
      <c r="N504" s="21">
        <f ca="1">I504-K2</f>
        <v>-244</v>
      </c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8"/>
    </row>
    <row r="505" spans="1:32" ht="99.75" customHeight="1" x14ac:dyDescent="0.5">
      <c r="A505" s="18">
        <v>502</v>
      </c>
      <c r="B505" s="2" t="s">
        <v>1014</v>
      </c>
      <c r="C505" s="2" t="s">
        <v>255</v>
      </c>
      <c r="D505" s="2" t="s">
        <v>1105</v>
      </c>
      <c r="E505" s="2" t="s">
        <v>1106</v>
      </c>
      <c r="F505" s="11"/>
      <c r="G505" s="2" t="s">
        <v>22</v>
      </c>
      <c r="H505" s="12">
        <v>45329</v>
      </c>
      <c r="I505" s="12">
        <f>H505+365</f>
        <v>45694</v>
      </c>
      <c r="J505" s="8" t="s">
        <v>130</v>
      </c>
      <c r="K505" s="19" t="s">
        <v>1107</v>
      </c>
      <c r="L505" s="3"/>
      <c r="M505" s="5"/>
      <c r="N505" s="21">
        <f ca="1">I505-K2</f>
        <v>329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8"/>
    </row>
    <row r="506" spans="1:32" ht="99.75" customHeight="1" x14ac:dyDescent="0.5">
      <c r="A506" s="11">
        <v>503</v>
      </c>
      <c r="B506" s="2" t="s">
        <v>1014</v>
      </c>
      <c r="C506" s="2" t="s">
        <v>255</v>
      </c>
      <c r="D506" s="2" t="s">
        <v>1108</v>
      </c>
      <c r="E506" s="2" t="s">
        <v>1109</v>
      </c>
      <c r="F506" s="11"/>
      <c r="G506" s="2" t="s">
        <v>22</v>
      </c>
      <c r="H506" s="12">
        <v>44541</v>
      </c>
      <c r="I506" s="12">
        <f>H506+364</f>
        <v>44905</v>
      </c>
      <c r="J506" s="8" t="s">
        <v>123</v>
      </c>
      <c r="K506" s="27"/>
      <c r="L506" s="3"/>
      <c r="M506" s="5"/>
      <c r="N506" s="21">
        <f ca="1">I506-K2</f>
        <v>-460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8"/>
    </row>
    <row r="507" spans="1:32" ht="99.75" customHeight="1" x14ac:dyDescent="0.5">
      <c r="A507" s="18">
        <v>504</v>
      </c>
      <c r="B507" s="2" t="s">
        <v>1014</v>
      </c>
      <c r="C507" s="2" t="s">
        <v>1110</v>
      </c>
      <c r="D507" s="2" t="s">
        <v>1111</v>
      </c>
      <c r="E507" s="2" t="s">
        <v>1112</v>
      </c>
      <c r="F507" s="11"/>
      <c r="G507" s="2" t="s">
        <v>22</v>
      </c>
      <c r="H507" s="12">
        <v>45035</v>
      </c>
      <c r="I507" s="12">
        <f>H507+365</f>
        <v>45400</v>
      </c>
      <c r="J507" s="8" t="s">
        <v>50</v>
      </c>
      <c r="K507" s="19" t="s">
        <v>1113</v>
      </c>
      <c r="L507" s="3"/>
      <c r="M507" s="5"/>
      <c r="N507" s="21">
        <f ca="1">I507-K2</f>
        <v>35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8"/>
    </row>
    <row r="508" spans="1:32" ht="99.75" customHeight="1" x14ac:dyDescent="0.5">
      <c r="A508" s="18">
        <v>505</v>
      </c>
      <c r="B508" s="2" t="s">
        <v>1014</v>
      </c>
      <c r="C508" s="2" t="s">
        <v>255</v>
      </c>
      <c r="D508" s="2" t="s">
        <v>1114</v>
      </c>
      <c r="E508" s="2" t="s">
        <v>706</v>
      </c>
      <c r="F508" s="11"/>
      <c r="G508" s="2" t="s">
        <v>22</v>
      </c>
      <c r="H508" s="12">
        <v>44228</v>
      </c>
      <c r="I508" s="12">
        <f t="shared" ref="I508:I517" si="96">H508+364</f>
        <v>44592</v>
      </c>
      <c r="J508" s="8" t="s">
        <v>43</v>
      </c>
      <c r="K508" s="2"/>
      <c r="L508" s="3"/>
      <c r="M508" s="5"/>
      <c r="N508" s="21">
        <f ca="1">I508-K2</f>
        <v>-773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8"/>
    </row>
    <row r="509" spans="1:32" ht="99.75" customHeight="1" x14ac:dyDescent="0.5">
      <c r="A509" s="11">
        <v>506</v>
      </c>
      <c r="B509" s="2" t="s">
        <v>1014</v>
      </c>
      <c r="C509" s="2" t="s">
        <v>255</v>
      </c>
      <c r="D509" s="2" t="s">
        <v>1115</v>
      </c>
      <c r="E509" s="2" t="s">
        <v>1116</v>
      </c>
      <c r="F509" s="11"/>
      <c r="G509" s="2" t="s">
        <v>22</v>
      </c>
      <c r="H509" s="12">
        <v>44198</v>
      </c>
      <c r="I509" s="12">
        <f t="shared" si="96"/>
        <v>44562</v>
      </c>
      <c r="J509" s="8" t="s">
        <v>123</v>
      </c>
      <c r="K509" s="2"/>
      <c r="L509" s="3"/>
      <c r="M509" s="5"/>
      <c r="N509" s="21">
        <f ca="1">I509-K2</f>
        <v>-803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8"/>
    </row>
    <row r="510" spans="1:32" ht="99.75" customHeight="1" x14ac:dyDescent="0.5">
      <c r="A510" s="18">
        <v>507</v>
      </c>
      <c r="B510" s="2" t="s">
        <v>1014</v>
      </c>
      <c r="C510" s="2" t="s">
        <v>255</v>
      </c>
      <c r="D510" s="2" t="s">
        <v>1117</v>
      </c>
      <c r="E510" s="2" t="s">
        <v>1118</v>
      </c>
      <c r="F510" s="11"/>
      <c r="G510" s="2" t="s">
        <v>22</v>
      </c>
      <c r="H510" s="12">
        <v>44198</v>
      </c>
      <c r="I510" s="12">
        <f t="shared" si="96"/>
        <v>44562</v>
      </c>
      <c r="J510" s="8" t="s">
        <v>43</v>
      </c>
      <c r="K510" s="2"/>
      <c r="L510" s="3"/>
      <c r="M510" s="5"/>
      <c r="N510" s="21">
        <f ca="1">I510-K2</f>
        <v>-803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8"/>
    </row>
    <row r="511" spans="1:32" ht="99.75" customHeight="1" x14ac:dyDescent="0.5">
      <c r="A511" s="18">
        <v>508</v>
      </c>
      <c r="B511" s="2" t="s">
        <v>1014</v>
      </c>
      <c r="C511" s="2" t="s">
        <v>255</v>
      </c>
      <c r="D511" s="2" t="s">
        <v>1119</v>
      </c>
      <c r="E511" s="2" t="s">
        <v>1120</v>
      </c>
      <c r="F511" s="11"/>
      <c r="G511" s="2" t="s">
        <v>22</v>
      </c>
      <c r="H511" s="12">
        <v>44198</v>
      </c>
      <c r="I511" s="12">
        <f t="shared" si="96"/>
        <v>44562</v>
      </c>
      <c r="J511" s="8" t="s">
        <v>43</v>
      </c>
      <c r="K511" s="2"/>
      <c r="L511" s="3"/>
      <c r="M511" s="5"/>
      <c r="N511" s="21">
        <f ca="1">I511-K2</f>
        <v>-803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8"/>
    </row>
    <row r="512" spans="1:32" ht="99.75" customHeight="1" x14ac:dyDescent="0.5">
      <c r="A512" s="11">
        <v>509</v>
      </c>
      <c r="B512" s="2" t="s">
        <v>1014</v>
      </c>
      <c r="C512" s="2" t="s">
        <v>255</v>
      </c>
      <c r="D512" s="2" t="s">
        <v>1121</v>
      </c>
      <c r="E512" s="2" t="s">
        <v>1122</v>
      </c>
      <c r="F512" s="11"/>
      <c r="G512" s="2" t="s">
        <v>22</v>
      </c>
      <c r="H512" s="12">
        <v>44198</v>
      </c>
      <c r="I512" s="12">
        <f t="shared" si="96"/>
        <v>44562</v>
      </c>
      <c r="J512" s="8" t="s">
        <v>123</v>
      </c>
      <c r="K512" s="2"/>
      <c r="L512" s="3"/>
      <c r="M512" s="5"/>
      <c r="N512" s="21">
        <f ca="1">I512-K2</f>
        <v>-803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8"/>
    </row>
    <row r="513" spans="1:32" ht="99.75" customHeight="1" x14ac:dyDescent="0.5">
      <c r="A513" s="11">
        <v>510</v>
      </c>
      <c r="B513" s="2" t="s">
        <v>1014</v>
      </c>
      <c r="C513" s="2" t="s">
        <v>255</v>
      </c>
      <c r="D513" s="2" t="s">
        <v>1123</v>
      </c>
      <c r="E513" s="2" t="s">
        <v>1122</v>
      </c>
      <c r="F513" s="11"/>
      <c r="G513" s="2" t="s">
        <v>22</v>
      </c>
      <c r="H513" s="12">
        <v>44228</v>
      </c>
      <c r="I513" s="12">
        <f t="shared" si="96"/>
        <v>44592</v>
      </c>
      <c r="J513" s="8" t="s">
        <v>1124</v>
      </c>
      <c r="K513" s="2"/>
      <c r="L513" s="3"/>
      <c r="M513" s="5"/>
      <c r="N513" s="21">
        <f ca="1">I513-K2</f>
        <v>-773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8"/>
    </row>
    <row r="514" spans="1:32" ht="99.75" customHeight="1" x14ac:dyDescent="0.5">
      <c r="A514" s="18">
        <v>511</v>
      </c>
      <c r="B514" s="2" t="s">
        <v>1014</v>
      </c>
      <c r="C514" s="2" t="s">
        <v>255</v>
      </c>
      <c r="D514" s="2" t="s">
        <v>1125</v>
      </c>
      <c r="E514" s="2" t="s">
        <v>1126</v>
      </c>
      <c r="F514" s="11"/>
      <c r="G514" s="2" t="s">
        <v>22</v>
      </c>
      <c r="H514" s="12">
        <v>44198</v>
      </c>
      <c r="I514" s="12">
        <f t="shared" si="96"/>
        <v>44562</v>
      </c>
      <c r="J514" s="8" t="s">
        <v>43</v>
      </c>
      <c r="K514" s="2"/>
      <c r="L514" s="3"/>
      <c r="M514" s="5"/>
      <c r="N514" s="21">
        <f ca="1">I514-K2</f>
        <v>-803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8"/>
    </row>
    <row r="515" spans="1:32" ht="99.75" customHeight="1" x14ac:dyDescent="0.5">
      <c r="A515" s="11">
        <v>512</v>
      </c>
      <c r="B515" s="2" t="s">
        <v>1014</v>
      </c>
      <c r="C515" s="2" t="s">
        <v>255</v>
      </c>
      <c r="D515" s="2" t="s">
        <v>1127</v>
      </c>
      <c r="E515" s="2" t="s">
        <v>1126</v>
      </c>
      <c r="F515" s="11"/>
      <c r="G515" s="2" t="s">
        <v>22</v>
      </c>
      <c r="H515" s="12">
        <v>44198</v>
      </c>
      <c r="I515" s="12">
        <f t="shared" si="96"/>
        <v>44562</v>
      </c>
      <c r="J515" s="8" t="s">
        <v>123</v>
      </c>
      <c r="K515" s="2" t="s">
        <v>1128</v>
      </c>
      <c r="L515" s="3"/>
      <c r="M515" s="5"/>
      <c r="N515" s="21">
        <f ca="1">I515-K2</f>
        <v>-803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8"/>
    </row>
    <row r="516" spans="1:32" ht="99.75" customHeight="1" x14ac:dyDescent="0.5">
      <c r="A516" s="18">
        <v>513</v>
      </c>
      <c r="B516" s="2" t="s">
        <v>1014</v>
      </c>
      <c r="C516" s="2" t="s">
        <v>255</v>
      </c>
      <c r="D516" s="2" t="s">
        <v>1129</v>
      </c>
      <c r="E516" s="2" t="s">
        <v>1130</v>
      </c>
      <c r="F516" s="11"/>
      <c r="G516" s="2" t="s">
        <v>22</v>
      </c>
      <c r="H516" s="12">
        <v>44198</v>
      </c>
      <c r="I516" s="12">
        <f t="shared" si="96"/>
        <v>44562</v>
      </c>
      <c r="J516" s="8" t="s">
        <v>43</v>
      </c>
      <c r="K516" s="2"/>
      <c r="L516" s="3"/>
      <c r="M516" s="5"/>
      <c r="N516" s="21">
        <f ca="1">I516-K2</f>
        <v>-803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8"/>
    </row>
    <row r="517" spans="1:32" ht="99.75" customHeight="1" x14ac:dyDescent="0.5">
      <c r="A517" s="11">
        <v>514</v>
      </c>
      <c r="B517" s="2" t="s">
        <v>1014</v>
      </c>
      <c r="C517" s="2" t="s">
        <v>255</v>
      </c>
      <c r="D517" s="2" t="s">
        <v>1131</v>
      </c>
      <c r="E517" s="2" t="s">
        <v>1132</v>
      </c>
      <c r="F517" s="11"/>
      <c r="G517" s="2" t="s">
        <v>22</v>
      </c>
      <c r="H517" s="12">
        <v>44215</v>
      </c>
      <c r="I517" s="12">
        <f t="shared" si="96"/>
        <v>44579</v>
      </c>
      <c r="J517" s="8" t="s">
        <v>123</v>
      </c>
      <c r="K517" s="2"/>
      <c r="L517" s="3"/>
      <c r="M517" s="5"/>
      <c r="N517" s="21">
        <f ca="1">I517-K2</f>
        <v>-786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8"/>
    </row>
    <row r="518" spans="1:32" ht="99.75" customHeight="1" x14ac:dyDescent="0.5">
      <c r="A518" s="18">
        <v>515</v>
      </c>
      <c r="B518" s="2" t="s">
        <v>1014</v>
      </c>
      <c r="C518" s="2" t="s">
        <v>255</v>
      </c>
      <c r="D518" s="2" t="s">
        <v>1133</v>
      </c>
      <c r="E518" s="2" t="s">
        <v>1134</v>
      </c>
      <c r="F518" s="11"/>
      <c r="G518" s="2" t="s">
        <v>22</v>
      </c>
      <c r="H518" s="12">
        <v>45329</v>
      </c>
      <c r="I518" s="12">
        <f t="shared" ref="I518:I519" si="97">H518+365</f>
        <v>45694</v>
      </c>
      <c r="J518" s="8" t="s">
        <v>86</v>
      </c>
      <c r="K518" s="19" t="s">
        <v>1135</v>
      </c>
      <c r="L518" s="3"/>
      <c r="M518" s="5"/>
      <c r="N518" s="21">
        <f ca="1">I518-K2</f>
        <v>329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8"/>
    </row>
    <row r="519" spans="1:32" ht="99.75" customHeight="1" x14ac:dyDescent="0.5">
      <c r="A519" s="18">
        <v>516</v>
      </c>
      <c r="B519" s="2" t="s">
        <v>1014</v>
      </c>
      <c r="C519" s="2" t="s">
        <v>255</v>
      </c>
      <c r="D519" s="2" t="s">
        <v>1136</v>
      </c>
      <c r="E519" s="2" t="s">
        <v>1137</v>
      </c>
      <c r="F519" s="11"/>
      <c r="G519" s="2" t="s">
        <v>22</v>
      </c>
      <c r="H519" s="12">
        <v>45329</v>
      </c>
      <c r="I519" s="12">
        <f t="shared" si="97"/>
        <v>45694</v>
      </c>
      <c r="J519" s="8" t="s">
        <v>130</v>
      </c>
      <c r="K519" s="19" t="s">
        <v>1138</v>
      </c>
      <c r="L519" s="3"/>
      <c r="M519" s="5"/>
      <c r="N519" s="21">
        <f ca="1">I519-K2</f>
        <v>329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8"/>
    </row>
    <row r="520" spans="1:32" ht="99.75" customHeight="1" x14ac:dyDescent="0.5">
      <c r="A520" s="41">
        <v>517</v>
      </c>
      <c r="B520" s="2" t="s">
        <v>1014</v>
      </c>
      <c r="C520" s="2" t="s">
        <v>255</v>
      </c>
      <c r="D520" s="2" t="s">
        <v>1139</v>
      </c>
      <c r="E520" s="2" t="s">
        <v>1140</v>
      </c>
      <c r="F520" s="11"/>
      <c r="G520" s="2" t="s">
        <v>22</v>
      </c>
      <c r="H520" s="12">
        <v>44254</v>
      </c>
      <c r="I520" s="12">
        <f t="shared" ref="I520:I529" si="98">H520+364</f>
        <v>44618</v>
      </c>
      <c r="J520" s="8" t="s">
        <v>43</v>
      </c>
      <c r="K520" s="2"/>
      <c r="L520" s="3"/>
      <c r="M520" s="5"/>
      <c r="N520" s="21">
        <f ca="1">I520-K2</f>
        <v>-747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8"/>
    </row>
    <row r="521" spans="1:32" ht="99.75" customHeight="1" x14ac:dyDescent="0.5">
      <c r="A521" s="18">
        <v>518</v>
      </c>
      <c r="B521" s="2" t="s">
        <v>1014</v>
      </c>
      <c r="C521" s="2" t="s">
        <v>255</v>
      </c>
      <c r="D521" s="2" t="s">
        <v>1141</v>
      </c>
      <c r="E521" s="2" t="s">
        <v>1142</v>
      </c>
      <c r="F521" s="11"/>
      <c r="G521" s="2" t="s">
        <v>22</v>
      </c>
      <c r="H521" s="12">
        <v>44215</v>
      </c>
      <c r="I521" s="12">
        <f t="shared" si="98"/>
        <v>44579</v>
      </c>
      <c r="J521" s="8" t="s">
        <v>43</v>
      </c>
      <c r="K521" s="2"/>
      <c r="L521" s="3"/>
      <c r="M521" s="5"/>
      <c r="N521" s="21">
        <f ca="1">I521-K2</f>
        <v>-786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8"/>
    </row>
    <row r="522" spans="1:32" ht="99.75" customHeight="1" x14ac:dyDescent="0.5">
      <c r="A522" s="11">
        <v>519</v>
      </c>
      <c r="B522" s="2" t="s">
        <v>1014</v>
      </c>
      <c r="C522" s="2" t="s">
        <v>255</v>
      </c>
      <c r="D522" s="2" t="s">
        <v>1143</v>
      </c>
      <c r="E522" s="2" t="s">
        <v>1144</v>
      </c>
      <c r="F522" s="11"/>
      <c r="G522" s="2" t="s">
        <v>22</v>
      </c>
      <c r="H522" s="12">
        <v>44198</v>
      </c>
      <c r="I522" s="12">
        <f t="shared" si="98"/>
        <v>44562</v>
      </c>
      <c r="J522" s="8" t="s">
        <v>123</v>
      </c>
      <c r="K522" s="2"/>
      <c r="L522" s="20"/>
      <c r="M522" s="5"/>
      <c r="N522" s="21">
        <f ca="1">I522-K2</f>
        <v>-803</v>
      </c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8"/>
    </row>
    <row r="523" spans="1:32" ht="99.75" customHeight="1" x14ac:dyDescent="0.5">
      <c r="A523" s="11">
        <v>520</v>
      </c>
      <c r="B523" s="2" t="s">
        <v>1014</v>
      </c>
      <c r="C523" s="2" t="s">
        <v>255</v>
      </c>
      <c r="D523" s="2" t="s">
        <v>1145</v>
      </c>
      <c r="E523" s="2" t="s">
        <v>1146</v>
      </c>
      <c r="F523" s="11"/>
      <c r="G523" s="2" t="s">
        <v>22</v>
      </c>
      <c r="H523" s="12">
        <v>44198</v>
      </c>
      <c r="I523" s="12">
        <f t="shared" si="98"/>
        <v>44562</v>
      </c>
      <c r="J523" s="8" t="s">
        <v>123</v>
      </c>
      <c r="K523" s="2"/>
      <c r="L523" s="3"/>
      <c r="M523" s="5"/>
      <c r="N523" s="21">
        <f ca="1">I523-K2</f>
        <v>-803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8"/>
    </row>
    <row r="524" spans="1:32" ht="99.75" customHeight="1" x14ac:dyDescent="0.5">
      <c r="A524" s="11">
        <v>521</v>
      </c>
      <c r="B524" s="2" t="s">
        <v>1014</v>
      </c>
      <c r="C524" s="2" t="s">
        <v>255</v>
      </c>
      <c r="D524" s="2" t="s">
        <v>1147</v>
      </c>
      <c r="E524" s="2" t="s">
        <v>1148</v>
      </c>
      <c r="F524" s="11"/>
      <c r="G524" s="2" t="s">
        <v>22</v>
      </c>
      <c r="H524" s="12">
        <v>44315</v>
      </c>
      <c r="I524" s="12">
        <f t="shared" si="98"/>
        <v>44679</v>
      </c>
      <c r="J524" s="8" t="s">
        <v>123</v>
      </c>
      <c r="K524" s="2"/>
      <c r="L524" s="3"/>
      <c r="M524" s="5"/>
      <c r="N524" s="21">
        <f ca="1">I524-K2</f>
        <v>-686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8"/>
    </row>
    <row r="525" spans="1:32" ht="99.75" customHeight="1" x14ac:dyDescent="0.5">
      <c r="A525" s="18">
        <v>522</v>
      </c>
      <c r="B525" s="2" t="s">
        <v>1014</v>
      </c>
      <c r="C525" s="2" t="s">
        <v>255</v>
      </c>
      <c r="D525" s="2" t="s">
        <v>1149</v>
      </c>
      <c r="E525" s="2" t="s">
        <v>1148</v>
      </c>
      <c r="F525" s="11"/>
      <c r="G525" s="2" t="s">
        <v>22</v>
      </c>
      <c r="H525" s="12">
        <v>44315</v>
      </c>
      <c r="I525" s="12">
        <f t="shared" si="98"/>
        <v>44679</v>
      </c>
      <c r="J525" s="8" t="s">
        <v>43</v>
      </c>
      <c r="K525" s="2"/>
      <c r="L525" s="3"/>
      <c r="M525" s="5"/>
      <c r="N525" s="21">
        <f ca="1">I525-K2</f>
        <v>-686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8"/>
    </row>
    <row r="526" spans="1:32" ht="99.75" customHeight="1" x14ac:dyDescent="0.5">
      <c r="A526" s="41">
        <v>523</v>
      </c>
      <c r="B526" s="2" t="s">
        <v>1014</v>
      </c>
      <c r="C526" s="2" t="s">
        <v>255</v>
      </c>
      <c r="D526" s="2" t="s">
        <v>1150</v>
      </c>
      <c r="E526" s="2" t="s">
        <v>1151</v>
      </c>
      <c r="F526" s="11"/>
      <c r="G526" s="2" t="s">
        <v>22</v>
      </c>
      <c r="H526" s="12">
        <v>44315</v>
      </c>
      <c r="I526" s="12">
        <f t="shared" si="98"/>
        <v>44679</v>
      </c>
      <c r="J526" s="8" t="s">
        <v>43</v>
      </c>
      <c r="K526" s="2"/>
      <c r="L526" s="3"/>
      <c r="M526" s="5"/>
      <c r="N526" s="21">
        <f ca="1">I526-K2</f>
        <v>-686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8"/>
    </row>
    <row r="527" spans="1:32" ht="99.75" customHeight="1" x14ac:dyDescent="0.5">
      <c r="A527" s="11">
        <v>524</v>
      </c>
      <c r="B527" s="2" t="s">
        <v>1014</v>
      </c>
      <c r="C527" s="2" t="s">
        <v>255</v>
      </c>
      <c r="D527" s="2" t="s">
        <v>1152</v>
      </c>
      <c r="E527" s="2" t="s">
        <v>1151</v>
      </c>
      <c r="F527" s="11"/>
      <c r="G527" s="2" t="s">
        <v>22</v>
      </c>
      <c r="H527" s="12">
        <v>44315</v>
      </c>
      <c r="I527" s="12">
        <f t="shared" si="98"/>
        <v>44679</v>
      </c>
      <c r="J527" s="8" t="s">
        <v>123</v>
      </c>
      <c r="K527" s="2"/>
      <c r="L527" s="3"/>
      <c r="M527" s="5"/>
      <c r="N527" s="21">
        <f ca="1">I527-K2</f>
        <v>-686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8"/>
    </row>
    <row r="528" spans="1:32" ht="99.75" customHeight="1" x14ac:dyDescent="0.5">
      <c r="A528" s="18">
        <v>525</v>
      </c>
      <c r="B528" s="2" t="s">
        <v>1014</v>
      </c>
      <c r="C528" s="2" t="s">
        <v>255</v>
      </c>
      <c r="D528" s="2" t="s">
        <v>1153</v>
      </c>
      <c r="E528" s="2" t="s">
        <v>1154</v>
      </c>
      <c r="F528" s="11"/>
      <c r="G528" s="2" t="s">
        <v>22</v>
      </c>
      <c r="H528" s="12">
        <v>44315</v>
      </c>
      <c r="I528" s="12">
        <f t="shared" si="98"/>
        <v>44679</v>
      </c>
      <c r="J528" s="8" t="s">
        <v>43</v>
      </c>
      <c r="K528" s="2"/>
      <c r="L528" s="3"/>
      <c r="M528" s="5"/>
      <c r="N528" s="21">
        <f ca="1">I528-K2</f>
        <v>-686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8"/>
    </row>
    <row r="529" spans="1:32" ht="99.75" customHeight="1" x14ac:dyDescent="0.5">
      <c r="A529" s="18">
        <v>526</v>
      </c>
      <c r="B529" s="2" t="s">
        <v>1014</v>
      </c>
      <c r="C529" s="2" t="s">
        <v>255</v>
      </c>
      <c r="D529" s="2" t="s">
        <v>1155</v>
      </c>
      <c r="E529" s="2" t="s">
        <v>1154</v>
      </c>
      <c r="F529" s="11"/>
      <c r="G529" s="2" t="s">
        <v>22</v>
      </c>
      <c r="H529" s="12">
        <v>44315</v>
      </c>
      <c r="I529" s="12">
        <f t="shared" si="98"/>
        <v>44679</v>
      </c>
      <c r="J529" s="8" t="s">
        <v>43</v>
      </c>
      <c r="K529" s="2"/>
      <c r="L529" s="3"/>
      <c r="M529" s="5"/>
      <c r="N529" s="21">
        <f ca="1">I529-K2</f>
        <v>-686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8"/>
    </row>
    <row r="530" spans="1:32" ht="99.75" customHeight="1" x14ac:dyDescent="0.5">
      <c r="A530" s="11">
        <v>527</v>
      </c>
      <c r="B530" s="2" t="s">
        <v>1014</v>
      </c>
      <c r="C530" s="2" t="s">
        <v>322</v>
      </c>
      <c r="D530" s="2" t="s">
        <v>1156</v>
      </c>
      <c r="E530" s="2" t="s">
        <v>1157</v>
      </c>
      <c r="F530" s="11"/>
      <c r="G530" s="2" t="s">
        <v>22</v>
      </c>
      <c r="H530" s="12">
        <v>45213</v>
      </c>
      <c r="I530" s="12">
        <f>H530+365</f>
        <v>45578</v>
      </c>
      <c r="J530" s="8" t="s">
        <v>1158</v>
      </c>
      <c r="K530" s="19" t="s">
        <v>1159</v>
      </c>
      <c r="L530" s="3"/>
      <c r="M530" s="5"/>
      <c r="N530" s="21">
        <f ca="1">I530-K2</f>
        <v>213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8"/>
    </row>
    <row r="531" spans="1:32" ht="99.75" customHeight="1" x14ac:dyDescent="0.5">
      <c r="A531" s="18">
        <v>528</v>
      </c>
      <c r="B531" s="2" t="s">
        <v>1014</v>
      </c>
      <c r="C531" s="2" t="s">
        <v>255</v>
      </c>
      <c r="D531" s="2" t="s">
        <v>1160</v>
      </c>
      <c r="E531" s="2" t="s">
        <v>1161</v>
      </c>
      <c r="F531" s="11"/>
      <c r="G531" s="2" t="s">
        <v>22</v>
      </c>
      <c r="H531" s="12">
        <v>44451</v>
      </c>
      <c r="I531" s="12">
        <f>H531+364</f>
        <v>44815</v>
      </c>
      <c r="J531" s="8" t="s">
        <v>43</v>
      </c>
      <c r="K531" s="2"/>
      <c r="L531" s="3"/>
      <c r="M531" s="5"/>
      <c r="N531" s="21">
        <f ca="1">I531-K2</f>
        <v>-550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8"/>
    </row>
    <row r="532" spans="1:32" ht="99.75" customHeight="1" x14ac:dyDescent="0.5">
      <c r="A532" s="18">
        <v>529</v>
      </c>
      <c r="B532" s="2" t="s">
        <v>1014</v>
      </c>
      <c r="C532" s="2" t="s">
        <v>255</v>
      </c>
      <c r="D532" s="2" t="s">
        <v>1162</v>
      </c>
      <c r="E532" s="2" t="s">
        <v>1163</v>
      </c>
      <c r="F532" s="11"/>
      <c r="G532" s="2" t="s">
        <v>22</v>
      </c>
      <c r="H532" s="12">
        <v>45152</v>
      </c>
      <c r="I532" s="12">
        <f>H532+365</f>
        <v>45517</v>
      </c>
      <c r="J532" s="8" t="s">
        <v>43</v>
      </c>
      <c r="K532" s="19"/>
      <c r="L532" s="3"/>
      <c r="M532" s="5"/>
      <c r="N532" s="21">
        <f ca="1">I532-K2</f>
        <v>152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8"/>
    </row>
    <row r="533" spans="1:32" ht="99.75" customHeight="1" x14ac:dyDescent="0.5">
      <c r="A533" s="18">
        <v>530</v>
      </c>
      <c r="B533" s="2" t="s">
        <v>1014</v>
      </c>
      <c r="C533" s="2" t="s">
        <v>255</v>
      </c>
      <c r="D533" s="2" t="s">
        <v>1164</v>
      </c>
      <c r="E533" s="2" t="s">
        <v>1163</v>
      </c>
      <c r="F533" s="11"/>
      <c r="G533" s="2" t="s">
        <v>22</v>
      </c>
      <c r="H533" s="12">
        <v>44543</v>
      </c>
      <c r="I533" s="12">
        <f>H533+364</f>
        <v>44907</v>
      </c>
      <c r="J533" s="8" t="s">
        <v>43</v>
      </c>
      <c r="K533" s="2"/>
      <c r="L533" s="3"/>
      <c r="M533" s="5"/>
      <c r="N533" s="21">
        <f ca="1">I533-K2</f>
        <v>-458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8"/>
    </row>
    <row r="534" spans="1:32" ht="99.75" customHeight="1" x14ac:dyDescent="0.5">
      <c r="A534" s="18">
        <v>531</v>
      </c>
      <c r="B534" s="2" t="s">
        <v>1014</v>
      </c>
      <c r="C534" s="2" t="s">
        <v>255</v>
      </c>
      <c r="D534" s="2" t="s">
        <v>1165</v>
      </c>
      <c r="E534" s="2" t="s">
        <v>1166</v>
      </c>
      <c r="F534" s="11"/>
      <c r="G534" s="2" t="s">
        <v>22</v>
      </c>
      <c r="H534" s="12">
        <v>45152</v>
      </c>
      <c r="I534" s="12">
        <f t="shared" ref="I534:I535" si="99">H534+365</f>
        <v>45517</v>
      </c>
      <c r="J534" s="8" t="s">
        <v>86</v>
      </c>
      <c r="K534" s="19" t="s">
        <v>1167</v>
      </c>
      <c r="L534" s="20"/>
      <c r="M534" s="5"/>
      <c r="N534" s="21">
        <f ca="1">I534-K2</f>
        <v>152</v>
      </c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8"/>
    </row>
    <row r="535" spans="1:32" ht="99.75" customHeight="1" x14ac:dyDescent="0.5">
      <c r="A535" s="18">
        <v>532</v>
      </c>
      <c r="B535" s="2" t="s">
        <v>1014</v>
      </c>
      <c r="C535" s="2" t="s">
        <v>255</v>
      </c>
      <c r="D535" s="2" t="s">
        <v>1168</v>
      </c>
      <c r="E535" s="2" t="s">
        <v>1169</v>
      </c>
      <c r="F535" s="11"/>
      <c r="G535" s="2" t="s">
        <v>22</v>
      </c>
      <c r="H535" s="12">
        <v>45124</v>
      </c>
      <c r="I535" s="12">
        <f t="shared" si="99"/>
        <v>45489</v>
      </c>
      <c r="J535" s="8" t="s">
        <v>50</v>
      </c>
      <c r="K535" s="19" t="s">
        <v>1170</v>
      </c>
      <c r="L535" s="3"/>
      <c r="M535" s="5"/>
      <c r="N535" s="21">
        <f ca="1">I535-K2</f>
        <v>124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8"/>
    </row>
    <row r="536" spans="1:32" ht="99.75" customHeight="1" x14ac:dyDescent="0.5">
      <c r="A536" s="41">
        <v>533</v>
      </c>
      <c r="B536" s="2" t="s">
        <v>1014</v>
      </c>
      <c r="C536" s="2" t="s">
        <v>255</v>
      </c>
      <c r="D536" s="2" t="s">
        <v>1171</v>
      </c>
      <c r="E536" s="2" t="s">
        <v>1172</v>
      </c>
      <c r="F536" s="11"/>
      <c r="G536" s="2" t="s">
        <v>22</v>
      </c>
      <c r="H536" s="12">
        <v>44609</v>
      </c>
      <c r="I536" s="12">
        <f t="shared" ref="I536:I540" si="100">H536+364</f>
        <v>44973</v>
      </c>
      <c r="J536" s="8" t="s">
        <v>43</v>
      </c>
      <c r="K536" s="2"/>
      <c r="L536" s="3"/>
      <c r="M536" s="5"/>
      <c r="N536" s="21">
        <f ca="1">I536-K2</f>
        <v>-392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8" t="s">
        <v>1173</v>
      </c>
    </row>
    <row r="537" spans="1:32" ht="99.75" customHeight="1" x14ac:dyDescent="0.5">
      <c r="A537" s="11">
        <v>534</v>
      </c>
      <c r="B537" s="2" t="s">
        <v>1014</v>
      </c>
      <c r="C537" s="2" t="s">
        <v>255</v>
      </c>
      <c r="D537" s="2" t="s">
        <v>1174</v>
      </c>
      <c r="E537" s="2" t="s">
        <v>1175</v>
      </c>
      <c r="F537" s="11"/>
      <c r="G537" s="2" t="s">
        <v>22</v>
      </c>
      <c r="H537" s="12">
        <v>44609</v>
      </c>
      <c r="I537" s="12">
        <f t="shared" si="100"/>
        <v>44973</v>
      </c>
      <c r="J537" s="8" t="s">
        <v>123</v>
      </c>
      <c r="K537" s="2"/>
      <c r="L537" s="3"/>
      <c r="M537" s="5"/>
      <c r="N537" s="21">
        <f ca="1">I537-K2</f>
        <v>-392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17"/>
    </row>
    <row r="538" spans="1:32" ht="99.75" customHeight="1" x14ac:dyDescent="0.5">
      <c r="A538" s="18">
        <v>535</v>
      </c>
      <c r="B538" s="2" t="s">
        <v>1014</v>
      </c>
      <c r="C538" s="2" t="s">
        <v>255</v>
      </c>
      <c r="D538" s="2" t="s">
        <v>1176</v>
      </c>
      <c r="E538" s="2" t="s">
        <v>1175</v>
      </c>
      <c r="F538" s="11"/>
      <c r="G538" s="2" t="s">
        <v>22</v>
      </c>
      <c r="H538" s="12">
        <v>44609</v>
      </c>
      <c r="I538" s="12">
        <f t="shared" si="100"/>
        <v>44973</v>
      </c>
      <c r="J538" s="8" t="s">
        <v>43</v>
      </c>
      <c r="K538" s="2"/>
      <c r="L538" s="3"/>
      <c r="M538" s="5"/>
      <c r="N538" s="21">
        <f ca="1">I538-K2</f>
        <v>-392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17"/>
    </row>
    <row r="539" spans="1:32" ht="99.75" customHeight="1" x14ac:dyDescent="0.5">
      <c r="A539" s="18">
        <v>536</v>
      </c>
      <c r="B539" s="2" t="s">
        <v>1014</v>
      </c>
      <c r="C539" s="2" t="s">
        <v>255</v>
      </c>
      <c r="D539" s="2" t="s">
        <v>1177</v>
      </c>
      <c r="E539" s="2" t="s">
        <v>1178</v>
      </c>
      <c r="F539" s="11"/>
      <c r="G539" s="2" t="s">
        <v>22</v>
      </c>
      <c r="H539" s="12">
        <v>44609</v>
      </c>
      <c r="I539" s="12">
        <f t="shared" si="100"/>
        <v>44973</v>
      </c>
      <c r="J539" s="8" t="s">
        <v>43</v>
      </c>
      <c r="K539" s="2"/>
      <c r="L539" s="3"/>
      <c r="M539" s="5"/>
      <c r="N539" s="21">
        <f ca="1">I539-K2</f>
        <v>-392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17"/>
    </row>
    <row r="540" spans="1:32" ht="99.75" customHeight="1" x14ac:dyDescent="0.5">
      <c r="A540" s="11">
        <v>537</v>
      </c>
      <c r="B540" s="2" t="s">
        <v>1014</v>
      </c>
      <c r="C540" s="2" t="s">
        <v>255</v>
      </c>
      <c r="D540" s="2" t="s">
        <v>1179</v>
      </c>
      <c r="E540" s="2" t="s">
        <v>1178</v>
      </c>
      <c r="F540" s="11"/>
      <c r="G540" s="2" t="s">
        <v>22</v>
      </c>
      <c r="H540" s="12">
        <v>44609</v>
      </c>
      <c r="I540" s="12">
        <f t="shared" si="100"/>
        <v>44973</v>
      </c>
      <c r="J540" s="8" t="s">
        <v>123</v>
      </c>
      <c r="K540" s="2"/>
      <c r="L540" s="3"/>
      <c r="M540" s="5"/>
      <c r="N540" s="21">
        <f ca="1">I540-K2</f>
        <v>-392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17"/>
    </row>
    <row r="541" spans="1:32" ht="99.75" customHeight="1" x14ac:dyDescent="0.5">
      <c r="A541" s="18">
        <v>538</v>
      </c>
      <c r="B541" s="2" t="s">
        <v>1014</v>
      </c>
      <c r="C541" s="2" t="s">
        <v>255</v>
      </c>
      <c r="D541" s="2" t="s">
        <v>1180</v>
      </c>
      <c r="E541" s="2" t="s">
        <v>1181</v>
      </c>
      <c r="F541" s="11"/>
      <c r="G541" s="2" t="s">
        <v>22</v>
      </c>
      <c r="H541" s="12">
        <v>45069</v>
      </c>
      <c r="I541" s="12">
        <f>H541+365</f>
        <v>45434</v>
      </c>
      <c r="J541" s="8" t="s">
        <v>23</v>
      </c>
      <c r="K541" s="19" t="s">
        <v>1182</v>
      </c>
      <c r="L541" s="3"/>
      <c r="M541" s="5"/>
      <c r="N541" s="21">
        <f ca="1">I541-K2</f>
        <v>69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17"/>
    </row>
    <row r="542" spans="1:32" ht="99.75" customHeight="1" x14ac:dyDescent="0.5">
      <c r="A542" s="18">
        <v>539</v>
      </c>
      <c r="B542" s="2" t="s">
        <v>1014</v>
      </c>
      <c r="C542" s="2" t="s">
        <v>255</v>
      </c>
      <c r="D542" s="2" t="s">
        <v>1183</v>
      </c>
      <c r="E542" s="2" t="s">
        <v>1181</v>
      </c>
      <c r="F542" s="11"/>
      <c r="G542" s="2" t="s">
        <v>22</v>
      </c>
      <c r="H542" s="12">
        <v>44684</v>
      </c>
      <c r="I542" s="12">
        <f>H542+364</f>
        <v>45048</v>
      </c>
      <c r="J542" s="8" t="s">
        <v>43</v>
      </c>
      <c r="K542" s="2"/>
      <c r="L542" s="3"/>
      <c r="M542" s="5"/>
      <c r="N542" s="21">
        <f ca="1">I542-K2</f>
        <v>-317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17"/>
    </row>
    <row r="543" spans="1:32" ht="99.75" customHeight="1" x14ac:dyDescent="0.5">
      <c r="A543" s="18">
        <v>540</v>
      </c>
      <c r="B543" s="29" t="s">
        <v>1014</v>
      </c>
      <c r="C543" s="29" t="s">
        <v>255</v>
      </c>
      <c r="D543" s="29" t="s">
        <v>1184</v>
      </c>
      <c r="E543" s="29" t="s">
        <v>1185</v>
      </c>
      <c r="F543" s="30"/>
      <c r="G543" s="29" t="s">
        <v>22</v>
      </c>
      <c r="H543" s="31">
        <v>45329</v>
      </c>
      <c r="I543" s="31">
        <f t="shared" ref="I543:I545" si="101">H543+365</f>
        <v>45694</v>
      </c>
      <c r="J543" s="32" t="s">
        <v>113</v>
      </c>
      <c r="K543" s="19" t="s">
        <v>1186</v>
      </c>
      <c r="L543" s="3"/>
      <c r="M543" s="5"/>
      <c r="N543" s="21">
        <f ca="1">I543-K2</f>
        <v>329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17"/>
    </row>
    <row r="544" spans="1:32" ht="99.75" customHeight="1" x14ac:dyDescent="0.5">
      <c r="A544" s="18">
        <v>541</v>
      </c>
      <c r="B544" s="2" t="s">
        <v>1014</v>
      </c>
      <c r="C544" s="2" t="s">
        <v>255</v>
      </c>
      <c r="D544" s="2" t="s">
        <v>1187</v>
      </c>
      <c r="E544" s="2" t="s">
        <v>1188</v>
      </c>
      <c r="F544" s="11"/>
      <c r="G544" s="2" t="s">
        <v>22</v>
      </c>
      <c r="H544" s="12">
        <v>45334</v>
      </c>
      <c r="I544" s="12">
        <f t="shared" si="101"/>
        <v>45699</v>
      </c>
      <c r="J544" s="8" t="s">
        <v>23</v>
      </c>
      <c r="K544" s="19" t="s">
        <v>1189</v>
      </c>
      <c r="L544" s="3"/>
      <c r="M544" s="5"/>
      <c r="N544" s="21">
        <f ca="1">I544-K2</f>
        <v>334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17"/>
    </row>
    <row r="545" spans="1:32" ht="99.75" customHeight="1" x14ac:dyDescent="0.5">
      <c r="A545" s="18">
        <v>542</v>
      </c>
      <c r="B545" s="2" t="s">
        <v>1014</v>
      </c>
      <c r="C545" s="2"/>
      <c r="D545" s="2" t="s">
        <v>1190</v>
      </c>
      <c r="E545" s="2" t="s">
        <v>1191</v>
      </c>
      <c r="F545" s="11"/>
      <c r="G545" s="2" t="s">
        <v>22</v>
      </c>
      <c r="H545" s="12">
        <v>45068</v>
      </c>
      <c r="I545" s="12">
        <f t="shared" si="101"/>
        <v>45433</v>
      </c>
      <c r="J545" s="8" t="s">
        <v>86</v>
      </c>
      <c r="K545" s="19" t="s">
        <v>1192</v>
      </c>
      <c r="L545" s="3"/>
      <c r="M545" s="5"/>
      <c r="N545" s="21">
        <f ca="1">I545-K2</f>
        <v>68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8"/>
    </row>
    <row r="546" spans="1:32" ht="99.75" customHeight="1" x14ac:dyDescent="0.5">
      <c r="A546" s="18">
        <v>543</v>
      </c>
      <c r="B546" s="2" t="s">
        <v>1014</v>
      </c>
      <c r="C546" s="2"/>
      <c r="D546" s="2" t="s">
        <v>1193</v>
      </c>
      <c r="E546" s="2" t="s">
        <v>1194</v>
      </c>
      <c r="F546" s="11"/>
      <c r="G546" s="2" t="s">
        <v>22</v>
      </c>
      <c r="H546" s="12">
        <v>44579</v>
      </c>
      <c r="I546" s="12">
        <f t="shared" ref="I546:I558" si="102">H546+364</f>
        <v>44943</v>
      </c>
      <c r="J546" s="8" t="s">
        <v>43</v>
      </c>
      <c r="K546" s="2"/>
      <c r="L546" s="3"/>
      <c r="M546" s="5"/>
      <c r="N546" s="21">
        <f ca="1">I546-K2</f>
        <v>-422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17"/>
    </row>
    <row r="547" spans="1:32" ht="99.75" customHeight="1" x14ac:dyDescent="0.5">
      <c r="A547" s="18">
        <v>544</v>
      </c>
      <c r="B547" s="2" t="s">
        <v>1014</v>
      </c>
      <c r="C547" s="2"/>
      <c r="D547" s="2" t="s">
        <v>1195</v>
      </c>
      <c r="E547" s="2" t="s">
        <v>1196</v>
      </c>
      <c r="F547" s="11"/>
      <c r="G547" s="2" t="s">
        <v>22</v>
      </c>
      <c r="H547" s="12">
        <v>44579</v>
      </c>
      <c r="I547" s="12">
        <f t="shared" si="102"/>
        <v>44943</v>
      </c>
      <c r="J547" s="8" t="s">
        <v>43</v>
      </c>
      <c r="K547" s="2"/>
      <c r="L547" s="3"/>
      <c r="M547" s="5"/>
      <c r="N547" s="21">
        <f ca="1">I547-K2</f>
        <v>-422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17"/>
    </row>
    <row r="548" spans="1:32" ht="99.75" customHeight="1" x14ac:dyDescent="0.5">
      <c r="A548" s="18">
        <v>545</v>
      </c>
      <c r="B548" s="2" t="s">
        <v>1014</v>
      </c>
      <c r="C548" s="2"/>
      <c r="D548" s="2" t="s">
        <v>1197</v>
      </c>
      <c r="E548" s="2" t="s">
        <v>1198</v>
      </c>
      <c r="F548" s="11"/>
      <c r="G548" s="2" t="s">
        <v>22</v>
      </c>
      <c r="H548" s="12">
        <v>44579</v>
      </c>
      <c r="I548" s="12">
        <f t="shared" si="102"/>
        <v>44943</v>
      </c>
      <c r="J548" s="8" t="s">
        <v>43</v>
      </c>
      <c r="K548" s="2"/>
      <c r="L548" s="3"/>
      <c r="M548" s="5"/>
      <c r="N548" s="21">
        <f ca="1">I548-K2</f>
        <v>-422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17"/>
    </row>
    <row r="549" spans="1:32" ht="99.75" customHeight="1" x14ac:dyDescent="0.5">
      <c r="A549" s="18">
        <v>546</v>
      </c>
      <c r="B549" s="2" t="s">
        <v>1014</v>
      </c>
      <c r="C549" s="2"/>
      <c r="D549" s="2" t="s">
        <v>1199</v>
      </c>
      <c r="E549" s="2" t="s">
        <v>1200</v>
      </c>
      <c r="F549" s="11"/>
      <c r="G549" s="2" t="s">
        <v>22</v>
      </c>
      <c r="H549" s="12">
        <v>44579</v>
      </c>
      <c r="I549" s="12">
        <f t="shared" si="102"/>
        <v>44943</v>
      </c>
      <c r="J549" s="8" t="s">
        <v>43</v>
      </c>
      <c r="K549" s="2"/>
      <c r="L549" s="3"/>
      <c r="M549" s="5"/>
      <c r="N549" s="21">
        <f ca="1">I549-K2</f>
        <v>-422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17"/>
    </row>
    <row r="550" spans="1:32" ht="99.75" customHeight="1" x14ac:dyDescent="0.5">
      <c r="A550" s="18">
        <v>547</v>
      </c>
      <c r="B550" s="2" t="s">
        <v>1014</v>
      </c>
      <c r="C550" s="2"/>
      <c r="D550" s="2" t="s">
        <v>1201</v>
      </c>
      <c r="E550" s="2" t="s">
        <v>1202</v>
      </c>
      <c r="F550" s="11"/>
      <c r="G550" s="2" t="s">
        <v>22</v>
      </c>
      <c r="H550" s="12">
        <v>44579</v>
      </c>
      <c r="I550" s="12">
        <f t="shared" si="102"/>
        <v>44943</v>
      </c>
      <c r="J550" s="8" t="s">
        <v>43</v>
      </c>
      <c r="K550" s="2"/>
      <c r="L550" s="3"/>
      <c r="M550" s="5"/>
      <c r="N550" s="21">
        <f ca="1">I550-K2</f>
        <v>-422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17"/>
    </row>
    <row r="551" spans="1:32" ht="99.75" customHeight="1" x14ac:dyDescent="0.5">
      <c r="A551" s="18">
        <v>548</v>
      </c>
      <c r="B551" s="2" t="s">
        <v>1014</v>
      </c>
      <c r="C551" s="2"/>
      <c r="D551" s="2" t="s">
        <v>1203</v>
      </c>
      <c r="E551" s="2" t="s">
        <v>1204</v>
      </c>
      <c r="F551" s="11"/>
      <c r="G551" s="2" t="s">
        <v>22</v>
      </c>
      <c r="H551" s="12">
        <v>44579</v>
      </c>
      <c r="I551" s="12">
        <f t="shared" si="102"/>
        <v>44943</v>
      </c>
      <c r="J551" s="8" t="s">
        <v>43</v>
      </c>
      <c r="K551" s="2"/>
      <c r="L551" s="3"/>
      <c r="M551" s="5"/>
      <c r="N551" s="21">
        <f ca="1">I551-K2</f>
        <v>-422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17"/>
    </row>
    <row r="552" spans="1:32" ht="99.75" customHeight="1" x14ac:dyDescent="0.5">
      <c r="A552" s="18">
        <v>549</v>
      </c>
      <c r="B552" s="2" t="s">
        <v>1014</v>
      </c>
      <c r="C552" s="2"/>
      <c r="D552" s="2" t="s">
        <v>1205</v>
      </c>
      <c r="E552" s="2" t="s">
        <v>1206</v>
      </c>
      <c r="F552" s="11"/>
      <c r="G552" s="2" t="s">
        <v>22</v>
      </c>
      <c r="H552" s="12">
        <v>44579</v>
      </c>
      <c r="I552" s="12">
        <f t="shared" si="102"/>
        <v>44943</v>
      </c>
      <c r="J552" s="8" t="s">
        <v>43</v>
      </c>
      <c r="K552" s="2"/>
      <c r="L552" s="3"/>
      <c r="M552" s="5"/>
      <c r="N552" s="21">
        <f ca="1">I552-K2</f>
        <v>-422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17"/>
    </row>
    <row r="553" spans="1:32" ht="99.75" customHeight="1" x14ac:dyDescent="0.5">
      <c r="A553" s="18">
        <v>550</v>
      </c>
      <c r="B553" s="2" t="s">
        <v>1014</v>
      </c>
      <c r="C553" s="2"/>
      <c r="D553" s="2" t="s">
        <v>1207</v>
      </c>
      <c r="E553" s="2" t="s">
        <v>1208</v>
      </c>
      <c r="F553" s="11"/>
      <c r="G553" s="2" t="s">
        <v>22</v>
      </c>
      <c r="H553" s="12">
        <v>44579</v>
      </c>
      <c r="I553" s="12">
        <f t="shared" si="102"/>
        <v>44943</v>
      </c>
      <c r="J553" s="8" t="s">
        <v>43</v>
      </c>
      <c r="K553" s="2"/>
      <c r="L553" s="3"/>
      <c r="M553" s="5"/>
      <c r="N553" s="21">
        <f ca="1">I553-K2</f>
        <v>-422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17"/>
    </row>
    <row r="554" spans="1:32" ht="99.75" customHeight="1" x14ac:dyDescent="0.5">
      <c r="A554" s="41">
        <v>551</v>
      </c>
      <c r="B554" s="2" t="s">
        <v>1014</v>
      </c>
      <c r="C554" s="2"/>
      <c r="D554" s="2" t="s">
        <v>1209</v>
      </c>
      <c r="E554" s="2" t="s">
        <v>1210</v>
      </c>
      <c r="F554" s="11"/>
      <c r="G554" s="2" t="s">
        <v>22</v>
      </c>
      <c r="H554" s="12">
        <v>44579</v>
      </c>
      <c r="I554" s="12">
        <f t="shared" si="102"/>
        <v>44943</v>
      </c>
      <c r="J554" s="8" t="s">
        <v>43</v>
      </c>
      <c r="K554" s="2"/>
      <c r="L554" s="3"/>
      <c r="M554" s="5"/>
      <c r="N554" s="21">
        <f ca="1">I554-K2</f>
        <v>-422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17"/>
    </row>
    <row r="555" spans="1:32" ht="99.75" customHeight="1" x14ac:dyDescent="0.5">
      <c r="A555" s="18">
        <v>552</v>
      </c>
      <c r="B555" s="2" t="s">
        <v>1014</v>
      </c>
      <c r="C555" s="2"/>
      <c r="D555" s="2" t="s">
        <v>1211</v>
      </c>
      <c r="E555" s="2" t="s">
        <v>1212</v>
      </c>
      <c r="F555" s="11"/>
      <c r="G555" s="2" t="s">
        <v>22</v>
      </c>
      <c r="H555" s="12">
        <v>44579</v>
      </c>
      <c r="I555" s="12">
        <f t="shared" si="102"/>
        <v>44943</v>
      </c>
      <c r="J555" s="8" t="s">
        <v>43</v>
      </c>
      <c r="K555" s="2"/>
      <c r="L555" s="3"/>
      <c r="M555" s="5"/>
      <c r="N555" s="21">
        <f ca="1">I555-K2</f>
        <v>-422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17"/>
    </row>
    <row r="556" spans="1:32" ht="99.75" customHeight="1" x14ac:dyDescent="0.5">
      <c r="A556" s="18">
        <v>553</v>
      </c>
      <c r="B556" s="2" t="s">
        <v>1014</v>
      </c>
      <c r="C556" s="2"/>
      <c r="D556" s="2" t="s">
        <v>1213</v>
      </c>
      <c r="E556" s="2" t="s">
        <v>1214</v>
      </c>
      <c r="F556" s="11"/>
      <c r="G556" s="2" t="s">
        <v>22</v>
      </c>
      <c r="H556" s="12">
        <v>44579</v>
      </c>
      <c r="I556" s="12">
        <f t="shared" si="102"/>
        <v>44943</v>
      </c>
      <c r="J556" s="8" t="s">
        <v>43</v>
      </c>
      <c r="K556" s="2"/>
      <c r="L556" s="3"/>
      <c r="M556" s="5"/>
      <c r="N556" s="21">
        <f ca="1">I556-K2</f>
        <v>-422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17"/>
    </row>
    <row r="557" spans="1:32" ht="99.75" customHeight="1" x14ac:dyDescent="0.5">
      <c r="A557" s="18">
        <v>554</v>
      </c>
      <c r="B557" s="2" t="s">
        <v>1014</v>
      </c>
      <c r="C557" s="2"/>
      <c r="D557" s="2" t="s">
        <v>1215</v>
      </c>
      <c r="E557" s="2" t="s">
        <v>1216</v>
      </c>
      <c r="F557" s="11"/>
      <c r="G557" s="2" t="s">
        <v>22</v>
      </c>
      <c r="H557" s="12">
        <v>44579</v>
      </c>
      <c r="I557" s="12">
        <f t="shared" si="102"/>
        <v>44943</v>
      </c>
      <c r="J557" s="8" t="s">
        <v>43</v>
      </c>
      <c r="K557" s="2"/>
      <c r="L557" s="3"/>
      <c r="M557" s="5"/>
      <c r="N557" s="21">
        <f ca="1">I557-K2</f>
        <v>-422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17"/>
    </row>
    <row r="558" spans="1:32" ht="99.75" customHeight="1" x14ac:dyDescent="0.5">
      <c r="A558" s="18">
        <v>555</v>
      </c>
      <c r="B558" s="2" t="s">
        <v>1014</v>
      </c>
      <c r="C558" s="2"/>
      <c r="D558" s="2" t="s">
        <v>1217</v>
      </c>
      <c r="E558" s="2" t="s">
        <v>1218</v>
      </c>
      <c r="F558" s="11"/>
      <c r="G558" s="2" t="s">
        <v>22</v>
      </c>
      <c r="H558" s="12">
        <v>44579</v>
      </c>
      <c r="I558" s="12">
        <f t="shared" si="102"/>
        <v>44943</v>
      </c>
      <c r="J558" s="8" t="s">
        <v>43</v>
      </c>
      <c r="K558" s="2"/>
      <c r="L558" s="3"/>
      <c r="M558" s="5"/>
      <c r="N558" s="21">
        <f ca="1">I558-K2</f>
        <v>-422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17"/>
    </row>
    <row r="559" spans="1:32" ht="99.75" customHeight="1" x14ac:dyDescent="0.5">
      <c r="A559" s="18">
        <v>556</v>
      </c>
      <c r="B559" s="2" t="s">
        <v>1014</v>
      </c>
      <c r="C559" s="2"/>
      <c r="D559" s="2" t="s">
        <v>1219</v>
      </c>
      <c r="E559" s="2" t="s">
        <v>1220</v>
      </c>
      <c r="F559" s="11"/>
      <c r="G559" s="2" t="s">
        <v>22</v>
      </c>
      <c r="H559" s="12">
        <v>45310</v>
      </c>
      <c r="I559" s="12">
        <f>H559+365</f>
        <v>45675</v>
      </c>
      <c r="J559" s="8" t="s">
        <v>86</v>
      </c>
      <c r="K559" s="19" t="s">
        <v>1221</v>
      </c>
      <c r="L559" s="3"/>
      <c r="M559" s="5"/>
      <c r="N559" s="21">
        <f ca="1">I559-K2</f>
        <v>310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8"/>
    </row>
    <row r="560" spans="1:32" ht="99.75" customHeight="1" x14ac:dyDescent="0.5">
      <c r="A560" s="18">
        <v>557</v>
      </c>
      <c r="B560" s="2" t="s">
        <v>1014</v>
      </c>
      <c r="C560" s="2"/>
      <c r="D560" s="2" t="s">
        <v>1222</v>
      </c>
      <c r="E560" s="2" t="s">
        <v>1223</v>
      </c>
      <c r="F560" s="11"/>
      <c r="G560" s="2" t="s">
        <v>22</v>
      </c>
      <c r="H560" s="12">
        <v>44579</v>
      </c>
      <c r="I560" s="12">
        <f t="shared" ref="I560:I630" si="103">H560+364</f>
        <v>44943</v>
      </c>
      <c r="J560" s="8" t="s">
        <v>43</v>
      </c>
      <c r="K560" s="2"/>
      <c r="L560" s="3"/>
      <c r="M560" s="5"/>
      <c r="N560" s="21">
        <f ca="1">I560-K2</f>
        <v>-422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17"/>
    </row>
    <row r="561" spans="1:32" ht="99.75" customHeight="1" x14ac:dyDescent="0.5">
      <c r="A561" s="18">
        <v>558</v>
      </c>
      <c r="B561" s="2" t="s">
        <v>1014</v>
      </c>
      <c r="C561" s="2"/>
      <c r="D561" s="2" t="s">
        <v>1224</v>
      </c>
      <c r="E561" s="2" t="s">
        <v>1223</v>
      </c>
      <c r="F561" s="11"/>
      <c r="G561" s="2" t="s">
        <v>22</v>
      </c>
      <c r="H561" s="12">
        <v>44579</v>
      </c>
      <c r="I561" s="12">
        <f t="shared" si="103"/>
        <v>44943</v>
      </c>
      <c r="J561" s="8" t="s">
        <v>43</v>
      </c>
      <c r="K561" s="2"/>
      <c r="L561" s="3"/>
      <c r="M561" s="5"/>
      <c r="N561" s="21">
        <f ca="1">I561-K2</f>
        <v>-422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17"/>
    </row>
    <row r="562" spans="1:32" ht="99.75" customHeight="1" x14ac:dyDescent="0.5">
      <c r="A562" s="18">
        <v>559</v>
      </c>
      <c r="B562" s="2" t="s">
        <v>1014</v>
      </c>
      <c r="C562" s="2"/>
      <c r="D562" s="2" t="s">
        <v>1225</v>
      </c>
      <c r="E562" s="2" t="s">
        <v>1226</v>
      </c>
      <c r="F562" s="11"/>
      <c r="G562" s="2" t="s">
        <v>22</v>
      </c>
      <c r="H562" s="12">
        <v>44579</v>
      </c>
      <c r="I562" s="12">
        <f t="shared" si="103"/>
        <v>44943</v>
      </c>
      <c r="J562" s="8" t="s">
        <v>43</v>
      </c>
      <c r="K562" s="2"/>
      <c r="L562" s="3"/>
      <c r="M562" s="5"/>
      <c r="N562" s="21">
        <f ca="1">I562-K2</f>
        <v>-422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17"/>
    </row>
    <row r="563" spans="1:32" ht="99.75" customHeight="1" x14ac:dyDescent="0.5">
      <c r="A563" s="18">
        <v>560</v>
      </c>
      <c r="B563" s="2" t="s">
        <v>1014</v>
      </c>
      <c r="C563" s="2"/>
      <c r="D563" s="2" t="s">
        <v>1227</v>
      </c>
      <c r="E563" s="2" t="s">
        <v>1228</v>
      </c>
      <c r="F563" s="11"/>
      <c r="G563" s="2" t="s">
        <v>22</v>
      </c>
      <c r="H563" s="12">
        <v>44579</v>
      </c>
      <c r="I563" s="12">
        <f t="shared" si="103"/>
        <v>44943</v>
      </c>
      <c r="J563" s="8" t="s">
        <v>43</v>
      </c>
      <c r="K563" s="2"/>
      <c r="L563" s="3"/>
      <c r="M563" s="5"/>
      <c r="N563" s="21">
        <f ca="1">I563-K2</f>
        <v>-422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17"/>
    </row>
    <row r="564" spans="1:32" ht="99.75" customHeight="1" x14ac:dyDescent="0.5">
      <c r="A564" s="18">
        <v>561</v>
      </c>
      <c r="B564" s="2" t="s">
        <v>1014</v>
      </c>
      <c r="C564" s="2"/>
      <c r="D564" s="2" t="s">
        <v>1229</v>
      </c>
      <c r="E564" s="2" t="s">
        <v>1230</v>
      </c>
      <c r="F564" s="11"/>
      <c r="G564" s="2" t="s">
        <v>22</v>
      </c>
      <c r="H564" s="12">
        <v>44579</v>
      </c>
      <c r="I564" s="12">
        <f t="shared" si="103"/>
        <v>44943</v>
      </c>
      <c r="J564" s="8" t="s">
        <v>43</v>
      </c>
      <c r="K564" s="2"/>
      <c r="L564" s="3"/>
      <c r="M564" s="5"/>
      <c r="N564" s="21">
        <f ca="1">I564-K2</f>
        <v>-422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17"/>
    </row>
    <row r="565" spans="1:32" ht="99.75" customHeight="1" x14ac:dyDescent="0.5">
      <c r="A565" s="18">
        <v>562</v>
      </c>
      <c r="B565" s="2" t="s">
        <v>1014</v>
      </c>
      <c r="C565" s="2"/>
      <c r="D565" s="2" t="s">
        <v>1231</v>
      </c>
      <c r="E565" s="2" t="s">
        <v>1232</v>
      </c>
      <c r="F565" s="11"/>
      <c r="G565" s="2" t="s">
        <v>22</v>
      </c>
      <c r="H565" s="12">
        <v>44579</v>
      </c>
      <c r="I565" s="12">
        <f t="shared" si="103"/>
        <v>44943</v>
      </c>
      <c r="J565" s="8" t="s">
        <v>43</v>
      </c>
      <c r="K565" s="2"/>
      <c r="L565" s="3"/>
      <c r="M565" s="5"/>
      <c r="N565" s="21">
        <f ca="1">I565-K2</f>
        <v>-422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17"/>
    </row>
    <row r="566" spans="1:32" ht="99.75" customHeight="1" x14ac:dyDescent="0.5">
      <c r="A566" s="18">
        <v>563</v>
      </c>
      <c r="B566" s="2" t="s">
        <v>1014</v>
      </c>
      <c r="C566" s="2"/>
      <c r="D566" s="2" t="s">
        <v>1233</v>
      </c>
      <c r="E566" s="2" t="s">
        <v>1234</v>
      </c>
      <c r="F566" s="11"/>
      <c r="G566" s="2" t="s">
        <v>22</v>
      </c>
      <c r="H566" s="12">
        <v>44579</v>
      </c>
      <c r="I566" s="12">
        <f t="shared" si="103"/>
        <v>44943</v>
      </c>
      <c r="J566" s="8" t="s">
        <v>43</v>
      </c>
      <c r="K566" s="2"/>
      <c r="L566" s="3"/>
      <c r="M566" s="5"/>
      <c r="N566" s="21">
        <f ca="1">I566-K2</f>
        <v>-422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17"/>
    </row>
    <row r="567" spans="1:32" ht="99.75" customHeight="1" x14ac:dyDescent="0.5">
      <c r="A567" s="18">
        <v>564</v>
      </c>
      <c r="B567" s="2" t="s">
        <v>1014</v>
      </c>
      <c r="C567" s="2"/>
      <c r="D567" s="2" t="s">
        <v>1235</v>
      </c>
      <c r="E567" s="2" t="s">
        <v>1236</v>
      </c>
      <c r="F567" s="11"/>
      <c r="G567" s="2" t="s">
        <v>22</v>
      </c>
      <c r="H567" s="12">
        <v>44579</v>
      </c>
      <c r="I567" s="12">
        <f t="shared" si="103"/>
        <v>44943</v>
      </c>
      <c r="J567" s="8" t="s">
        <v>43</v>
      </c>
      <c r="K567" s="2"/>
      <c r="L567" s="3"/>
      <c r="M567" s="5"/>
      <c r="N567" s="21">
        <f ca="1">I567-K2</f>
        <v>-422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17"/>
    </row>
    <row r="568" spans="1:32" ht="99.75" customHeight="1" x14ac:dyDescent="0.5">
      <c r="A568" s="18">
        <v>565</v>
      </c>
      <c r="B568" s="2" t="s">
        <v>1014</v>
      </c>
      <c r="C568" s="2"/>
      <c r="D568" s="2" t="s">
        <v>1237</v>
      </c>
      <c r="E568" s="2" t="s">
        <v>1238</v>
      </c>
      <c r="F568" s="11"/>
      <c r="G568" s="2" t="s">
        <v>22</v>
      </c>
      <c r="H568" s="12">
        <v>44579</v>
      </c>
      <c r="I568" s="12">
        <f t="shared" si="103"/>
        <v>44943</v>
      </c>
      <c r="J568" s="8" t="s">
        <v>43</v>
      </c>
      <c r="K568" s="2"/>
      <c r="L568" s="3"/>
      <c r="M568" s="5"/>
      <c r="N568" s="21">
        <f ca="1">I568-K2</f>
        <v>-422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17"/>
    </row>
    <row r="569" spans="1:32" ht="99.75" customHeight="1" x14ac:dyDescent="0.5">
      <c r="A569" s="18">
        <v>566</v>
      </c>
      <c r="B569" s="2" t="s">
        <v>1014</v>
      </c>
      <c r="C569" s="2"/>
      <c r="D569" s="2" t="s">
        <v>1239</v>
      </c>
      <c r="E569" s="2" t="s">
        <v>1238</v>
      </c>
      <c r="F569" s="11"/>
      <c r="G569" s="2" t="s">
        <v>22</v>
      </c>
      <c r="H569" s="12">
        <v>44579</v>
      </c>
      <c r="I569" s="12">
        <f t="shared" si="103"/>
        <v>44943</v>
      </c>
      <c r="J569" s="8" t="s">
        <v>43</v>
      </c>
      <c r="K569" s="2"/>
      <c r="L569" s="3"/>
      <c r="M569" s="5"/>
      <c r="N569" s="21">
        <f ca="1">I569-K2</f>
        <v>-422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17"/>
    </row>
    <row r="570" spans="1:32" ht="99.75" customHeight="1" x14ac:dyDescent="0.5">
      <c r="A570" s="18">
        <v>567</v>
      </c>
      <c r="B570" s="2" t="s">
        <v>1014</v>
      </c>
      <c r="C570" s="2"/>
      <c r="D570" s="2" t="s">
        <v>1240</v>
      </c>
      <c r="E570" s="2" t="s">
        <v>1241</v>
      </c>
      <c r="F570" s="11"/>
      <c r="G570" s="2" t="s">
        <v>22</v>
      </c>
      <c r="H570" s="12">
        <v>44579</v>
      </c>
      <c r="I570" s="12">
        <f t="shared" si="103"/>
        <v>44943</v>
      </c>
      <c r="J570" s="8" t="s">
        <v>43</v>
      </c>
      <c r="K570" s="2"/>
      <c r="L570" s="3"/>
      <c r="M570" s="5"/>
      <c r="N570" s="21">
        <f ca="1">I570-K2</f>
        <v>-422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17"/>
    </row>
    <row r="571" spans="1:32" ht="99.75" customHeight="1" x14ac:dyDescent="0.5">
      <c r="A571" s="18">
        <v>568</v>
      </c>
      <c r="B571" s="2" t="s">
        <v>1014</v>
      </c>
      <c r="C571" s="2"/>
      <c r="D571" s="2" t="s">
        <v>1242</v>
      </c>
      <c r="E571" s="2" t="s">
        <v>1243</v>
      </c>
      <c r="F571" s="11"/>
      <c r="G571" s="2" t="s">
        <v>22</v>
      </c>
      <c r="H571" s="12">
        <v>44579</v>
      </c>
      <c r="I571" s="12">
        <f t="shared" si="103"/>
        <v>44943</v>
      </c>
      <c r="J571" s="8" t="s">
        <v>43</v>
      </c>
      <c r="K571" s="2"/>
      <c r="L571" s="3"/>
      <c r="M571" s="5"/>
      <c r="N571" s="21">
        <f ca="1">I571-K2</f>
        <v>-422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17"/>
    </row>
    <row r="572" spans="1:32" ht="99.75" customHeight="1" x14ac:dyDescent="0.5">
      <c r="A572" s="18">
        <v>569</v>
      </c>
      <c r="B572" s="2" t="s">
        <v>1014</v>
      </c>
      <c r="C572" s="2"/>
      <c r="D572" s="2" t="s">
        <v>1244</v>
      </c>
      <c r="E572" s="2" t="s">
        <v>1245</v>
      </c>
      <c r="F572" s="11"/>
      <c r="G572" s="2" t="s">
        <v>22</v>
      </c>
      <c r="H572" s="12">
        <v>44579</v>
      </c>
      <c r="I572" s="12">
        <f t="shared" si="103"/>
        <v>44943</v>
      </c>
      <c r="J572" s="8" t="s">
        <v>43</v>
      </c>
      <c r="K572" s="2"/>
      <c r="L572" s="3"/>
      <c r="M572" s="5"/>
      <c r="N572" s="21">
        <f ca="1">I572-K2</f>
        <v>-422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17"/>
    </row>
    <row r="573" spans="1:32" ht="99.75" customHeight="1" x14ac:dyDescent="0.5">
      <c r="A573" s="18">
        <v>570</v>
      </c>
      <c r="B573" s="2" t="s">
        <v>1014</v>
      </c>
      <c r="C573" s="2"/>
      <c r="D573" s="2" t="s">
        <v>1246</v>
      </c>
      <c r="E573" s="2" t="s">
        <v>1247</v>
      </c>
      <c r="F573" s="11"/>
      <c r="G573" s="2" t="s">
        <v>22</v>
      </c>
      <c r="H573" s="12">
        <v>44579</v>
      </c>
      <c r="I573" s="12">
        <f t="shared" si="103"/>
        <v>44943</v>
      </c>
      <c r="J573" s="8" t="s">
        <v>43</v>
      </c>
      <c r="K573" s="2"/>
      <c r="L573" s="3"/>
      <c r="M573" s="5"/>
      <c r="N573" s="21">
        <f ca="1">I573-K2</f>
        <v>-422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17"/>
    </row>
    <row r="574" spans="1:32" ht="99.75" customHeight="1" x14ac:dyDescent="0.5">
      <c r="A574" s="18">
        <v>571</v>
      </c>
      <c r="B574" s="2" t="s">
        <v>1014</v>
      </c>
      <c r="C574" s="2"/>
      <c r="D574" s="2" t="s">
        <v>1248</v>
      </c>
      <c r="E574" s="2" t="s">
        <v>1249</v>
      </c>
      <c r="F574" s="11"/>
      <c r="G574" s="2" t="s">
        <v>22</v>
      </c>
      <c r="H574" s="12">
        <v>44579</v>
      </c>
      <c r="I574" s="12">
        <f t="shared" si="103"/>
        <v>44943</v>
      </c>
      <c r="J574" s="8" t="s">
        <v>43</v>
      </c>
      <c r="K574" s="2"/>
      <c r="L574" s="3"/>
      <c r="M574" s="5"/>
      <c r="N574" s="21">
        <f ca="1">I574-K2</f>
        <v>-422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17"/>
    </row>
    <row r="575" spans="1:32" ht="99.75" customHeight="1" x14ac:dyDescent="0.5">
      <c r="A575" s="18">
        <v>572</v>
      </c>
      <c r="B575" s="2" t="s">
        <v>1014</v>
      </c>
      <c r="C575" s="2"/>
      <c r="D575" s="2" t="s">
        <v>1250</v>
      </c>
      <c r="E575" s="2" t="s">
        <v>1251</v>
      </c>
      <c r="F575" s="11"/>
      <c r="G575" s="2" t="s">
        <v>22</v>
      </c>
      <c r="H575" s="12">
        <v>44579</v>
      </c>
      <c r="I575" s="12">
        <f t="shared" si="103"/>
        <v>44943</v>
      </c>
      <c r="J575" s="8" t="s">
        <v>43</v>
      </c>
      <c r="K575" s="2"/>
      <c r="L575" s="3"/>
      <c r="M575" s="5"/>
      <c r="N575" s="21">
        <f ca="1">I575-K2</f>
        <v>-422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17"/>
    </row>
    <row r="576" spans="1:32" ht="99.75" customHeight="1" x14ac:dyDescent="0.5">
      <c r="A576" s="18">
        <v>573</v>
      </c>
      <c r="B576" s="2" t="s">
        <v>1014</v>
      </c>
      <c r="C576" s="2"/>
      <c r="D576" s="2" t="s">
        <v>1252</v>
      </c>
      <c r="E576" s="2" t="s">
        <v>1253</v>
      </c>
      <c r="F576" s="11"/>
      <c r="G576" s="2" t="s">
        <v>22</v>
      </c>
      <c r="H576" s="12">
        <v>44579</v>
      </c>
      <c r="I576" s="12">
        <f t="shared" si="103"/>
        <v>44943</v>
      </c>
      <c r="J576" s="8" t="s">
        <v>43</v>
      </c>
      <c r="K576" s="2"/>
      <c r="L576" s="3"/>
      <c r="M576" s="5"/>
      <c r="N576" s="21">
        <f ca="1">I576-K2</f>
        <v>-422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17"/>
    </row>
    <row r="577" spans="1:32" ht="99.75" customHeight="1" x14ac:dyDescent="0.5">
      <c r="A577" s="18">
        <v>574</v>
      </c>
      <c r="B577" s="2" t="s">
        <v>1014</v>
      </c>
      <c r="C577" s="2"/>
      <c r="D577" s="2" t="s">
        <v>1254</v>
      </c>
      <c r="E577" s="2" t="s">
        <v>1255</v>
      </c>
      <c r="F577" s="11"/>
      <c r="G577" s="2" t="s">
        <v>22</v>
      </c>
      <c r="H577" s="12">
        <v>44579</v>
      </c>
      <c r="I577" s="12">
        <f t="shared" si="103"/>
        <v>44943</v>
      </c>
      <c r="J577" s="8" t="s">
        <v>43</v>
      </c>
      <c r="K577" s="2"/>
      <c r="L577" s="3"/>
      <c r="M577" s="5"/>
      <c r="N577" s="21">
        <f ca="1">I577-K2</f>
        <v>-422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17"/>
    </row>
    <row r="578" spans="1:32" ht="99.75" customHeight="1" x14ac:dyDescent="0.5">
      <c r="A578" s="18">
        <v>575</v>
      </c>
      <c r="B578" s="2" t="s">
        <v>1014</v>
      </c>
      <c r="C578" s="2"/>
      <c r="D578" s="2" t="s">
        <v>1256</v>
      </c>
      <c r="E578" s="2" t="s">
        <v>1255</v>
      </c>
      <c r="F578" s="11"/>
      <c r="G578" s="2" t="s">
        <v>22</v>
      </c>
      <c r="H578" s="12">
        <v>44579</v>
      </c>
      <c r="I578" s="12">
        <f t="shared" si="103"/>
        <v>44943</v>
      </c>
      <c r="J578" s="8" t="s">
        <v>43</v>
      </c>
      <c r="K578" s="2"/>
      <c r="L578" s="3"/>
      <c r="M578" s="5"/>
      <c r="N578" s="21">
        <f ca="1">I578-K2</f>
        <v>-422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17"/>
    </row>
    <row r="579" spans="1:32" ht="99.75" customHeight="1" x14ac:dyDescent="0.5">
      <c r="A579" s="18">
        <v>576</v>
      </c>
      <c r="B579" s="2" t="s">
        <v>1014</v>
      </c>
      <c r="C579" s="2"/>
      <c r="D579" s="2" t="s">
        <v>1257</v>
      </c>
      <c r="E579" s="2" t="s">
        <v>1258</v>
      </c>
      <c r="F579" s="11"/>
      <c r="G579" s="2" t="s">
        <v>22</v>
      </c>
      <c r="H579" s="12">
        <v>44579</v>
      </c>
      <c r="I579" s="12">
        <f t="shared" si="103"/>
        <v>44943</v>
      </c>
      <c r="J579" s="8" t="s">
        <v>43</v>
      </c>
      <c r="K579" s="2"/>
      <c r="L579" s="3"/>
      <c r="M579" s="5"/>
      <c r="N579" s="21">
        <f ca="1">I579-K2</f>
        <v>-422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17"/>
    </row>
    <row r="580" spans="1:32" ht="99.75" customHeight="1" x14ac:dyDescent="0.5">
      <c r="A580" s="18">
        <v>577</v>
      </c>
      <c r="B580" s="2" t="s">
        <v>1014</v>
      </c>
      <c r="C580" s="2"/>
      <c r="D580" s="2" t="s">
        <v>1259</v>
      </c>
      <c r="E580" s="2" t="s">
        <v>1260</v>
      </c>
      <c r="F580" s="11"/>
      <c r="G580" s="2" t="s">
        <v>22</v>
      </c>
      <c r="H580" s="12">
        <v>44579</v>
      </c>
      <c r="I580" s="12">
        <f t="shared" si="103"/>
        <v>44943</v>
      </c>
      <c r="J580" s="8" t="s">
        <v>43</v>
      </c>
      <c r="K580" s="2"/>
      <c r="L580" s="3"/>
      <c r="M580" s="5"/>
      <c r="N580" s="21">
        <f ca="1">I580-K2</f>
        <v>-422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17"/>
    </row>
    <row r="581" spans="1:32" ht="99.75" customHeight="1" x14ac:dyDescent="0.5">
      <c r="A581" s="18">
        <v>578</v>
      </c>
      <c r="B581" s="2" t="s">
        <v>1014</v>
      </c>
      <c r="C581" s="2"/>
      <c r="D581" s="2" t="s">
        <v>1261</v>
      </c>
      <c r="E581" s="2" t="s">
        <v>1262</v>
      </c>
      <c r="F581" s="11"/>
      <c r="G581" s="2" t="s">
        <v>22</v>
      </c>
      <c r="H581" s="12">
        <v>44579</v>
      </c>
      <c r="I581" s="12">
        <f t="shared" si="103"/>
        <v>44943</v>
      </c>
      <c r="J581" s="8" t="s">
        <v>43</v>
      </c>
      <c r="K581" s="2"/>
      <c r="L581" s="3"/>
      <c r="M581" s="5"/>
      <c r="N581" s="21">
        <f ca="1">I581-K2</f>
        <v>-422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17"/>
    </row>
    <row r="582" spans="1:32" ht="99.75" customHeight="1" x14ac:dyDescent="0.5">
      <c r="A582" s="18">
        <v>579</v>
      </c>
      <c r="B582" s="2" t="s">
        <v>1014</v>
      </c>
      <c r="C582" s="2"/>
      <c r="D582" s="2" t="s">
        <v>1263</v>
      </c>
      <c r="E582" s="2" t="s">
        <v>1264</v>
      </c>
      <c r="F582" s="11"/>
      <c r="G582" s="2" t="s">
        <v>22</v>
      </c>
      <c r="H582" s="12">
        <v>44579</v>
      </c>
      <c r="I582" s="12">
        <f t="shared" si="103"/>
        <v>44943</v>
      </c>
      <c r="J582" s="8" t="s">
        <v>43</v>
      </c>
      <c r="K582" s="2"/>
      <c r="L582" s="3"/>
      <c r="M582" s="5"/>
      <c r="N582" s="21">
        <f ca="1">I582-K2</f>
        <v>-422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17"/>
    </row>
    <row r="583" spans="1:32" ht="99.75" customHeight="1" x14ac:dyDescent="0.5">
      <c r="A583" s="18">
        <v>580</v>
      </c>
      <c r="B583" s="2" t="s">
        <v>1014</v>
      </c>
      <c r="C583" s="2"/>
      <c r="D583" s="2" t="s">
        <v>1265</v>
      </c>
      <c r="E583" s="2" t="s">
        <v>1266</v>
      </c>
      <c r="F583" s="11"/>
      <c r="G583" s="2" t="s">
        <v>22</v>
      </c>
      <c r="H583" s="12">
        <v>44579</v>
      </c>
      <c r="I583" s="12">
        <f t="shared" si="103"/>
        <v>44943</v>
      </c>
      <c r="J583" s="8" t="s">
        <v>43</v>
      </c>
      <c r="K583" s="2"/>
      <c r="L583" s="3"/>
      <c r="M583" s="5"/>
      <c r="N583" s="21">
        <f ca="1">I583-K2</f>
        <v>-422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17"/>
    </row>
    <row r="584" spans="1:32" ht="99.75" customHeight="1" x14ac:dyDescent="0.5">
      <c r="A584" s="18">
        <v>581</v>
      </c>
      <c r="B584" s="2" t="s">
        <v>1014</v>
      </c>
      <c r="C584" s="2"/>
      <c r="D584" s="2" t="s">
        <v>1267</v>
      </c>
      <c r="E584" s="2" t="s">
        <v>1268</v>
      </c>
      <c r="F584" s="11"/>
      <c r="G584" s="2" t="s">
        <v>22</v>
      </c>
      <c r="H584" s="12">
        <v>44579</v>
      </c>
      <c r="I584" s="12">
        <f t="shared" si="103"/>
        <v>44943</v>
      </c>
      <c r="J584" s="8" t="s">
        <v>43</v>
      </c>
      <c r="K584" s="2"/>
      <c r="L584" s="3"/>
      <c r="M584" s="5"/>
      <c r="N584" s="21">
        <f ca="1">I584-K2</f>
        <v>-422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17"/>
    </row>
    <row r="585" spans="1:32" ht="99.75" customHeight="1" x14ac:dyDescent="0.5">
      <c r="A585" s="18">
        <v>582</v>
      </c>
      <c r="B585" s="2" t="s">
        <v>1014</v>
      </c>
      <c r="C585" s="2"/>
      <c r="D585" s="2" t="s">
        <v>1269</v>
      </c>
      <c r="E585" s="2" t="s">
        <v>1270</v>
      </c>
      <c r="F585" s="11"/>
      <c r="G585" s="2" t="s">
        <v>22</v>
      </c>
      <c r="H585" s="12">
        <v>44579</v>
      </c>
      <c r="I585" s="12">
        <f t="shared" si="103"/>
        <v>44943</v>
      </c>
      <c r="J585" s="8" t="s">
        <v>43</v>
      </c>
      <c r="K585" s="2"/>
      <c r="L585" s="3"/>
      <c r="M585" s="5"/>
      <c r="N585" s="21">
        <f ca="1">I585-K2</f>
        <v>-422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17"/>
    </row>
    <row r="586" spans="1:32" ht="99.75" customHeight="1" x14ac:dyDescent="0.5">
      <c r="A586" s="18">
        <v>583</v>
      </c>
      <c r="B586" s="2" t="s">
        <v>1014</v>
      </c>
      <c r="C586" s="2"/>
      <c r="D586" s="2" t="s">
        <v>1271</v>
      </c>
      <c r="E586" s="2" t="s">
        <v>1272</v>
      </c>
      <c r="F586" s="11"/>
      <c r="G586" s="2" t="s">
        <v>22</v>
      </c>
      <c r="H586" s="12">
        <v>44579</v>
      </c>
      <c r="I586" s="12">
        <f t="shared" si="103"/>
        <v>44943</v>
      </c>
      <c r="J586" s="8" t="s">
        <v>43</v>
      </c>
      <c r="K586" s="2"/>
      <c r="L586" s="3"/>
      <c r="M586" s="5"/>
      <c r="N586" s="21">
        <f ca="1">I586-K2</f>
        <v>-422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17"/>
    </row>
    <row r="587" spans="1:32" ht="99.75" customHeight="1" x14ac:dyDescent="0.5">
      <c r="A587" s="18">
        <v>584</v>
      </c>
      <c r="B587" s="2" t="s">
        <v>1014</v>
      </c>
      <c r="C587" s="2"/>
      <c r="D587" s="2" t="s">
        <v>1273</v>
      </c>
      <c r="E587" s="2" t="s">
        <v>1272</v>
      </c>
      <c r="F587" s="11"/>
      <c r="G587" s="2" t="s">
        <v>22</v>
      </c>
      <c r="H587" s="12">
        <v>44579</v>
      </c>
      <c r="I587" s="12">
        <f t="shared" si="103"/>
        <v>44943</v>
      </c>
      <c r="J587" s="8" t="s">
        <v>43</v>
      </c>
      <c r="K587" s="2"/>
      <c r="L587" s="3"/>
      <c r="M587" s="5"/>
      <c r="N587" s="21">
        <f ca="1">I587-K2</f>
        <v>-422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17"/>
    </row>
    <row r="588" spans="1:32" ht="99.75" customHeight="1" x14ac:dyDescent="0.5">
      <c r="A588" s="18">
        <v>585</v>
      </c>
      <c r="B588" s="2" t="s">
        <v>1014</v>
      </c>
      <c r="C588" s="2" t="s">
        <v>322</v>
      </c>
      <c r="D588" s="2" t="s">
        <v>1274</v>
      </c>
      <c r="E588" s="2" t="s">
        <v>1275</v>
      </c>
      <c r="F588" s="11"/>
      <c r="G588" s="2" t="s">
        <v>22</v>
      </c>
      <c r="H588" s="12">
        <v>44579</v>
      </c>
      <c r="I588" s="12">
        <f t="shared" si="103"/>
        <v>44943</v>
      </c>
      <c r="J588" s="8" t="s">
        <v>43</v>
      </c>
      <c r="K588" s="2"/>
      <c r="L588" s="3"/>
      <c r="M588" s="5"/>
      <c r="N588" s="21">
        <f ca="1">I588-K2</f>
        <v>-422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17"/>
    </row>
    <row r="589" spans="1:32" ht="99.75" customHeight="1" x14ac:dyDescent="0.5">
      <c r="A589" s="18">
        <v>586</v>
      </c>
      <c r="B589" s="2" t="s">
        <v>1014</v>
      </c>
      <c r="C589" s="2" t="s">
        <v>255</v>
      </c>
      <c r="D589" s="2" t="s">
        <v>1276</v>
      </c>
      <c r="E589" s="2" t="s">
        <v>1277</v>
      </c>
      <c r="F589" s="11"/>
      <c r="G589" s="2" t="s">
        <v>22</v>
      </c>
      <c r="H589" s="12">
        <v>44579</v>
      </c>
      <c r="I589" s="12">
        <f t="shared" si="103"/>
        <v>44943</v>
      </c>
      <c r="J589" s="8" t="s">
        <v>43</v>
      </c>
      <c r="K589" s="2"/>
      <c r="L589" s="3"/>
      <c r="M589" s="5"/>
      <c r="N589" s="21">
        <f ca="1">I589-K2</f>
        <v>-422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17"/>
    </row>
    <row r="590" spans="1:32" ht="99.75" customHeight="1" x14ac:dyDescent="0.5">
      <c r="A590" s="18">
        <v>587</v>
      </c>
      <c r="B590" s="2" t="s">
        <v>1014</v>
      </c>
      <c r="C590" s="2" t="s">
        <v>255</v>
      </c>
      <c r="D590" s="2" t="s">
        <v>1278</v>
      </c>
      <c r="E590" s="2" t="s">
        <v>1277</v>
      </c>
      <c r="F590" s="11"/>
      <c r="G590" s="2" t="s">
        <v>22</v>
      </c>
      <c r="H590" s="12">
        <v>44579</v>
      </c>
      <c r="I590" s="12">
        <f t="shared" si="103"/>
        <v>44943</v>
      </c>
      <c r="J590" s="8" t="s">
        <v>43</v>
      </c>
      <c r="K590" s="2"/>
      <c r="L590" s="3"/>
      <c r="M590" s="5"/>
      <c r="N590" s="21">
        <f ca="1">I590-K2</f>
        <v>-422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17"/>
    </row>
    <row r="591" spans="1:32" ht="99.75" customHeight="1" x14ac:dyDescent="0.5">
      <c r="A591" s="18">
        <v>588</v>
      </c>
      <c r="B591" s="2" t="s">
        <v>1014</v>
      </c>
      <c r="C591" s="2" t="s">
        <v>255</v>
      </c>
      <c r="D591" s="2" t="s">
        <v>1279</v>
      </c>
      <c r="E591" s="2" t="s">
        <v>1280</v>
      </c>
      <c r="F591" s="11"/>
      <c r="G591" s="2" t="s">
        <v>22</v>
      </c>
      <c r="H591" s="12">
        <v>44580</v>
      </c>
      <c r="I591" s="12">
        <f t="shared" si="103"/>
        <v>44944</v>
      </c>
      <c r="J591" s="8" t="s">
        <v>43</v>
      </c>
      <c r="K591" s="2"/>
      <c r="L591" s="3"/>
      <c r="M591" s="5"/>
      <c r="N591" s="21">
        <f ca="1">I591-K2</f>
        <v>-421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17"/>
    </row>
    <row r="592" spans="1:32" ht="99.75" customHeight="1" x14ac:dyDescent="0.5">
      <c r="A592" s="41">
        <v>589</v>
      </c>
      <c r="B592" s="2" t="s">
        <v>1014</v>
      </c>
      <c r="C592" s="2" t="s">
        <v>255</v>
      </c>
      <c r="D592" s="2" t="s">
        <v>1281</v>
      </c>
      <c r="E592" s="2" t="s">
        <v>1282</v>
      </c>
      <c r="F592" s="11"/>
      <c r="G592" s="2" t="s">
        <v>22</v>
      </c>
      <c r="H592" s="12">
        <v>44579</v>
      </c>
      <c r="I592" s="12">
        <f t="shared" si="103"/>
        <v>44943</v>
      </c>
      <c r="J592" s="8" t="s">
        <v>43</v>
      </c>
      <c r="K592" s="2"/>
      <c r="L592" s="20"/>
      <c r="M592" s="5"/>
      <c r="N592" s="21">
        <f ca="1">I592-K2</f>
        <v>-422</v>
      </c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17"/>
    </row>
    <row r="593" spans="1:32" ht="99.75" customHeight="1" x14ac:dyDescent="0.5">
      <c r="A593" s="11">
        <v>590</v>
      </c>
      <c r="B593" s="2" t="s">
        <v>1014</v>
      </c>
      <c r="C593" s="2" t="s">
        <v>322</v>
      </c>
      <c r="D593" s="2" t="s">
        <v>1283</v>
      </c>
      <c r="E593" s="2" t="s">
        <v>1284</v>
      </c>
      <c r="F593" s="11"/>
      <c r="G593" s="2" t="s">
        <v>22</v>
      </c>
      <c r="H593" s="12">
        <v>44579</v>
      </c>
      <c r="I593" s="12">
        <f t="shared" si="103"/>
        <v>44943</v>
      </c>
      <c r="J593" s="8" t="s">
        <v>123</v>
      </c>
      <c r="K593" s="2"/>
      <c r="L593" s="3"/>
      <c r="M593" s="5"/>
      <c r="N593" s="21">
        <f ca="1">I593-K2</f>
        <v>-422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17"/>
    </row>
    <row r="594" spans="1:32" ht="99.75" customHeight="1" x14ac:dyDescent="0.5">
      <c r="A594" s="18">
        <v>591</v>
      </c>
      <c r="B594" s="2" t="s">
        <v>1014</v>
      </c>
      <c r="C594" s="2" t="s">
        <v>322</v>
      </c>
      <c r="D594" s="2" t="s">
        <v>1285</v>
      </c>
      <c r="E594" s="2" t="s">
        <v>1286</v>
      </c>
      <c r="F594" s="11"/>
      <c r="G594" s="2" t="s">
        <v>22</v>
      </c>
      <c r="H594" s="12">
        <v>44579</v>
      </c>
      <c r="I594" s="12">
        <f t="shared" si="103"/>
        <v>44943</v>
      </c>
      <c r="J594" s="8" t="s">
        <v>43</v>
      </c>
      <c r="K594" s="2"/>
      <c r="L594" s="3"/>
      <c r="M594" s="5"/>
      <c r="N594" s="21">
        <f ca="1">I594-K2</f>
        <v>-422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17"/>
    </row>
    <row r="595" spans="1:32" ht="99.75" customHeight="1" x14ac:dyDescent="0.5">
      <c r="A595" s="18">
        <v>592</v>
      </c>
      <c r="B595" s="2" t="s">
        <v>1014</v>
      </c>
      <c r="C595" s="2" t="s">
        <v>255</v>
      </c>
      <c r="D595" s="2" t="s">
        <v>1287</v>
      </c>
      <c r="E595" s="2" t="s">
        <v>1288</v>
      </c>
      <c r="F595" s="11"/>
      <c r="G595" s="2" t="s">
        <v>22</v>
      </c>
      <c r="H595" s="12">
        <v>44579</v>
      </c>
      <c r="I595" s="12">
        <f t="shared" si="103"/>
        <v>44943</v>
      </c>
      <c r="J595" s="8" t="s">
        <v>43</v>
      </c>
      <c r="K595" s="2"/>
      <c r="L595" s="3"/>
      <c r="M595" s="5"/>
      <c r="N595" s="21">
        <f ca="1">I595-K2</f>
        <v>-422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49"/>
    </row>
    <row r="596" spans="1:32" ht="99.75" customHeight="1" x14ac:dyDescent="0.5">
      <c r="A596" s="18">
        <v>593</v>
      </c>
      <c r="B596" s="2" t="s">
        <v>1014</v>
      </c>
      <c r="C596" s="2"/>
      <c r="D596" s="2" t="s">
        <v>1289</v>
      </c>
      <c r="E596" s="2" t="s">
        <v>1112</v>
      </c>
      <c r="F596" s="11"/>
      <c r="G596" s="2" t="s">
        <v>22</v>
      </c>
      <c r="H596" s="12">
        <v>44579</v>
      </c>
      <c r="I596" s="12">
        <f t="shared" si="103"/>
        <v>44943</v>
      </c>
      <c r="J596" s="8" t="s">
        <v>43</v>
      </c>
      <c r="K596" s="2"/>
      <c r="L596" s="3"/>
      <c r="M596" s="5"/>
      <c r="N596" s="21">
        <f ca="1">I596-K2</f>
        <v>-422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17"/>
    </row>
    <row r="597" spans="1:32" ht="99.75" customHeight="1" x14ac:dyDescent="0.5">
      <c r="A597" s="18">
        <v>594</v>
      </c>
      <c r="B597" s="2" t="s">
        <v>1014</v>
      </c>
      <c r="C597" s="2" t="s">
        <v>255</v>
      </c>
      <c r="D597" s="2" t="s">
        <v>1290</v>
      </c>
      <c r="E597" s="2" t="s">
        <v>1291</v>
      </c>
      <c r="F597" s="11"/>
      <c r="G597" s="2" t="s">
        <v>22</v>
      </c>
      <c r="H597" s="12">
        <v>44579</v>
      </c>
      <c r="I597" s="12">
        <f t="shared" si="103"/>
        <v>44943</v>
      </c>
      <c r="J597" s="8" t="s">
        <v>43</v>
      </c>
      <c r="K597" s="2"/>
      <c r="L597" s="3"/>
      <c r="M597" s="5"/>
      <c r="N597" s="21">
        <f ca="1">I597-K2</f>
        <v>-422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17"/>
    </row>
    <row r="598" spans="1:32" ht="99.75" customHeight="1" x14ac:dyDescent="0.5">
      <c r="A598" s="18">
        <v>595</v>
      </c>
      <c r="B598" s="2" t="s">
        <v>1014</v>
      </c>
      <c r="C598" s="2" t="s">
        <v>322</v>
      </c>
      <c r="D598" s="2" t="s">
        <v>1292</v>
      </c>
      <c r="E598" s="2" t="s">
        <v>1293</v>
      </c>
      <c r="F598" s="11"/>
      <c r="G598" s="2" t="s">
        <v>22</v>
      </c>
      <c r="H598" s="12">
        <v>44579</v>
      </c>
      <c r="I598" s="12">
        <f t="shared" si="103"/>
        <v>44943</v>
      </c>
      <c r="J598" s="8" t="s">
        <v>43</v>
      </c>
      <c r="K598" s="2"/>
      <c r="L598" s="3"/>
      <c r="M598" s="5"/>
      <c r="N598" s="21">
        <f ca="1">I598-K2</f>
        <v>-422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17"/>
    </row>
    <row r="599" spans="1:32" ht="99.75" customHeight="1" x14ac:dyDescent="0.5">
      <c r="A599" s="18">
        <v>596</v>
      </c>
      <c r="B599" s="2" t="s">
        <v>1014</v>
      </c>
      <c r="C599" s="2" t="s">
        <v>322</v>
      </c>
      <c r="D599" s="2" t="s">
        <v>1294</v>
      </c>
      <c r="E599" s="2" t="s">
        <v>1295</v>
      </c>
      <c r="F599" s="11"/>
      <c r="G599" s="2" t="s">
        <v>22</v>
      </c>
      <c r="H599" s="12">
        <v>44579</v>
      </c>
      <c r="I599" s="12">
        <f t="shared" si="103"/>
        <v>44943</v>
      </c>
      <c r="J599" s="8" t="s">
        <v>43</v>
      </c>
      <c r="K599" s="2"/>
      <c r="L599" s="3"/>
      <c r="M599" s="5"/>
      <c r="N599" s="21">
        <f ca="1">I599-K2</f>
        <v>-422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17"/>
    </row>
    <row r="600" spans="1:32" ht="99.75" customHeight="1" x14ac:dyDescent="0.5">
      <c r="A600" s="18">
        <v>597</v>
      </c>
      <c r="B600" s="2" t="s">
        <v>1014</v>
      </c>
      <c r="C600" s="2" t="s">
        <v>255</v>
      </c>
      <c r="D600" s="2" t="s">
        <v>1296</v>
      </c>
      <c r="E600" s="2" t="s">
        <v>1297</v>
      </c>
      <c r="F600" s="11"/>
      <c r="G600" s="2" t="s">
        <v>22</v>
      </c>
      <c r="H600" s="12">
        <v>44579</v>
      </c>
      <c r="I600" s="12">
        <f t="shared" si="103"/>
        <v>44943</v>
      </c>
      <c r="J600" s="8" t="s">
        <v>43</v>
      </c>
      <c r="K600" s="2"/>
      <c r="L600" s="3"/>
      <c r="M600" s="5"/>
      <c r="N600" s="21">
        <f ca="1">I600-K2</f>
        <v>-422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17"/>
    </row>
    <row r="601" spans="1:32" ht="99.75" customHeight="1" x14ac:dyDescent="0.5">
      <c r="A601" s="18">
        <v>598</v>
      </c>
      <c r="B601" s="2" t="s">
        <v>1014</v>
      </c>
      <c r="C601" s="2" t="s">
        <v>255</v>
      </c>
      <c r="D601" s="2" t="s">
        <v>1298</v>
      </c>
      <c r="E601" s="2" t="s">
        <v>1297</v>
      </c>
      <c r="F601" s="11"/>
      <c r="G601" s="2" t="s">
        <v>22</v>
      </c>
      <c r="H601" s="12">
        <v>44579</v>
      </c>
      <c r="I601" s="12">
        <f t="shared" si="103"/>
        <v>44943</v>
      </c>
      <c r="J601" s="8" t="s">
        <v>43</v>
      </c>
      <c r="K601" s="2"/>
      <c r="L601" s="3"/>
      <c r="M601" s="5"/>
      <c r="N601" s="21">
        <f ca="1">I601-K2</f>
        <v>-422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17"/>
    </row>
    <row r="602" spans="1:32" ht="99.75" customHeight="1" x14ac:dyDescent="0.5">
      <c r="A602" s="18">
        <v>599</v>
      </c>
      <c r="B602" s="2" t="s">
        <v>1014</v>
      </c>
      <c r="C602" s="2" t="s">
        <v>255</v>
      </c>
      <c r="D602" s="2" t="s">
        <v>1299</v>
      </c>
      <c r="E602" s="2" t="s">
        <v>1300</v>
      </c>
      <c r="F602" s="11"/>
      <c r="G602" s="2" t="s">
        <v>22</v>
      </c>
      <c r="H602" s="12">
        <v>44579</v>
      </c>
      <c r="I602" s="12">
        <f t="shared" si="103"/>
        <v>44943</v>
      </c>
      <c r="J602" s="8" t="s">
        <v>43</v>
      </c>
      <c r="K602" s="2"/>
      <c r="L602" s="3"/>
      <c r="M602" s="5"/>
      <c r="N602" s="21">
        <f ca="1">I602-K2</f>
        <v>-422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17"/>
    </row>
    <row r="603" spans="1:32" ht="99.75" customHeight="1" x14ac:dyDescent="0.5">
      <c r="A603" s="18">
        <v>600</v>
      </c>
      <c r="B603" s="2" t="s">
        <v>1014</v>
      </c>
      <c r="C603" s="2" t="s">
        <v>255</v>
      </c>
      <c r="D603" s="2" t="s">
        <v>1301</v>
      </c>
      <c r="E603" s="2" t="s">
        <v>1300</v>
      </c>
      <c r="F603" s="11"/>
      <c r="G603" s="2" t="s">
        <v>22</v>
      </c>
      <c r="H603" s="12">
        <v>44579</v>
      </c>
      <c r="I603" s="12">
        <f t="shared" si="103"/>
        <v>44943</v>
      </c>
      <c r="J603" s="8" t="s">
        <v>43</v>
      </c>
      <c r="K603" s="2"/>
      <c r="L603" s="3"/>
      <c r="M603" s="5"/>
      <c r="N603" s="21">
        <f ca="1">I603-K2</f>
        <v>-422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17"/>
    </row>
    <row r="604" spans="1:32" ht="99.75" customHeight="1" x14ac:dyDescent="0.5">
      <c r="A604" s="18">
        <v>601</v>
      </c>
      <c r="B604" s="2" t="s">
        <v>1014</v>
      </c>
      <c r="C604" s="2" t="s">
        <v>255</v>
      </c>
      <c r="D604" s="2" t="s">
        <v>1302</v>
      </c>
      <c r="E604" s="2" t="s">
        <v>1303</v>
      </c>
      <c r="F604" s="11"/>
      <c r="G604" s="2" t="s">
        <v>22</v>
      </c>
      <c r="H604" s="12">
        <v>44579</v>
      </c>
      <c r="I604" s="12">
        <f t="shared" si="103"/>
        <v>44943</v>
      </c>
      <c r="J604" s="8" t="s">
        <v>43</v>
      </c>
      <c r="K604" s="2"/>
      <c r="L604" s="3"/>
      <c r="M604" s="5"/>
      <c r="N604" s="21">
        <f ca="1">I604-K2</f>
        <v>-422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17"/>
    </row>
    <row r="605" spans="1:32" ht="99.75" customHeight="1" x14ac:dyDescent="0.5">
      <c r="A605" s="18">
        <v>602</v>
      </c>
      <c r="B605" s="2" t="s">
        <v>1014</v>
      </c>
      <c r="C605" s="2" t="s">
        <v>255</v>
      </c>
      <c r="D605" s="2" t="s">
        <v>1304</v>
      </c>
      <c r="E605" s="2" t="s">
        <v>1305</v>
      </c>
      <c r="F605" s="11"/>
      <c r="G605" s="2" t="s">
        <v>22</v>
      </c>
      <c r="H605" s="12">
        <v>44579</v>
      </c>
      <c r="I605" s="12">
        <f t="shared" si="103"/>
        <v>44943</v>
      </c>
      <c r="J605" s="8" t="s">
        <v>43</v>
      </c>
      <c r="K605" s="2"/>
      <c r="L605" s="3"/>
      <c r="M605" s="5"/>
      <c r="N605" s="21">
        <f ca="1">I605-K2</f>
        <v>-422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17"/>
    </row>
    <row r="606" spans="1:32" ht="99.75" customHeight="1" x14ac:dyDescent="0.5">
      <c r="A606" s="18">
        <v>603</v>
      </c>
      <c r="B606" s="2" t="s">
        <v>1014</v>
      </c>
      <c r="C606" s="2" t="s">
        <v>47</v>
      </c>
      <c r="D606" s="2" t="s">
        <v>1306</v>
      </c>
      <c r="E606" s="2" t="s">
        <v>1214</v>
      </c>
      <c r="F606" s="11"/>
      <c r="G606" s="2" t="s">
        <v>22</v>
      </c>
      <c r="H606" s="12">
        <v>44579</v>
      </c>
      <c r="I606" s="12">
        <f t="shared" si="103"/>
        <v>44943</v>
      </c>
      <c r="J606" s="8" t="s">
        <v>43</v>
      </c>
      <c r="K606" s="2"/>
      <c r="L606" s="3"/>
      <c r="M606" s="5"/>
      <c r="N606" s="21">
        <f ca="1">I606-K2</f>
        <v>-422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17"/>
    </row>
    <row r="607" spans="1:32" ht="99.75" customHeight="1" x14ac:dyDescent="0.5">
      <c r="A607" s="18">
        <v>604</v>
      </c>
      <c r="B607" s="2" t="s">
        <v>1014</v>
      </c>
      <c r="C607" s="2" t="s">
        <v>255</v>
      </c>
      <c r="D607" s="2" t="s">
        <v>1307</v>
      </c>
      <c r="E607" s="2" t="s">
        <v>1308</v>
      </c>
      <c r="F607" s="11"/>
      <c r="G607" s="2" t="s">
        <v>22</v>
      </c>
      <c r="H607" s="12">
        <v>44579</v>
      </c>
      <c r="I607" s="12">
        <f t="shared" si="103"/>
        <v>44943</v>
      </c>
      <c r="J607" s="8" t="s">
        <v>43</v>
      </c>
      <c r="K607" s="2"/>
      <c r="L607" s="3"/>
      <c r="M607" s="5"/>
      <c r="N607" s="21">
        <f ca="1">I607-K2</f>
        <v>-422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17"/>
    </row>
    <row r="608" spans="1:32" ht="99.75" customHeight="1" x14ac:dyDescent="0.5">
      <c r="A608" s="18">
        <v>605</v>
      </c>
      <c r="B608" s="2" t="s">
        <v>1014</v>
      </c>
      <c r="C608" s="2" t="s">
        <v>322</v>
      </c>
      <c r="D608" s="2" t="s">
        <v>1309</v>
      </c>
      <c r="E608" s="2" t="s">
        <v>1310</v>
      </c>
      <c r="F608" s="11"/>
      <c r="G608" s="2" t="s">
        <v>22</v>
      </c>
      <c r="H608" s="12">
        <v>44579</v>
      </c>
      <c r="I608" s="12">
        <f t="shared" si="103"/>
        <v>44943</v>
      </c>
      <c r="J608" s="8" t="s">
        <v>43</v>
      </c>
      <c r="K608" s="2"/>
      <c r="L608" s="3"/>
      <c r="M608" s="5"/>
      <c r="N608" s="21">
        <f ca="1">I608-K2</f>
        <v>-422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17"/>
    </row>
    <row r="609" spans="1:32" ht="99.75" customHeight="1" x14ac:dyDescent="0.5">
      <c r="A609" s="18">
        <v>606</v>
      </c>
      <c r="B609" s="2" t="s">
        <v>1014</v>
      </c>
      <c r="C609" s="2" t="s">
        <v>322</v>
      </c>
      <c r="D609" s="2" t="s">
        <v>1311</v>
      </c>
      <c r="E609" s="2" t="s">
        <v>1312</v>
      </c>
      <c r="F609" s="11"/>
      <c r="G609" s="2" t="s">
        <v>22</v>
      </c>
      <c r="H609" s="12">
        <v>44579</v>
      </c>
      <c r="I609" s="12">
        <f t="shared" si="103"/>
        <v>44943</v>
      </c>
      <c r="J609" s="8" t="s">
        <v>43</v>
      </c>
      <c r="K609" s="2"/>
      <c r="L609" s="3"/>
      <c r="M609" s="5"/>
      <c r="N609" s="21">
        <f ca="1">I609-K2</f>
        <v>-422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17"/>
    </row>
    <row r="610" spans="1:32" ht="99.75" customHeight="1" x14ac:dyDescent="0.5">
      <c r="A610" s="18">
        <v>607</v>
      </c>
      <c r="B610" s="2" t="s">
        <v>1014</v>
      </c>
      <c r="C610" s="2" t="s">
        <v>322</v>
      </c>
      <c r="D610" s="2" t="s">
        <v>1313</v>
      </c>
      <c r="E610" s="2" t="s">
        <v>1314</v>
      </c>
      <c r="F610" s="11"/>
      <c r="G610" s="2" t="s">
        <v>22</v>
      </c>
      <c r="H610" s="12">
        <v>44579</v>
      </c>
      <c r="I610" s="12">
        <f t="shared" si="103"/>
        <v>44943</v>
      </c>
      <c r="J610" s="8" t="s">
        <v>43</v>
      </c>
      <c r="K610" s="2"/>
      <c r="L610" s="3"/>
      <c r="M610" s="5"/>
      <c r="N610" s="21">
        <f ca="1">I610-K2</f>
        <v>-422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17"/>
    </row>
    <row r="611" spans="1:32" ht="99.75" customHeight="1" x14ac:dyDescent="0.5">
      <c r="A611" s="18">
        <v>608</v>
      </c>
      <c r="B611" s="2" t="s">
        <v>1014</v>
      </c>
      <c r="C611" s="2" t="s">
        <v>255</v>
      </c>
      <c r="D611" s="2" t="s">
        <v>1315</v>
      </c>
      <c r="E611" s="2" t="s">
        <v>1316</v>
      </c>
      <c r="F611" s="11"/>
      <c r="G611" s="2" t="s">
        <v>22</v>
      </c>
      <c r="H611" s="12">
        <v>44579</v>
      </c>
      <c r="I611" s="12">
        <f t="shared" si="103"/>
        <v>44943</v>
      </c>
      <c r="J611" s="8" t="s">
        <v>43</v>
      </c>
      <c r="K611" s="2"/>
      <c r="L611" s="3"/>
      <c r="M611" s="5"/>
      <c r="N611" s="21">
        <f ca="1">I611-K2</f>
        <v>-422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17"/>
    </row>
    <row r="612" spans="1:32" ht="99.75" customHeight="1" x14ac:dyDescent="0.5">
      <c r="A612" s="18">
        <v>609</v>
      </c>
      <c r="B612" s="2" t="s">
        <v>1014</v>
      </c>
      <c r="C612" s="2" t="s">
        <v>322</v>
      </c>
      <c r="D612" s="2" t="s">
        <v>1317</v>
      </c>
      <c r="E612" s="2" t="s">
        <v>1318</v>
      </c>
      <c r="F612" s="11"/>
      <c r="G612" s="2" t="s">
        <v>22</v>
      </c>
      <c r="H612" s="12">
        <v>44579</v>
      </c>
      <c r="I612" s="12">
        <f t="shared" si="103"/>
        <v>44943</v>
      </c>
      <c r="J612" s="8" t="s">
        <v>43</v>
      </c>
      <c r="K612" s="2"/>
      <c r="L612" s="3"/>
      <c r="M612" s="5"/>
      <c r="N612" s="21">
        <f ca="1">I612-K2</f>
        <v>-422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17"/>
    </row>
    <row r="613" spans="1:32" ht="99.75" customHeight="1" x14ac:dyDescent="0.5">
      <c r="A613" s="18">
        <v>610</v>
      </c>
      <c r="B613" s="2" t="s">
        <v>1014</v>
      </c>
      <c r="C613" s="2" t="s">
        <v>255</v>
      </c>
      <c r="D613" s="2" t="s">
        <v>1319</v>
      </c>
      <c r="E613" s="2" t="s">
        <v>1320</v>
      </c>
      <c r="F613" s="11"/>
      <c r="G613" s="2" t="s">
        <v>22</v>
      </c>
      <c r="H613" s="12">
        <v>44579</v>
      </c>
      <c r="I613" s="12">
        <f t="shared" si="103"/>
        <v>44943</v>
      </c>
      <c r="J613" s="8" t="s">
        <v>43</v>
      </c>
      <c r="K613" s="2"/>
      <c r="L613" s="3"/>
      <c r="M613" s="5"/>
      <c r="N613" s="21">
        <f ca="1">I613-K2</f>
        <v>-422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17"/>
    </row>
    <row r="614" spans="1:32" ht="99.75" customHeight="1" x14ac:dyDescent="0.5">
      <c r="A614" s="18">
        <v>611</v>
      </c>
      <c r="B614" s="2" t="s">
        <v>1014</v>
      </c>
      <c r="C614" s="2" t="s">
        <v>322</v>
      </c>
      <c r="D614" s="2" t="s">
        <v>1321</v>
      </c>
      <c r="E614" s="2" t="s">
        <v>1322</v>
      </c>
      <c r="F614" s="11"/>
      <c r="G614" s="2" t="s">
        <v>22</v>
      </c>
      <c r="H614" s="12">
        <v>44579</v>
      </c>
      <c r="I614" s="12">
        <f t="shared" si="103"/>
        <v>44943</v>
      </c>
      <c r="J614" s="8" t="s">
        <v>43</v>
      </c>
      <c r="K614" s="2"/>
      <c r="L614" s="3"/>
      <c r="M614" s="5"/>
      <c r="N614" s="21">
        <f ca="1">I614-K2</f>
        <v>-422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17"/>
    </row>
    <row r="615" spans="1:32" ht="99.75" customHeight="1" x14ac:dyDescent="0.5">
      <c r="A615" s="18">
        <v>612</v>
      </c>
      <c r="B615" s="2" t="s">
        <v>1014</v>
      </c>
      <c r="C615" s="2" t="s">
        <v>322</v>
      </c>
      <c r="D615" s="2" t="s">
        <v>1323</v>
      </c>
      <c r="E615" s="2" t="s">
        <v>1322</v>
      </c>
      <c r="F615" s="11"/>
      <c r="G615" s="2" t="s">
        <v>22</v>
      </c>
      <c r="H615" s="12">
        <v>44579</v>
      </c>
      <c r="I615" s="12">
        <f t="shared" si="103"/>
        <v>44943</v>
      </c>
      <c r="J615" s="8" t="s">
        <v>43</v>
      </c>
      <c r="K615" s="2"/>
      <c r="L615" s="3"/>
      <c r="M615" s="5"/>
      <c r="N615" s="21">
        <f ca="1">I615-K2</f>
        <v>-422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17"/>
    </row>
    <row r="616" spans="1:32" ht="99.75" customHeight="1" x14ac:dyDescent="0.5">
      <c r="A616" s="18">
        <v>613</v>
      </c>
      <c r="B616" s="2" t="s">
        <v>1014</v>
      </c>
      <c r="C616" s="2" t="s">
        <v>255</v>
      </c>
      <c r="D616" s="2" t="s">
        <v>1324</v>
      </c>
      <c r="E616" s="2" t="s">
        <v>1325</v>
      </c>
      <c r="F616" s="11"/>
      <c r="G616" s="2" t="s">
        <v>22</v>
      </c>
      <c r="H616" s="12">
        <v>44579</v>
      </c>
      <c r="I616" s="12">
        <f t="shared" si="103"/>
        <v>44943</v>
      </c>
      <c r="J616" s="8" t="s">
        <v>43</v>
      </c>
      <c r="K616" s="2"/>
      <c r="L616" s="3"/>
      <c r="M616" s="5"/>
      <c r="N616" s="21">
        <f ca="1">I616-K2</f>
        <v>-422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17"/>
    </row>
    <row r="617" spans="1:32" ht="99.75" customHeight="1" x14ac:dyDescent="0.5">
      <c r="A617" s="18">
        <v>614</v>
      </c>
      <c r="B617" s="2" t="s">
        <v>1014</v>
      </c>
      <c r="C617" s="2" t="s">
        <v>322</v>
      </c>
      <c r="D617" s="2" t="s">
        <v>1326</v>
      </c>
      <c r="E617" s="2" t="s">
        <v>1327</v>
      </c>
      <c r="F617" s="11"/>
      <c r="G617" s="2" t="s">
        <v>22</v>
      </c>
      <c r="H617" s="12">
        <v>44579</v>
      </c>
      <c r="I617" s="12">
        <f t="shared" si="103"/>
        <v>44943</v>
      </c>
      <c r="J617" s="8" t="s">
        <v>43</v>
      </c>
      <c r="K617" s="2"/>
      <c r="L617" s="3"/>
      <c r="M617" s="5"/>
      <c r="N617" s="21">
        <f ca="1">I617-K2</f>
        <v>-422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17"/>
    </row>
    <row r="618" spans="1:32" ht="99.75" customHeight="1" x14ac:dyDescent="0.5">
      <c r="A618" s="18">
        <v>615</v>
      </c>
      <c r="B618" s="2" t="s">
        <v>1014</v>
      </c>
      <c r="C618" s="2" t="s">
        <v>255</v>
      </c>
      <c r="D618" s="2" t="s">
        <v>1328</v>
      </c>
      <c r="E618" s="2" t="s">
        <v>1329</v>
      </c>
      <c r="F618" s="11"/>
      <c r="G618" s="2" t="s">
        <v>22</v>
      </c>
      <c r="H618" s="12">
        <v>44579</v>
      </c>
      <c r="I618" s="12">
        <f t="shared" si="103"/>
        <v>44943</v>
      </c>
      <c r="J618" s="8" t="s">
        <v>43</v>
      </c>
      <c r="K618" s="2"/>
      <c r="L618" s="3"/>
      <c r="M618" s="5"/>
      <c r="N618" s="21">
        <f ca="1">I618-K2</f>
        <v>-422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17"/>
    </row>
    <row r="619" spans="1:32" ht="99.75" customHeight="1" x14ac:dyDescent="0.5">
      <c r="A619" s="18">
        <v>616</v>
      </c>
      <c r="B619" s="2" t="s">
        <v>1014</v>
      </c>
      <c r="C619" s="2" t="s">
        <v>255</v>
      </c>
      <c r="D619" s="2" t="s">
        <v>1330</v>
      </c>
      <c r="E619" s="2" t="s">
        <v>1329</v>
      </c>
      <c r="F619" s="11"/>
      <c r="G619" s="2" t="s">
        <v>22</v>
      </c>
      <c r="H619" s="12">
        <v>44579</v>
      </c>
      <c r="I619" s="12">
        <f t="shared" si="103"/>
        <v>44943</v>
      </c>
      <c r="J619" s="8" t="s">
        <v>43</v>
      </c>
      <c r="K619" s="2"/>
      <c r="L619" s="3"/>
      <c r="M619" s="5"/>
      <c r="N619" s="21">
        <f ca="1">I619-K2</f>
        <v>-422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17"/>
    </row>
    <row r="620" spans="1:32" ht="99.75" customHeight="1" x14ac:dyDescent="0.5">
      <c r="A620" s="18">
        <v>617</v>
      </c>
      <c r="B620" s="2" t="s">
        <v>1014</v>
      </c>
      <c r="C620" s="2" t="s">
        <v>322</v>
      </c>
      <c r="D620" s="2" t="s">
        <v>1331</v>
      </c>
      <c r="E620" s="2" t="s">
        <v>1332</v>
      </c>
      <c r="F620" s="11"/>
      <c r="G620" s="2" t="s">
        <v>22</v>
      </c>
      <c r="H620" s="12">
        <v>44579</v>
      </c>
      <c r="I620" s="12">
        <f t="shared" si="103"/>
        <v>44943</v>
      </c>
      <c r="J620" s="8" t="s">
        <v>43</v>
      </c>
      <c r="K620" s="2"/>
      <c r="L620" s="3"/>
      <c r="M620" s="5"/>
      <c r="N620" s="21">
        <f ca="1">I620-K2</f>
        <v>-422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17"/>
    </row>
    <row r="621" spans="1:32" ht="99.75" customHeight="1" x14ac:dyDescent="0.5">
      <c r="A621" s="18">
        <v>618</v>
      </c>
      <c r="B621" s="2" t="s">
        <v>1014</v>
      </c>
      <c r="C621" s="2" t="s">
        <v>255</v>
      </c>
      <c r="D621" s="2" t="s">
        <v>1333</v>
      </c>
      <c r="E621" s="2" t="s">
        <v>1334</v>
      </c>
      <c r="F621" s="11"/>
      <c r="G621" s="2" t="s">
        <v>22</v>
      </c>
      <c r="H621" s="12">
        <v>44579</v>
      </c>
      <c r="I621" s="12">
        <f t="shared" si="103"/>
        <v>44943</v>
      </c>
      <c r="J621" s="8" t="s">
        <v>43</v>
      </c>
      <c r="K621" s="2"/>
      <c r="L621" s="3"/>
      <c r="M621" s="5"/>
      <c r="N621" s="21">
        <f ca="1">I621-K2</f>
        <v>-422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17"/>
    </row>
    <row r="622" spans="1:32" ht="99.75" customHeight="1" x14ac:dyDescent="0.5">
      <c r="A622" s="18">
        <v>619</v>
      </c>
      <c r="B622" s="2" t="s">
        <v>1014</v>
      </c>
      <c r="C622" s="2" t="s">
        <v>255</v>
      </c>
      <c r="D622" s="2" t="s">
        <v>1335</v>
      </c>
      <c r="E622" s="2" t="s">
        <v>1336</v>
      </c>
      <c r="F622" s="11"/>
      <c r="G622" s="2" t="s">
        <v>22</v>
      </c>
      <c r="H622" s="12">
        <v>44579</v>
      </c>
      <c r="I622" s="12">
        <f t="shared" si="103"/>
        <v>44943</v>
      </c>
      <c r="J622" s="8" t="s">
        <v>43</v>
      </c>
      <c r="K622" s="2"/>
      <c r="L622" s="3"/>
      <c r="M622" s="5"/>
      <c r="N622" s="21">
        <f ca="1">I622-K2</f>
        <v>-422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17"/>
    </row>
    <row r="623" spans="1:32" ht="99.75" customHeight="1" x14ac:dyDescent="0.5">
      <c r="A623" s="18">
        <v>620</v>
      </c>
      <c r="B623" s="2" t="s">
        <v>1014</v>
      </c>
      <c r="C623" s="2" t="s">
        <v>255</v>
      </c>
      <c r="D623" s="2" t="s">
        <v>1337</v>
      </c>
      <c r="E623" s="2" t="s">
        <v>1140</v>
      </c>
      <c r="F623" s="11"/>
      <c r="G623" s="2" t="s">
        <v>22</v>
      </c>
      <c r="H623" s="12">
        <v>44579</v>
      </c>
      <c r="I623" s="12">
        <f t="shared" si="103"/>
        <v>44943</v>
      </c>
      <c r="J623" s="8" t="s">
        <v>43</v>
      </c>
      <c r="K623" s="2"/>
      <c r="L623" s="3"/>
      <c r="M623" s="5"/>
      <c r="N623" s="21">
        <f ca="1">I623-K2</f>
        <v>-422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17"/>
    </row>
    <row r="624" spans="1:32" ht="99.75" customHeight="1" x14ac:dyDescent="0.5">
      <c r="A624" s="18">
        <v>621</v>
      </c>
      <c r="B624" s="2" t="s">
        <v>1014</v>
      </c>
      <c r="C624" s="2" t="s">
        <v>255</v>
      </c>
      <c r="D624" s="2" t="s">
        <v>1338</v>
      </c>
      <c r="E624" s="2" t="s">
        <v>1339</v>
      </c>
      <c r="F624" s="11"/>
      <c r="G624" s="2" t="s">
        <v>22</v>
      </c>
      <c r="H624" s="12">
        <v>44579</v>
      </c>
      <c r="I624" s="12">
        <f t="shared" si="103"/>
        <v>44943</v>
      </c>
      <c r="J624" s="8" t="s">
        <v>43</v>
      </c>
      <c r="K624" s="2"/>
      <c r="L624" s="20"/>
      <c r="M624" s="5"/>
      <c r="N624" s="21">
        <f ca="1">I624-K2</f>
        <v>-422</v>
      </c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17"/>
    </row>
    <row r="625" spans="1:32" ht="99.75" customHeight="1" x14ac:dyDescent="0.5">
      <c r="A625" s="18">
        <v>622</v>
      </c>
      <c r="B625" s="2" t="s">
        <v>1014</v>
      </c>
      <c r="C625" s="2" t="s">
        <v>255</v>
      </c>
      <c r="D625" s="2" t="s">
        <v>1340</v>
      </c>
      <c r="E625" s="2" t="s">
        <v>1339</v>
      </c>
      <c r="F625" s="11"/>
      <c r="G625" s="2" t="s">
        <v>22</v>
      </c>
      <c r="H625" s="12">
        <v>44579</v>
      </c>
      <c r="I625" s="12">
        <f t="shared" si="103"/>
        <v>44943</v>
      </c>
      <c r="J625" s="8" t="s">
        <v>43</v>
      </c>
      <c r="K625" s="2"/>
      <c r="L625" s="3"/>
      <c r="M625" s="5"/>
      <c r="N625" s="21">
        <f ca="1">I625-K2</f>
        <v>-422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17"/>
    </row>
    <row r="626" spans="1:32" ht="99.75" customHeight="1" x14ac:dyDescent="0.5">
      <c r="A626" s="18">
        <v>623</v>
      </c>
      <c r="B626" s="2" t="s">
        <v>1014</v>
      </c>
      <c r="C626" s="2" t="s">
        <v>255</v>
      </c>
      <c r="D626" s="2" t="s">
        <v>1341</v>
      </c>
      <c r="E626" s="2" t="s">
        <v>1339</v>
      </c>
      <c r="F626" s="11"/>
      <c r="G626" s="2" t="s">
        <v>22</v>
      </c>
      <c r="H626" s="12">
        <v>44579</v>
      </c>
      <c r="I626" s="12">
        <f t="shared" si="103"/>
        <v>44943</v>
      </c>
      <c r="J626" s="8" t="s">
        <v>43</v>
      </c>
      <c r="K626" s="2"/>
      <c r="L626" s="3"/>
      <c r="M626" s="5"/>
      <c r="N626" s="21">
        <f ca="1">I626-K2</f>
        <v>-422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17"/>
    </row>
    <row r="627" spans="1:32" ht="99.75" customHeight="1" x14ac:dyDescent="0.5">
      <c r="A627" s="18">
        <v>624</v>
      </c>
      <c r="B627" s="2" t="s">
        <v>1014</v>
      </c>
      <c r="C627" s="2" t="s">
        <v>255</v>
      </c>
      <c r="D627" s="2" t="s">
        <v>1342</v>
      </c>
      <c r="E627" s="2" t="s">
        <v>1343</v>
      </c>
      <c r="F627" s="11"/>
      <c r="G627" s="2" t="s">
        <v>22</v>
      </c>
      <c r="H627" s="12">
        <v>44579</v>
      </c>
      <c r="I627" s="12">
        <f t="shared" si="103"/>
        <v>44943</v>
      </c>
      <c r="J627" s="8" t="s">
        <v>43</v>
      </c>
      <c r="K627" s="2"/>
      <c r="L627" s="20"/>
      <c r="M627" s="5"/>
      <c r="N627" s="21">
        <f ca="1">I627-K2</f>
        <v>-422</v>
      </c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17"/>
    </row>
    <row r="628" spans="1:32" ht="99.75" customHeight="1" x14ac:dyDescent="0.5">
      <c r="A628" s="18">
        <v>625</v>
      </c>
      <c r="B628" s="2" t="s">
        <v>1014</v>
      </c>
      <c r="C628" s="2" t="s">
        <v>255</v>
      </c>
      <c r="D628" s="2" t="s">
        <v>1344</v>
      </c>
      <c r="E628" s="2" t="s">
        <v>1345</v>
      </c>
      <c r="F628" s="11"/>
      <c r="G628" s="2" t="s">
        <v>22</v>
      </c>
      <c r="H628" s="12">
        <v>44579</v>
      </c>
      <c r="I628" s="12">
        <f t="shared" si="103"/>
        <v>44943</v>
      </c>
      <c r="J628" s="8" t="s">
        <v>43</v>
      </c>
      <c r="K628" s="2"/>
      <c r="L628" s="3"/>
      <c r="M628" s="5"/>
      <c r="N628" s="21">
        <f ca="1">I628-K2</f>
        <v>-422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17"/>
    </row>
    <row r="629" spans="1:32" ht="99.75" customHeight="1" x14ac:dyDescent="0.5">
      <c r="A629" s="18">
        <v>626</v>
      </c>
      <c r="B629" s="2" t="s">
        <v>1014</v>
      </c>
      <c r="C629" s="2" t="s">
        <v>255</v>
      </c>
      <c r="D629" s="2" t="s">
        <v>1346</v>
      </c>
      <c r="E629" s="2" t="s">
        <v>1347</v>
      </c>
      <c r="F629" s="11"/>
      <c r="G629" s="2" t="s">
        <v>22</v>
      </c>
      <c r="H629" s="12">
        <v>44579</v>
      </c>
      <c r="I629" s="12">
        <f t="shared" si="103"/>
        <v>44943</v>
      </c>
      <c r="J629" s="8" t="s">
        <v>43</v>
      </c>
      <c r="K629" s="2"/>
      <c r="L629" s="3"/>
      <c r="M629" s="5"/>
      <c r="N629" s="21">
        <f ca="1">I629-K2</f>
        <v>-422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17"/>
    </row>
    <row r="630" spans="1:32" ht="99.75" customHeight="1" x14ac:dyDescent="0.5">
      <c r="A630" s="18">
        <v>627</v>
      </c>
      <c r="B630" s="2" t="s">
        <v>1014</v>
      </c>
      <c r="C630" s="2" t="s">
        <v>255</v>
      </c>
      <c r="D630" s="2" t="s">
        <v>1348</v>
      </c>
      <c r="E630" s="2" t="s">
        <v>1349</v>
      </c>
      <c r="F630" s="11"/>
      <c r="G630" s="2" t="s">
        <v>22</v>
      </c>
      <c r="H630" s="12">
        <v>44579</v>
      </c>
      <c r="I630" s="12">
        <f t="shared" si="103"/>
        <v>44943</v>
      </c>
      <c r="J630" s="8" t="s">
        <v>43</v>
      </c>
      <c r="K630" s="2"/>
      <c r="L630" s="3"/>
      <c r="M630" s="5"/>
      <c r="N630" s="21">
        <f ca="1">I630-K2</f>
        <v>-422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17"/>
    </row>
    <row r="631" spans="1:32" ht="99.75" customHeight="1" x14ac:dyDescent="0.5">
      <c r="A631" s="18">
        <v>628</v>
      </c>
      <c r="B631" s="2" t="s">
        <v>1014</v>
      </c>
      <c r="C631" s="2"/>
      <c r="D631" s="2" t="s">
        <v>1350</v>
      </c>
      <c r="E631" s="2" t="s">
        <v>1157</v>
      </c>
      <c r="F631" s="11"/>
      <c r="G631" s="2" t="s">
        <v>22</v>
      </c>
      <c r="H631" s="12">
        <v>45310</v>
      </c>
      <c r="I631" s="12">
        <f>H631+365</f>
        <v>45675</v>
      </c>
      <c r="J631" s="8" t="s">
        <v>86</v>
      </c>
      <c r="K631" s="2"/>
      <c r="L631" s="3"/>
      <c r="M631" s="5"/>
      <c r="N631" s="21">
        <f ca="1">I631-K2</f>
        <v>310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17"/>
    </row>
    <row r="632" spans="1:32" ht="99.75" customHeight="1" x14ac:dyDescent="0.5">
      <c r="A632" s="18">
        <v>629</v>
      </c>
      <c r="B632" s="2" t="s">
        <v>1014</v>
      </c>
      <c r="C632" s="2" t="s">
        <v>255</v>
      </c>
      <c r="D632" s="2" t="s">
        <v>1351</v>
      </c>
      <c r="E632" s="2" t="s">
        <v>1188</v>
      </c>
      <c r="F632" s="11"/>
      <c r="G632" s="2" t="s">
        <v>22</v>
      </c>
      <c r="H632" s="12">
        <v>44822</v>
      </c>
      <c r="I632" s="12">
        <f t="shared" ref="I632:I648" si="104">H632+364</f>
        <v>45186</v>
      </c>
      <c r="J632" s="8" t="s">
        <v>43</v>
      </c>
      <c r="K632" s="2"/>
      <c r="L632" s="3"/>
      <c r="M632" s="5"/>
      <c r="N632" s="21">
        <f ca="1">I632-K2</f>
        <v>-179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17"/>
    </row>
    <row r="633" spans="1:32" ht="99.75" customHeight="1" x14ac:dyDescent="0.5">
      <c r="A633" s="18">
        <v>630</v>
      </c>
      <c r="B633" s="2" t="s">
        <v>1014</v>
      </c>
      <c r="C633" s="2" t="s">
        <v>1352</v>
      </c>
      <c r="D633" s="2" t="s">
        <v>1353</v>
      </c>
      <c r="E633" s="2" t="s">
        <v>1354</v>
      </c>
      <c r="F633" s="11"/>
      <c r="G633" s="2" t="s">
        <v>22</v>
      </c>
      <c r="H633" s="12">
        <v>44579</v>
      </c>
      <c r="I633" s="12">
        <f t="shared" si="104"/>
        <v>44943</v>
      </c>
      <c r="J633" s="8" t="s">
        <v>43</v>
      </c>
      <c r="K633" s="2"/>
      <c r="L633" s="3"/>
      <c r="M633" s="5"/>
      <c r="N633" s="21">
        <f ca="1">I633-K2</f>
        <v>-422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17"/>
    </row>
    <row r="634" spans="1:32" ht="99.75" customHeight="1" x14ac:dyDescent="0.5">
      <c r="A634" s="18">
        <v>631</v>
      </c>
      <c r="B634" s="2" t="s">
        <v>1014</v>
      </c>
      <c r="C634" s="2" t="s">
        <v>255</v>
      </c>
      <c r="D634" s="2" t="s">
        <v>1355</v>
      </c>
      <c r="E634" s="2" t="s">
        <v>1356</v>
      </c>
      <c r="F634" s="11"/>
      <c r="G634" s="2" t="s">
        <v>22</v>
      </c>
      <c r="H634" s="12">
        <v>44579</v>
      </c>
      <c r="I634" s="12">
        <f t="shared" si="104"/>
        <v>44943</v>
      </c>
      <c r="J634" s="8" t="s">
        <v>43</v>
      </c>
      <c r="K634" s="2"/>
      <c r="L634" s="3"/>
      <c r="M634" s="5"/>
      <c r="N634" s="21">
        <f ca="1">I634-K2</f>
        <v>-422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17"/>
    </row>
    <row r="635" spans="1:32" ht="99.75" customHeight="1" x14ac:dyDescent="0.5">
      <c r="A635" s="18">
        <v>632</v>
      </c>
      <c r="B635" s="12" t="s">
        <v>1014</v>
      </c>
      <c r="C635" s="12" t="s">
        <v>255</v>
      </c>
      <c r="D635" s="12" t="s">
        <v>1357</v>
      </c>
      <c r="E635" s="12" t="s">
        <v>1358</v>
      </c>
      <c r="F635" s="12"/>
      <c r="G635" s="12" t="s">
        <v>22</v>
      </c>
      <c r="H635" s="12">
        <v>44579</v>
      </c>
      <c r="I635" s="12">
        <f t="shared" si="104"/>
        <v>44943</v>
      </c>
      <c r="J635" s="40" t="s">
        <v>43</v>
      </c>
      <c r="K635" s="2"/>
      <c r="L635" s="3"/>
      <c r="M635" s="5"/>
      <c r="N635" s="21">
        <f ca="1">I635-K2</f>
        <v>-422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17"/>
    </row>
    <row r="636" spans="1:32" ht="99.75" customHeight="1" x14ac:dyDescent="0.5">
      <c r="A636" s="18">
        <v>633</v>
      </c>
      <c r="B636" s="2" t="s">
        <v>1014</v>
      </c>
      <c r="C636" s="2"/>
      <c r="D636" s="2" t="s">
        <v>1359</v>
      </c>
      <c r="E636" s="2" t="s">
        <v>1360</v>
      </c>
      <c r="F636" s="11"/>
      <c r="G636" s="2" t="s">
        <v>22</v>
      </c>
      <c r="H636" s="12">
        <v>44579</v>
      </c>
      <c r="I636" s="12">
        <f t="shared" si="104"/>
        <v>44943</v>
      </c>
      <c r="J636" s="8" t="s">
        <v>43</v>
      </c>
      <c r="K636" s="2"/>
      <c r="L636" s="3"/>
      <c r="M636" s="5"/>
      <c r="N636" s="21">
        <f ca="1">I636-K2</f>
        <v>-422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17"/>
    </row>
    <row r="637" spans="1:32" ht="99.75" customHeight="1" x14ac:dyDescent="0.5">
      <c r="A637" s="18">
        <v>634</v>
      </c>
      <c r="B637" s="2" t="s">
        <v>1014</v>
      </c>
      <c r="C637" s="2" t="s">
        <v>1361</v>
      </c>
      <c r="D637" s="2" t="s">
        <v>1362</v>
      </c>
      <c r="E637" s="2" t="s">
        <v>1363</v>
      </c>
      <c r="F637" s="11"/>
      <c r="G637" s="2" t="s">
        <v>22</v>
      </c>
      <c r="H637" s="12">
        <v>44579</v>
      </c>
      <c r="I637" s="12">
        <f t="shared" si="104"/>
        <v>44943</v>
      </c>
      <c r="J637" s="8" t="s">
        <v>43</v>
      </c>
      <c r="K637" s="2"/>
      <c r="L637" s="3"/>
      <c r="M637" s="5"/>
      <c r="N637" s="21">
        <f ca="1">I637-K2</f>
        <v>-422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17"/>
    </row>
    <row r="638" spans="1:32" ht="99.75" customHeight="1" x14ac:dyDescent="0.5">
      <c r="A638" s="18">
        <v>635</v>
      </c>
      <c r="B638" s="2" t="s">
        <v>1014</v>
      </c>
      <c r="C638" s="2"/>
      <c r="D638" s="2" t="s">
        <v>1364</v>
      </c>
      <c r="E638" s="2" t="s">
        <v>1365</v>
      </c>
      <c r="F638" s="11"/>
      <c r="G638" s="2" t="s">
        <v>22</v>
      </c>
      <c r="H638" s="12">
        <v>44579</v>
      </c>
      <c r="I638" s="12">
        <f t="shared" si="104"/>
        <v>44943</v>
      </c>
      <c r="J638" s="8" t="s">
        <v>43</v>
      </c>
      <c r="K638" s="2"/>
      <c r="L638" s="3"/>
      <c r="M638" s="5"/>
      <c r="N638" s="21">
        <f ca="1">I638-K2</f>
        <v>-422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17"/>
    </row>
    <row r="639" spans="1:32" ht="99.75" customHeight="1" x14ac:dyDescent="0.5">
      <c r="A639" s="11">
        <v>636</v>
      </c>
      <c r="B639" s="2" t="s">
        <v>1014</v>
      </c>
      <c r="C639" s="2" t="s">
        <v>255</v>
      </c>
      <c r="D639" s="2" t="s">
        <v>1366</v>
      </c>
      <c r="E639" s="2" t="s">
        <v>1367</v>
      </c>
      <c r="F639" s="11"/>
      <c r="G639" s="2" t="s">
        <v>22</v>
      </c>
      <c r="H639" s="12">
        <v>44579</v>
      </c>
      <c r="I639" s="12">
        <f t="shared" si="104"/>
        <v>44943</v>
      </c>
      <c r="J639" s="8" t="s">
        <v>123</v>
      </c>
      <c r="K639" s="2"/>
      <c r="L639" s="3"/>
      <c r="M639" s="5"/>
      <c r="N639" s="21">
        <f ca="1">I639-K2</f>
        <v>-422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17"/>
    </row>
    <row r="640" spans="1:32" ht="99.75" customHeight="1" x14ac:dyDescent="0.5">
      <c r="A640" s="18">
        <v>637</v>
      </c>
      <c r="B640" s="2" t="s">
        <v>1014</v>
      </c>
      <c r="C640" s="2" t="s">
        <v>255</v>
      </c>
      <c r="D640" s="2" t="s">
        <v>1368</v>
      </c>
      <c r="E640" s="2" t="s">
        <v>1369</v>
      </c>
      <c r="F640" s="11"/>
      <c r="G640" s="2" t="s">
        <v>22</v>
      </c>
      <c r="H640" s="12">
        <v>44582</v>
      </c>
      <c r="I640" s="12">
        <f t="shared" si="104"/>
        <v>44946</v>
      </c>
      <c r="J640" s="8" t="s">
        <v>43</v>
      </c>
      <c r="K640" s="2"/>
      <c r="L640" s="3"/>
      <c r="M640" s="5"/>
      <c r="N640" s="21">
        <f ca="1">I640-K2</f>
        <v>-419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17"/>
    </row>
    <row r="641" spans="1:32" ht="99.75" customHeight="1" x14ac:dyDescent="0.5">
      <c r="A641" s="18">
        <v>638</v>
      </c>
      <c r="B641" s="2" t="s">
        <v>1014</v>
      </c>
      <c r="C641" s="2" t="s">
        <v>255</v>
      </c>
      <c r="D641" s="2" t="s">
        <v>1370</v>
      </c>
      <c r="E641" s="2" t="s">
        <v>1371</v>
      </c>
      <c r="F641" s="11"/>
      <c r="G641" s="2" t="s">
        <v>22</v>
      </c>
      <c r="H641" s="12">
        <v>44582</v>
      </c>
      <c r="I641" s="12">
        <f t="shared" si="104"/>
        <v>44946</v>
      </c>
      <c r="J641" s="8" t="s">
        <v>43</v>
      </c>
      <c r="K641" s="2"/>
      <c r="L641" s="3"/>
      <c r="M641" s="5"/>
      <c r="N641" s="21">
        <f ca="1">I641-K2</f>
        <v>-419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17"/>
    </row>
    <row r="642" spans="1:32" ht="99.75" customHeight="1" x14ac:dyDescent="0.5">
      <c r="A642" s="18">
        <v>639</v>
      </c>
      <c r="B642" s="2" t="s">
        <v>1014</v>
      </c>
      <c r="C642" s="2" t="s">
        <v>255</v>
      </c>
      <c r="D642" s="2" t="s">
        <v>1372</v>
      </c>
      <c r="E642" s="2" t="s">
        <v>1373</v>
      </c>
      <c r="F642" s="11"/>
      <c r="G642" s="2" t="s">
        <v>22</v>
      </c>
      <c r="H642" s="12">
        <v>44582</v>
      </c>
      <c r="I642" s="12">
        <f t="shared" si="104"/>
        <v>44946</v>
      </c>
      <c r="J642" s="8" t="s">
        <v>43</v>
      </c>
      <c r="K642" s="2"/>
      <c r="L642" s="3"/>
      <c r="M642" s="5"/>
      <c r="N642" s="21">
        <f ca="1">I642-K2</f>
        <v>-419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17"/>
    </row>
    <row r="643" spans="1:32" ht="99.75" customHeight="1" x14ac:dyDescent="0.5">
      <c r="A643" s="18">
        <v>640</v>
      </c>
      <c r="B643" s="2" t="s">
        <v>1014</v>
      </c>
      <c r="C643" s="2" t="s">
        <v>255</v>
      </c>
      <c r="D643" s="2" t="s">
        <v>1374</v>
      </c>
      <c r="E643" s="2" t="s">
        <v>1373</v>
      </c>
      <c r="F643" s="11"/>
      <c r="G643" s="2" t="s">
        <v>22</v>
      </c>
      <c r="H643" s="12">
        <v>44582</v>
      </c>
      <c r="I643" s="12">
        <f t="shared" si="104"/>
        <v>44946</v>
      </c>
      <c r="J643" s="8" t="s">
        <v>43</v>
      </c>
      <c r="K643" s="2"/>
      <c r="L643" s="3"/>
      <c r="M643" s="5"/>
      <c r="N643" s="21">
        <f ca="1">I643-K2</f>
        <v>-419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17"/>
    </row>
    <row r="644" spans="1:32" ht="99.75" customHeight="1" x14ac:dyDescent="0.5">
      <c r="A644" s="18">
        <v>641</v>
      </c>
      <c r="B644" s="2" t="s">
        <v>1014</v>
      </c>
      <c r="C644" s="2" t="s">
        <v>255</v>
      </c>
      <c r="D644" s="2" t="s">
        <v>1375</v>
      </c>
      <c r="E644" s="2" t="s">
        <v>1137</v>
      </c>
      <c r="F644" s="11"/>
      <c r="G644" s="2" t="s">
        <v>22</v>
      </c>
      <c r="H644" s="12">
        <v>44582</v>
      </c>
      <c r="I644" s="12">
        <f t="shared" si="104"/>
        <v>44946</v>
      </c>
      <c r="J644" s="8" t="s">
        <v>43</v>
      </c>
      <c r="K644" s="2"/>
      <c r="L644" s="3"/>
      <c r="M644" s="5"/>
      <c r="N644" s="21">
        <f ca="1">I644-K2</f>
        <v>-419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17"/>
    </row>
    <row r="645" spans="1:32" ht="99.75" customHeight="1" x14ac:dyDescent="0.5">
      <c r="A645" s="18">
        <v>642</v>
      </c>
      <c r="B645" s="2" t="s">
        <v>1014</v>
      </c>
      <c r="C645" s="2" t="s">
        <v>1361</v>
      </c>
      <c r="D645" s="2" t="s">
        <v>1376</v>
      </c>
      <c r="E645" s="2" t="s">
        <v>1377</v>
      </c>
      <c r="F645" s="11"/>
      <c r="G645" s="2" t="s">
        <v>22</v>
      </c>
      <c r="H645" s="12">
        <v>44958</v>
      </c>
      <c r="I645" s="12">
        <f t="shared" si="104"/>
        <v>45322</v>
      </c>
      <c r="J645" s="8" t="s">
        <v>43</v>
      </c>
      <c r="K645" s="19" t="s">
        <v>1378</v>
      </c>
      <c r="L645" s="3"/>
      <c r="M645" s="5"/>
      <c r="N645" s="21">
        <f ca="1">I645-K2</f>
        <v>-43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8"/>
    </row>
    <row r="646" spans="1:32" ht="99.75" customHeight="1" x14ac:dyDescent="0.5">
      <c r="A646" s="18">
        <v>643</v>
      </c>
      <c r="B646" s="2" t="s">
        <v>1014</v>
      </c>
      <c r="C646" s="2" t="s">
        <v>255</v>
      </c>
      <c r="D646" s="2" t="s">
        <v>1379</v>
      </c>
      <c r="E646" s="2" t="s">
        <v>1380</v>
      </c>
      <c r="F646" s="11"/>
      <c r="G646" s="2" t="s">
        <v>22</v>
      </c>
      <c r="H646" s="12">
        <v>44582</v>
      </c>
      <c r="I646" s="12">
        <f t="shared" si="104"/>
        <v>44946</v>
      </c>
      <c r="J646" s="8" t="s">
        <v>43</v>
      </c>
      <c r="K646" s="2"/>
      <c r="L646" s="3"/>
      <c r="M646" s="5"/>
      <c r="N646" s="21">
        <f ca="1">I646-K2</f>
        <v>-419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17"/>
    </row>
    <row r="647" spans="1:32" ht="99.75" customHeight="1" x14ac:dyDescent="0.5">
      <c r="A647" s="18">
        <v>644</v>
      </c>
      <c r="B647" s="2" t="s">
        <v>1014</v>
      </c>
      <c r="C647" s="2" t="s">
        <v>1361</v>
      </c>
      <c r="D647" s="2" t="s">
        <v>1381</v>
      </c>
      <c r="E647" s="2" t="s">
        <v>1382</v>
      </c>
      <c r="F647" s="11"/>
      <c r="G647" s="2" t="s">
        <v>22</v>
      </c>
      <c r="H647" s="12">
        <v>44582</v>
      </c>
      <c r="I647" s="12">
        <f t="shared" si="104"/>
        <v>44946</v>
      </c>
      <c r="J647" s="8" t="s">
        <v>43</v>
      </c>
      <c r="K647" s="2"/>
      <c r="L647" s="3"/>
      <c r="M647" s="5"/>
      <c r="N647" s="21">
        <f ca="1">I647-K2</f>
        <v>-419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17"/>
    </row>
    <row r="648" spans="1:32" ht="99.75" customHeight="1" x14ac:dyDescent="0.5">
      <c r="A648" s="18">
        <v>645</v>
      </c>
      <c r="B648" s="2" t="s">
        <v>1014</v>
      </c>
      <c r="C648" s="2" t="s">
        <v>1361</v>
      </c>
      <c r="D648" s="2" t="s">
        <v>1383</v>
      </c>
      <c r="E648" s="2" t="s">
        <v>1363</v>
      </c>
      <c r="F648" s="11"/>
      <c r="G648" s="2" t="s">
        <v>22</v>
      </c>
      <c r="H648" s="12">
        <v>44582</v>
      </c>
      <c r="I648" s="12">
        <f t="shared" si="104"/>
        <v>44946</v>
      </c>
      <c r="J648" s="8" t="s">
        <v>43</v>
      </c>
      <c r="K648" s="2"/>
      <c r="L648" s="3"/>
      <c r="M648" s="5"/>
      <c r="N648" s="21">
        <f ca="1">I648-K2</f>
        <v>-419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17"/>
    </row>
    <row r="649" spans="1:32" ht="99.75" customHeight="1" x14ac:dyDescent="0.5">
      <c r="A649" s="18">
        <v>646</v>
      </c>
      <c r="B649" s="2" t="s">
        <v>1014</v>
      </c>
      <c r="C649" s="2" t="s">
        <v>255</v>
      </c>
      <c r="D649" s="2" t="s">
        <v>1384</v>
      </c>
      <c r="E649" s="2" t="s">
        <v>1385</v>
      </c>
      <c r="F649" s="11"/>
      <c r="G649" s="2" t="s">
        <v>22</v>
      </c>
      <c r="H649" s="12">
        <v>45347</v>
      </c>
      <c r="I649" s="12">
        <f>H649+365</f>
        <v>45712</v>
      </c>
      <c r="J649" s="8" t="s">
        <v>50</v>
      </c>
      <c r="K649" s="19" t="s">
        <v>1386</v>
      </c>
      <c r="L649" s="3"/>
      <c r="M649" s="5"/>
      <c r="N649" s="21">
        <f ca="1">I649-K2</f>
        <v>347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17"/>
    </row>
    <row r="650" spans="1:32" ht="99.75" customHeight="1" x14ac:dyDescent="0.5">
      <c r="A650" s="18">
        <v>647</v>
      </c>
      <c r="B650" s="2" t="s">
        <v>1014</v>
      </c>
      <c r="C650" s="2" t="s">
        <v>255</v>
      </c>
      <c r="D650" s="2" t="s">
        <v>1387</v>
      </c>
      <c r="E650" s="2" t="s">
        <v>1385</v>
      </c>
      <c r="F650" s="11"/>
      <c r="G650" s="2" t="s">
        <v>22</v>
      </c>
      <c r="H650" s="12">
        <v>44684</v>
      </c>
      <c r="I650" s="12">
        <f t="shared" ref="I650:I660" si="105">H650+364</f>
        <v>45048</v>
      </c>
      <c r="J650" s="8" t="s">
        <v>43</v>
      </c>
      <c r="K650" s="2"/>
      <c r="L650" s="3"/>
      <c r="M650" s="5"/>
      <c r="N650" s="21">
        <f ca="1">I650-K2</f>
        <v>-317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17"/>
    </row>
    <row r="651" spans="1:32" ht="99.75" customHeight="1" x14ac:dyDescent="0.5">
      <c r="A651" s="18">
        <v>648</v>
      </c>
      <c r="B651" s="2" t="s">
        <v>1014</v>
      </c>
      <c r="C651" s="2" t="s">
        <v>255</v>
      </c>
      <c r="D651" s="2" t="s">
        <v>1388</v>
      </c>
      <c r="E651" s="2" t="s">
        <v>1389</v>
      </c>
      <c r="F651" s="11"/>
      <c r="G651" s="2" t="s">
        <v>22</v>
      </c>
      <c r="H651" s="12">
        <v>44995</v>
      </c>
      <c r="I651" s="12">
        <f t="shared" si="105"/>
        <v>45359</v>
      </c>
      <c r="J651" s="8" t="s">
        <v>130</v>
      </c>
      <c r="K651" s="2"/>
      <c r="L651" s="3"/>
      <c r="M651" s="5"/>
      <c r="N651" s="21">
        <f ca="1">I651-K2</f>
        <v>-6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17"/>
    </row>
    <row r="652" spans="1:32" ht="99.75" customHeight="1" x14ac:dyDescent="0.5">
      <c r="A652" s="18">
        <v>649</v>
      </c>
      <c r="B652" s="2" t="s">
        <v>1014</v>
      </c>
      <c r="C652" s="2" t="s">
        <v>255</v>
      </c>
      <c r="D652" s="2" t="s">
        <v>1390</v>
      </c>
      <c r="E652" s="2" t="s">
        <v>1389</v>
      </c>
      <c r="F652" s="11"/>
      <c r="G652" s="2" t="s">
        <v>22</v>
      </c>
      <c r="H652" s="12">
        <v>44995</v>
      </c>
      <c r="I652" s="12">
        <f t="shared" si="105"/>
        <v>45359</v>
      </c>
      <c r="J652" s="8" t="s">
        <v>86</v>
      </c>
      <c r="K652" s="19" t="s">
        <v>1391</v>
      </c>
      <c r="L652" s="3"/>
      <c r="M652" s="5"/>
      <c r="N652" s="21">
        <f ca="1">I652-K2</f>
        <v>-6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8"/>
    </row>
    <row r="653" spans="1:32" ht="99.75" customHeight="1" x14ac:dyDescent="0.5">
      <c r="A653" s="11">
        <v>650</v>
      </c>
      <c r="B653" s="2" t="s">
        <v>1014</v>
      </c>
      <c r="C653" s="2" t="s">
        <v>255</v>
      </c>
      <c r="D653" s="2" t="s">
        <v>1392</v>
      </c>
      <c r="E653" s="2" t="s">
        <v>1393</v>
      </c>
      <c r="F653" s="11"/>
      <c r="G653" s="2" t="s">
        <v>22</v>
      </c>
      <c r="H653" s="12">
        <v>44844</v>
      </c>
      <c r="I653" s="12">
        <f t="shared" si="105"/>
        <v>45208</v>
      </c>
      <c r="J653" s="8" t="s">
        <v>1124</v>
      </c>
      <c r="K653" s="2"/>
      <c r="L653" s="3"/>
      <c r="M653" s="5"/>
      <c r="N653" s="21">
        <f ca="1">I653-K2</f>
        <v>-157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17"/>
    </row>
    <row r="654" spans="1:32" ht="99.75" customHeight="1" x14ac:dyDescent="0.5">
      <c r="A654" s="18">
        <v>651</v>
      </c>
      <c r="B654" s="2" t="s">
        <v>1014</v>
      </c>
      <c r="C654" s="2" t="s">
        <v>255</v>
      </c>
      <c r="D654" s="2" t="s">
        <v>1394</v>
      </c>
      <c r="E654" s="2" t="s">
        <v>1393</v>
      </c>
      <c r="F654" s="11"/>
      <c r="G654" s="2" t="s">
        <v>22</v>
      </c>
      <c r="H654" s="12">
        <v>44844</v>
      </c>
      <c r="I654" s="12">
        <f t="shared" si="105"/>
        <v>45208</v>
      </c>
      <c r="J654" s="8" t="s">
        <v>43</v>
      </c>
      <c r="K654" s="2"/>
      <c r="L654" s="3"/>
      <c r="M654" s="5"/>
      <c r="N654" s="21">
        <f ca="1">I654-K2</f>
        <v>-157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17"/>
    </row>
    <row r="655" spans="1:32" ht="99.75" customHeight="1" x14ac:dyDescent="0.5">
      <c r="A655" s="18">
        <v>652</v>
      </c>
      <c r="B655" s="2" t="s">
        <v>1014</v>
      </c>
      <c r="C655" s="2" t="s">
        <v>255</v>
      </c>
      <c r="D655" s="2" t="s">
        <v>1395</v>
      </c>
      <c r="E655" s="2" t="s">
        <v>1049</v>
      </c>
      <c r="F655" s="11"/>
      <c r="G655" s="2" t="s">
        <v>22</v>
      </c>
      <c r="H655" s="12">
        <v>44844</v>
      </c>
      <c r="I655" s="12">
        <f t="shared" si="105"/>
        <v>45208</v>
      </c>
      <c r="J655" s="8" t="s">
        <v>43</v>
      </c>
      <c r="K655" s="2"/>
      <c r="L655" s="3"/>
      <c r="M655" s="5"/>
      <c r="N655" s="21">
        <f ca="1">I655-K2</f>
        <v>-157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17"/>
    </row>
    <row r="656" spans="1:32" ht="99.75" customHeight="1" x14ac:dyDescent="0.5">
      <c r="A656" s="18">
        <v>653</v>
      </c>
      <c r="B656" s="2" t="s">
        <v>1014</v>
      </c>
      <c r="C656" s="2" t="s">
        <v>255</v>
      </c>
      <c r="D656" s="2" t="s">
        <v>1396</v>
      </c>
      <c r="E656" s="2" t="s">
        <v>1049</v>
      </c>
      <c r="F656" s="11"/>
      <c r="G656" s="2" t="s">
        <v>22</v>
      </c>
      <c r="H656" s="12">
        <v>44844</v>
      </c>
      <c r="I656" s="12">
        <f t="shared" si="105"/>
        <v>45208</v>
      </c>
      <c r="J656" s="8" t="s">
        <v>43</v>
      </c>
      <c r="K656" s="2"/>
      <c r="L656" s="3"/>
      <c r="M656" s="5"/>
      <c r="N656" s="21">
        <f ca="1">I656-K2</f>
        <v>-157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17"/>
    </row>
    <row r="657" spans="1:32" ht="99.75" customHeight="1" x14ac:dyDescent="0.5">
      <c r="A657" s="11">
        <v>654</v>
      </c>
      <c r="B657" s="2" t="s">
        <v>1014</v>
      </c>
      <c r="C657" s="2" t="s">
        <v>255</v>
      </c>
      <c r="D657" s="2" t="s">
        <v>1397</v>
      </c>
      <c r="E657" s="2" t="s">
        <v>1042</v>
      </c>
      <c r="F657" s="11"/>
      <c r="G657" s="2" t="s">
        <v>22</v>
      </c>
      <c r="H657" s="12">
        <v>44844</v>
      </c>
      <c r="I657" s="12">
        <f t="shared" si="105"/>
        <v>45208</v>
      </c>
      <c r="J657" s="8" t="s">
        <v>1124</v>
      </c>
      <c r="K657" s="2"/>
      <c r="L657" s="3"/>
      <c r="M657" s="5"/>
      <c r="N657" s="21">
        <f ca="1">I657-K2</f>
        <v>-157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17"/>
    </row>
    <row r="658" spans="1:32" ht="99.75" customHeight="1" x14ac:dyDescent="0.5">
      <c r="A658" s="18">
        <v>655</v>
      </c>
      <c r="B658" s="2" t="s">
        <v>1014</v>
      </c>
      <c r="C658" s="2" t="s">
        <v>255</v>
      </c>
      <c r="D658" s="2" t="s">
        <v>1398</v>
      </c>
      <c r="E658" s="2" t="s">
        <v>1042</v>
      </c>
      <c r="F658" s="11"/>
      <c r="G658" s="2" t="s">
        <v>22</v>
      </c>
      <c r="H658" s="12">
        <v>44844</v>
      </c>
      <c r="I658" s="12">
        <f t="shared" si="105"/>
        <v>45208</v>
      </c>
      <c r="J658" s="8" t="s">
        <v>43</v>
      </c>
      <c r="K658" s="2"/>
      <c r="L658" s="3"/>
      <c r="M658" s="5"/>
      <c r="N658" s="21">
        <f ca="1">I658-K2</f>
        <v>-157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17"/>
    </row>
    <row r="659" spans="1:32" ht="99.75" customHeight="1" x14ac:dyDescent="0.5">
      <c r="A659" s="18">
        <v>656</v>
      </c>
      <c r="B659" s="2" t="s">
        <v>1014</v>
      </c>
      <c r="C659" s="2" t="s">
        <v>255</v>
      </c>
      <c r="D659" s="2" t="s">
        <v>1399</v>
      </c>
      <c r="E659" s="2" t="s">
        <v>1400</v>
      </c>
      <c r="F659" s="11"/>
      <c r="G659" s="2" t="s">
        <v>22</v>
      </c>
      <c r="H659" s="12">
        <v>44690</v>
      </c>
      <c r="I659" s="12">
        <f t="shared" si="105"/>
        <v>45054</v>
      </c>
      <c r="J659" s="8" t="s">
        <v>43</v>
      </c>
      <c r="K659" s="2"/>
      <c r="L659" s="3"/>
      <c r="M659" s="5"/>
      <c r="N659" s="21">
        <f ca="1">I659-K2</f>
        <v>-311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17"/>
    </row>
    <row r="660" spans="1:32" ht="99.75" customHeight="1" x14ac:dyDescent="0.5">
      <c r="A660" s="18">
        <v>657</v>
      </c>
      <c r="B660" s="2" t="s">
        <v>1014</v>
      </c>
      <c r="C660" s="2" t="s">
        <v>255</v>
      </c>
      <c r="D660" s="2" t="s">
        <v>1401</v>
      </c>
      <c r="E660" s="2" t="s">
        <v>1400</v>
      </c>
      <c r="F660" s="11"/>
      <c r="G660" s="2" t="s">
        <v>22</v>
      </c>
      <c r="H660" s="12">
        <v>44690</v>
      </c>
      <c r="I660" s="12">
        <f t="shared" si="105"/>
        <v>45054</v>
      </c>
      <c r="J660" s="8" t="s">
        <v>43</v>
      </c>
      <c r="K660" s="2"/>
      <c r="L660" s="3"/>
      <c r="M660" s="5"/>
      <c r="N660" s="21">
        <f ca="1">I660-K2</f>
        <v>-311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17"/>
    </row>
    <row r="661" spans="1:32" ht="99.75" customHeight="1" x14ac:dyDescent="0.5">
      <c r="A661" s="41">
        <v>658</v>
      </c>
      <c r="B661" s="2" t="s">
        <v>1014</v>
      </c>
      <c r="C661" s="2" t="s">
        <v>255</v>
      </c>
      <c r="D661" s="2" t="s">
        <v>1402</v>
      </c>
      <c r="E661" s="2" t="s">
        <v>1403</v>
      </c>
      <c r="F661" s="11"/>
      <c r="G661" s="2" t="s">
        <v>22</v>
      </c>
      <c r="H661" s="12">
        <v>45124</v>
      </c>
      <c r="I661" s="12">
        <f>H661+365</f>
        <v>45489</v>
      </c>
      <c r="J661" s="8" t="s">
        <v>86</v>
      </c>
      <c r="K661" s="19" t="s">
        <v>1404</v>
      </c>
      <c r="L661" s="3"/>
      <c r="M661" s="5"/>
      <c r="N661" s="21">
        <f ca="1">I661-K2</f>
        <v>124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17"/>
    </row>
    <row r="662" spans="1:32" ht="99.75" customHeight="1" x14ac:dyDescent="0.5">
      <c r="A662" s="18">
        <v>659</v>
      </c>
      <c r="B662" s="2" t="s">
        <v>1014</v>
      </c>
      <c r="C662" s="2" t="s">
        <v>255</v>
      </c>
      <c r="D662" s="2" t="s">
        <v>1405</v>
      </c>
      <c r="E662" s="2" t="s">
        <v>1403</v>
      </c>
      <c r="F662" s="11"/>
      <c r="G662" s="2" t="s">
        <v>22</v>
      </c>
      <c r="H662" s="12">
        <v>44690</v>
      </c>
      <c r="I662" s="12">
        <f t="shared" ref="I662:I668" si="106">H662+364</f>
        <v>45054</v>
      </c>
      <c r="J662" s="8" t="s">
        <v>43</v>
      </c>
      <c r="K662" s="2"/>
      <c r="L662" s="3"/>
      <c r="M662" s="5"/>
      <c r="N662" s="21">
        <f ca="1">I662-K2</f>
        <v>-311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17"/>
    </row>
    <row r="663" spans="1:32" ht="99.75" customHeight="1" x14ac:dyDescent="0.5">
      <c r="A663" s="11">
        <v>660</v>
      </c>
      <c r="B663" s="2" t="s">
        <v>1014</v>
      </c>
      <c r="C663" s="2" t="s">
        <v>255</v>
      </c>
      <c r="D663" s="2" t="s">
        <v>1406</v>
      </c>
      <c r="E663" s="2" t="s">
        <v>1407</v>
      </c>
      <c r="F663" s="11"/>
      <c r="G663" s="2" t="s">
        <v>22</v>
      </c>
      <c r="H663" s="12">
        <v>44690</v>
      </c>
      <c r="I663" s="12">
        <f t="shared" si="106"/>
        <v>45054</v>
      </c>
      <c r="J663" s="8" t="s">
        <v>123</v>
      </c>
      <c r="K663" s="2"/>
      <c r="L663" s="3"/>
      <c r="M663" s="5"/>
      <c r="N663" s="21">
        <f ca="1">I663-K2</f>
        <v>-311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17"/>
    </row>
    <row r="664" spans="1:32" ht="99.75" customHeight="1" x14ac:dyDescent="0.5">
      <c r="A664" s="11">
        <v>661</v>
      </c>
      <c r="B664" s="2" t="s">
        <v>1014</v>
      </c>
      <c r="C664" s="2" t="s">
        <v>255</v>
      </c>
      <c r="D664" s="2" t="s">
        <v>1408</v>
      </c>
      <c r="E664" s="2" t="s">
        <v>1407</v>
      </c>
      <c r="F664" s="11"/>
      <c r="G664" s="2" t="s">
        <v>22</v>
      </c>
      <c r="H664" s="12">
        <v>44690</v>
      </c>
      <c r="I664" s="12">
        <f t="shared" si="106"/>
        <v>45054</v>
      </c>
      <c r="J664" s="8" t="s">
        <v>123</v>
      </c>
      <c r="K664" s="2"/>
      <c r="L664" s="3"/>
      <c r="M664" s="5"/>
      <c r="N664" s="21">
        <f ca="1">I664-K2</f>
        <v>-311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17"/>
    </row>
    <row r="665" spans="1:32" ht="99.75" customHeight="1" x14ac:dyDescent="0.5">
      <c r="A665" s="41">
        <v>662</v>
      </c>
      <c r="B665" s="2" t="s">
        <v>1014</v>
      </c>
      <c r="C665" s="2" t="s">
        <v>255</v>
      </c>
      <c r="D665" s="2" t="s">
        <v>1409</v>
      </c>
      <c r="E665" s="2" t="s">
        <v>1410</v>
      </c>
      <c r="F665" s="11"/>
      <c r="G665" s="2" t="s">
        <v>22</v>
      </c>
      <c r="H665" s="12">
        <v>44844</v>
      </c>
      <c r="I665" s="12">
        <f t="shared" si="106"/>
        <v>45208</v>
      </c>
      <c r="J665" s="8" t="s">
        <v>43</v>
      </c>
      <c r="K665" s="2"/>
      <c r="L665" s="3"/>
      <c r="M665" s="5"/>
      <c r="N665" s="21">
        <f ca="1">I665-K2</f>
        <v>-157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17"/>
    </row>
    <row r="666" spans="1:32" ht="99.75" customHeight="1" x14ac:dyDescent="0.5">
      <c r="A666" s="41">
        <v>663</v>
      </c>
      <c r="B666" s="2" t="s">
        <v>1014</v>
      </c>
      <c r="C666" s="2" t="s">
        <v>255</v>
      </c>
      <c r="D666" s="2" t="s">
        <v>1411</v>
      </c>
      <c r="E666" s="2" t="s">
        <v>1410</v>
      </c>
      <c r="F666" s="11"/>
      <c r="G666" s="2" t="s">
        <v>22</v>
      </c>
      <c r="H666" s="12">
        <v>44844</v>
      </c>
      <c r="I666" s="12">
        <f t="shared" si="106"/>
        <v>45208</v>
      </c>
      <c r="J666" s="8" t="s">
        <v>43</v>
      </c>
      <c r="K666" s="2"/>
      <c r="L666" s="3"/>
      <c r="M666" s="5"/>
      <c r="N666" s="21">
        <f ca="1">I666-K2</f>
        <v>-157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17"/>
    </row>
    <row r="667" spans="1:32" ht="99.75" customHeight="1" x14ac:dyDescent="0.5">
      <c r="A667" s="11">
        <v>664</v>
      </c>
      <c r="B667" s="2" t="s">
        <v>1014</v>
      </c>
      <c r="C667" s="2" t="s">
        <v>255</v>
      </c>
      <c r="D667" s="2" t="s">
        <v>1412</v>
      </c>
      <c r="E667" s="2" t="s">
        <v>1413</v>
      </c>
      <c r="F667" s="11"/>
      <c r="G667" s="2" t="s">
        <v>22</v>
      </c>
      <c r="H667" s="12">
        <v>44798</v>
      </c>
      <c r="I667" s="12">
        <f t="shared" si="106"/>
        <v>45162</v>
      </c>
      <c r="J667" s="8" t="s">
        <v>123</v>
      </c>
      <c r="K667" s="19" t="s">
        <v>1414</v>
      </c>
      <c r="L667" s="3"/>
      <c r="M667" s="5"/>
      <c r="N667" s="21">
        <f ca="1">I667-K2</f>
        <v>-203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17"/>
    </row>
    <row r="668" spans="1:32" ht="99.75" customHeight="1" x14ac:dyDescent="0.5">
      <c r="A668" s="18">
        <v>665</v>
      </c>
      <c r="B668" s="2" t="s">
        <v>1014</v>
      </c>
      <c r="C668" s="2" t="s">
        <v>322</v>
      </c>
      <c r="D668" s="2" t="s">
        <v>1415</v>
      </c>
      <c r="E668" s="2" t="s">
        <v>1416</v>
      </c>
      <c r="F668" s="11"/>
      <c r="G668" s="2" t="s">
        <v>22</v>
      </c>
      <c r="H668" s="12">
        <v>44847</v>
      </c>
      <c r="I668" s="12">
        <f t="shared" si="106"/>
        <v>45211</v>
      </c>
      <c r="J668" s="8" t="s">
        <v>43</v>
      </c>
      <c r="K668" s="2"/>
      <c r="L668" s="3"/>
      <c r="M668" s="5"/>
      <c r="N668" s="21">
        <f ca="1">I668-K2</f>
        <v>-154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17" t="s">
        <v>1417</v>
      </c>
    </row>
    <row r="669" spans="1:32" ht="99.75" customHeight="1" x14ac:dyDescent="0.5">
      <c r="A669" s="18">
        <v>666</v>
      </c>
      <c r="B669" s="29" t="s">
        <v>1014</v>
      </c>
      <c r="C669" s="29" t="s">
        <v>322</v>
      </c>
      <c r="D669" s="29" t="s">
        <v>1418</v>
      </c>
      <c r="E669" s="29" t="s">
        <v>1416</v>
      </c>
      <c r="F669" s="30"/>
      <c r="G669" s="29" t="s">
        <v>22</v>
      </c>
      <c r="H669" s="31">
        <v>45210</v>
      </c>
      <c r="I669" s="31">
        <f>H669+365</f>
        <v>45575</v>
      </c>
      <c r="J669" s="32" t="s">
        <v>113</v>
      </c>
      <c r="K669" s="2"/>
      <c r="L669" s="3"/>
      <c r="M669" s="5"/>
      <c r="N669" s="21">
        <f ca="1">I669-K2</f>
        <v>210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17"/>
    </row>
    <row r="670" spans="1:32" ht="99.75" customHeight="1" x14ac:dyDescent="0.5">
      <c r="A670" s="11">
        <v>667</v>
      </c>
      <c r="B670" s="2" t="s">
        <v>1014</v>
      </c>
      <c r="C670" s="2" t="s">
        <v>322</v>
      </c>
      <c r="D670" s="2" t="s">
        <v>1419</v>
      </c>
      <c r="E670" s="2" t="s">
        <v>1188</v>
      </c>
      <c r="F670" s="11"/>
      <c r="G670" s="2" t="s">
        <v>22</v>
      </c>
      <c r="H670" s="12">
        <v>44847</v>
      </c>
      <c r="I670" s="12">
        <f t="shared" ref="I670:I671" si="107">H670+364</f>
        <v>45211</v>
      </c>
      <c r="J670" s="8" t="s">
        <v>123</v>
      </c>
      <c r="K670" s="2"/>
      <c r="L670" s="3"/>
      <c r="M670" s="5"/>
      <c r="N670" s="21">
        <f ca="1">I670-K2</f>
        <v>-154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17"/>
    </row>
    <row r="671" spans="1:32" ht="99.75" customHeight="1" x14ac:dyDescent="0.5">
      <c r="A671" s="11">
        <v>668</v>
      </c>
      <c r="B671" s="2" t="s">
        <v>1014</v>
      </c>
      <c r="C671" s="2" t="s">
        <v>322</v>
      </c>
      <c r="D671" s="2" t="s">
        <v>1420</v>
      </c>
      <c r="E671" s="2" t="s">
        <v>1188</v>
      </c>
      <c r="F671" s="11"/>
      <c r="G671" s="2" t="s">
        <v>22</v>
      </c>
      <c r="H671" s="12">
        <v>44847</v>
      </c>
      <c r="I671" s="12">
        <f t="shared" si="107"/>
        <v>45211</v>
      </c>
      <c r="J671" s="8" t="s">
        <v>123</v>
      </c>
      <c r="K671" s="2"/>
      <c r="L671" s="3"/>
      <c r="M671" s="5"/>
      <c r="N671" s="21">
        <f ca="1">I671-K2</f>
        <v>-154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17"/>
    </row>
    <row r="672" spans="1:32" ht="99.75" customHeight="1" x14ac:dyDescent="0.5">
      <c r="A672" s="18">
        <v>669</v>
      </c>
      <c r="B672" s="29" t="s">
        <v>1014</v>
      </c>
      <c r="C672" s="29" t="s">
        <v>322</v>
      </c>
      <c r="D672" s="29" t="s">
        <v>1421</v>
      </c>
      <c r="E672" s="29">
        <v>25.4</v>
      </c>
      <c r="F672" s="30"/>
      <c r="G672" s="29" t="s">
        <v>22</v>
      </c>
      <c r="H672" s="31">
        <v>45252</v>
      </c>
      <c r="I672" s="31">
        <f t="shared" ref="I672:I673" si="108">H672+365</f>
        <v>45617</v>
      </c>
      <c r="J672" s="32" t="s">
        <v>113</v>
      </c>
      <c r="K672" s="19" t="s">
        <v>1422</v>
      </c>
      <c r="L672" s="3"/>
      <c r="M672" s="5"/>
      <c r="N672" s="21">
        <f ca="1">I672-K2</f>
        <v>252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17"/>
    </row>
    <row r="673" spans="1:32" ht="99.75" customHeight="1" x14ac:dyDescent="0.5">
      <c r="A673" s="18">
        <v>670</v>
      </c>
      <c r="B673" s="29" t="s">
        <v>1014</v>
      </c>
      <c r="C673" s="29" t="s">
        <v>322</v>
      </c>
      <c r="D673" s="29" t="s">
        <v>1423</v>
      </c>
      <c r="E673" s="50">
        <v>25.4</v>
      </c>
      <c r="F673" s="30"/>
      <c r="G673" s="29" t="s">
        <v>22</v>
      </c>
      <c r="H673" s="31">
        <v>45286</v>
      </c>
      <c r="I673" s="31">
        <f t="shared" si="108"/>
        <v>45651</v>
      </c>
      <c r="J673" s="32" t="s">
        <v>113</v>
      </c>
      <c r="K673" s="19" t="s">
        <v>1424</v>
      </c>
      <c r="L673" s="3"/>
      <c r="M673" s="5"/>
      <c r="N673" s="21">
        <f ca="1">I673-K2</f>
        <v>286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17"/>
    </row>
    <row r="674" spans="1:32" ht="99.75" customHeight="1" x14ac:dyDescent="0.5">
      <c r="A674" s="11">
        <v>671</v>
      </c>
      <c r="B674" s="2" t="s">
        <v>1014</v>
      </c>
      <c r="C674" s="2" t="s">
        <v>255</v>
      </c>
      <c r="D674" s="2" t="s">
        <v>1425</v>
      </c>
      <c r="E674" s="2" t="s">
        <v>1426</v>
      </c>
      <c r="F674" s="11"/>
      <c r="G674" s="2" t="s">
        <v>22</v>
      </c>
      <c r="H674" s="12">
        <v>44891</v>
      </c>
      <c r="I674" s="12">
        <f t="shared" ref="I674:I679" si="109">H674+364</f>
        <v>45255</v>
      </c>
      <c r="J674" s="8" t="s">
        <v>123</v>
      </c>
      <c r="K674" s="2"/>
      <c r="L674" s="3"/>
      <c r="M674" s="5"/>
      <c r="N674" s="21">
        <f ca="1">I674-K2</f>
        <v>-110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17"/>
    </row>
    <row r="675" spans="1:32" ht="99.75" customHeight="1" x14ac:dyDescent="0.5">
      <c r="A675" s="11">
        <v>672</v>
      </c>
      <c r="B675" s="2" t="s">
        <v>1014</v>
      </c>
      <c r="C675" s="2" t="s">
        <v>255</v>
      </c>
      <c r="D675" s="2" t="s">
        <v>1427</v>
      </c>
      <c r="E675" s="2" t="s">
        <v>1426</v>
      </c>
      <c r="F675" s="11"/>
      <c r="G675" s="2" t="s">
        <v>22</v>
      </c>
      <c r="H675" s="12">
        <v>44891</v>
      </c>
      <c r="I675" s="12">
        <f t="shared" si="109"/>
        <v>45255</v>
      </c>
      <c r="J675" s="8" t="s">
        <v>123</v>
      </c>
      <c r="K675" s="2"/>
      <c r="L675" s="3"/>
      <c r="M675" s="5"/>
      <c r="N675" s="21">
        <f ca="1">I675-K2</f>
        <v>-110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17"/>
    </row>
    <row r="676" spans="1:32" ht="99.75" customHeight="1" x14ac:dyDescent="0.5">
      <c r="A676" s="11">
        <v>673</v>
      </c>
      <c r="B676" s="2" t="s">
        <v>1014</v>
      </c>
      <c r="C676" s="2" t="s">
        <v>255</v>
      </c>
      <c r="D676" s="2" t="s">
        <v>1428</v>
      </c>
      <c r="E676" s="2" t="s">
        <v>1429</v>
      </c>
      <c r="F676" s="11"/>
      <c r="G676" s="2" t="s">
        <v>22</v>
      </c>
      <c r="H676" s="12">
        <v>44891</v>
      </c>
      <c r="I676" s="12">
        <f t="shared" si="109"/>
        <v>45255</v>
      </c>
      <c r="J676" s="8" t="s">
        <v>123</v>
      </c>
      <c r="K676" s="2"/>
      <c r="L676" s="3"/>
      <c r="M676" s="5"/>
      <c r="N676" s="21">
        <f ca="1">I676-K2</f>
        <v>-110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17"/>
    </row>
    <row r="677" spans="1:32" ht="99.75" customHeight="1" x14ac:dyDescent="0.5">
      <c r="A677" s="11">
        <v>674</v>
      </c>
      <c r="B677" s="2" t="s">
        <v>1014</v>
      </c>
      <c r="C677" s="2" t="s">
        <v>255</v>
      </c>
      <c r="D677" s="2" t="s">
        <v>1430</v>
      </c>
      <c r="E677" s="2" t="s">
        <v>1429</v>
      </c>
      <c r="F677" s="11"/>
      <c r="G677" s="2" t="s">
        <v>22</v>
      </c>
      <c r="H677" s="12">
        <v>44891</v>
      </c>
      <c r="I677" s="12">
        <f t="shared" si="109"/>
        <v>45255</v>
      </c>
      <c r="J677" s="8" t="s">
        <v>123</v>
      </c>
      <c r="K677" s="2"/>
      <c r="L677" s="3"/>
      <c r="M677" s="5"/>
      <c r="N677" s="21">
        <f ca="1">I677-K2</f>
        <v>-110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17"/>
    </row>
    <row r="678" spans="1:32" ht="99.75" customHeight="1" x14ac:dyDescent="0.5">
      <c r="A678" s="11">
        <v>675</v>
      </c>
      <c r="B678" s="2" t="s">
        <v>1014</v>
      </c>
      <c r="C678" s="2" t="s">
        <v>255</v>
      </c>
      <c r="D678" s="2" t="s">
        <v>1431</v>
      </c>
      <c r="E678" s="2" t="s">
        <v>1432</v>
      </c>
      <c r="F678" s="11"/>
      <c r="G678" s="2" t="s">
        <v>22</v>
      </c>
      <c r="H678" s="12">
        <v>44891</v>
      </c>
      <c r="I678" s="12">
        <f t="shared" si="109"/>
        <v>45255</v>
      </c>
      <c r="J678" s="8" t="s">
        <v>123</v>
      </c>
      <c r="K678" s="2"/>
      <c r="L678" s="3"/>
      <c r="M678" s="5"/>
      <c r="N678" s="21">
        <f ca="1">I678-K2</f>
        <v>-110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17"/>
    </row>
    <row r="679" spans="1:32" ht="99.75" customHeight="1" x14ac:dyDescent="0.5">
      <c r="A679" s="11">
        <v>676</v>
      </c>
      <c r="B679" s="2" t="s">
        <v>1014</v>
      </c>
      <c r="C679" s="2" t="s">
        <v>255</v>
      </c>
      <c r="D679" s="2" t="s">
        <v>1433</v>
      </c>
      <c r="E679" s="2" t="s">
        <v>1432</v>
      </c>
      <c r="F679" s="11"/>
      <c r="G679" s="2" t="s">
        <v>22</v>
      </c>
      <c r="H679" s="12">
        <v>44891</v>
      </c>
      <c r="I679" s="12">
        <f t="shared" si="109"/>
        <v>45255</v>
      </c>
      <c r="J679" s="8" t="s">
        <v>123</v>
      </c>
      <c r="K679" s="2"/>
      <c r="L679" s="3"/>
      <c r="M679" s="5"/>
      <c r="N679" s="21">
        <f ca="1">I679-K2</f>
        <v>-110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17"/>
    </row>
    <row r="680" spans="1:32" ht="99.75" customHeight="1" x14ac:dyDescent="0.35">
      <c r="A680" s="18">
        <v>677</v>
      </c>
      <c r="B680" s="2" t="s">
        <v>1014</v>
      </c>
      <c r="C680" s="2" t="s">
        <v>255</v>
      </c>
      <c r="D680" s="2" t="s">
        <v>1434</v>
      </c>
      <c r="E680" s="2" t="s">
        <v>1435</v>
      </c>
      <c r="F680" s="11"/>
      <c r="G680" s="2" t="s">
        <v>22</v>
      </c>
      <c r="H680" s="12">
        <v>45184</v>
      </c>
      <c r="I680" s="12">
        <f>H680+365</f>
        <v>45549</v>
      </c>
      <c r="J680" s="8" t="s">
        <v>43</v>
      </c>
      <c r="K680" s="2"/>
      <c r="L680" s="3"/>
      <c r="M680" s="28"/>
      <c r="N680" s="21">
        <f ca="1">I680-K2</f>
        <v>184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8" t="s">
        <v>1436</v>
      </c>
    </row>
    <row r="681" spans="1:32" ht="99.75" customHeight="1" x14ac:dyDescent="0.5">
      <c r="A681" s="41">
        <v>678</v>
      </c>
      <c r="B681" s="2" t="s">
        <v>1014</v>
      </c>
      <c r="C681" s="2" t="s">
        <v>255</v>
      </c>
      <c r="D681" s="2" t="s">
        <v>1437</v>
      </c>
      <c r="E681" s="2" t="s">
        <v>1435</v>
      </c>
      <c r="F681" s="11"/>
      <c r="G681" s="2" t="s">
        <v>22</v>
      </c>
      <c r="H681" s="12">
        <v>44816</v>
      </c>
      <c r="I681" s="12">
        <f t="shared" ref="I681:I685" si="110">H681+364</f>
        <v>45180</v>
      </c>
      <c r="J681" s="8" t="s">
        <v>43</v>
      </c>
      <c r="K681" s="2"/>
      <c r="L681" s="3"/>
      <c r="M681" s="5"/>
      <c r="N681" s="21">
        <f ca="1">I681-K2</f>
        <v>-185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17"/>
    </row>
    <row r="682" spans="1:32" ht="99.75" customHeight="1" x14ac:dyDescent="0.5">
      <c r="A682" s="11">
        <v>679</v>
      </c>
      <c r="B682" s="2" t="s">
        <v>1014</v>
      </c>
      <c r="C682" s="2" t="s">
        <v>255</v>
      </c>
      <c r="D682" s="2" t="s">
        <v>1438</v>
      </c>
      <c r="E682" s="2" t="s">
        <v>1439</v>
      </c>
      <c r="F682" s="11"/>
      <c r="G682" s="2" t="s">
        <v>22</v>
      </c>
      <c r="H682" s="12">
        <v>44816</v>
      </c>
      <c r="I682" s="12">
        <f t="shared" si="110"/>
        <v>45180</v>
      </c>
      <c r="J682" s="8" t="s">
        <v>123</v>
      </c>
      <c r="K682" s="2"/>
      <c r="L682" s="3"/>
      <c r="M682" s="5"/>
      <c r="N682" s="21">
        <f ca="1">I682-K2</f>
        <v>-185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17"/>
    </row>
    <row r="683" spans="1:32" ht="99.75" customHeight="1" x14ac:dyDescent="0.5">
      <c r="A683" s="11">
        <v>680</v>
      </c>
      <c r="B683" s="2" t="s">
        <v>1014</v>
      </c>
      <c r="C683" s="2" t="s">
        <v>255</v>
      </c>
      <c r="D683" s="2" t="s">
        <v>1440</v>
      </c>
      <c r="E683" s="2" t="s">
        <v>1439</v>
      </c>
      <c r="F683" s="11"/>
      <c r="G683" s="2" t="s">
        <v>22</v>
      </c>
      <c r="H683" s="12">
        <v>44816</v>
      </c>
      <c r="I683" s="12">
        <f t="shared" si="110"/>
        <v>45180</v>
      </c>
      <c r="J683" s="8" t="s">
        <v>123</v>
      </c>
      <c r="K683" s="2"/>
      <c r="L683" s="3"/>
      <c r="M683" s="5"/>
      <c r="N683" s="21">
        <f ca="1">I683-K2</f>
        <v>-185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17"/>
    </row>
    <row r="684" spans="1:32" ht="99.75" customHeight="1" x14ac:dyDescent="0.5">
      <c r="A684" s="18">
        <v>681</v>
      </c>
      <c r="B684" s="2" t="s">
        <v>1014</v>
      </c>
      <c r="C684" s="2" t="s">
        <v>255</v>
      </c>
      <c r="D684" s="2" t="s">
        <v>1441</v>
      </c>
      <c r="E684" s="2" t="s">
        <v>1442</v>
      </c>
      <c r="F684" s="11"/>
      <c r="G684" s="2" t="s">
        <v>22</v>
      </c>
      <c r="H684" s="12">
        <v>44816</v>
      </c>
      <c r="I684" s="12">
        <f t="shared" si="110"/>
        <v>45180</v>
      </c>
      <c r="J684" s="8" t="s">
        <v>43</v>
      </c>
      <c r="K684" s="2"/>
      <c r="L684" s="3"/>
      <c r="M684" s="5"/>
      <c r="N684" s="21">
        <f ca="1">I684-K2</f>
        <v>-185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17"/>
    </row>
    <row r="685" spans="1:32" ht="99.75" customHeight="1" x14ac:dyDescent="0.5">
      <c r="A685" s="11">
        <v>682</v>
      </c>
      <c r="B685" s="2" t="s">
        <v>1014</v>
      </c>
      <c r="C685" s="2" t="s">
        <v>255</v>
      </c>
      <c r="D685" s="2" t="s">
        <v>1443</v>
      </c>
      <c r="E685" s="2" t="s">
        <v>1442</v>
      </c>
      <c r="F685" s="11"/>
      <c r="G685" s="2" t="s">
        <v>22</v>
      </c>
      <c r="H685" s="12">
        <v>44816</v>
      </c>
      <c r="I685" s="12">
        <f t="shared" si="110"/>
        <v>45180</v>
      </c>
      <c r="J685" s="8" t="s">
        <v>1444</v>
      </c>
      <c r="K685" s="2"/>
      <c r="L685" s="3"/>
      <c r="M685" s="5"/>
      <c r="N685" s="21">
        <f ca="1">I685-K2</f>
        <v>-185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8"/>
    </row>
    <row r="686" spans="1:32" ht="99.75" customHeight="1" x14ac:dyDescent="0.5">
      <c r="A686" s="18">
        <v>683</v>
      </c>
      <c r="B686" s="2" t="s">
        <v>1014</v>
      </c>
      <c r="C686" s="2" t="s">
        <v>255</v>
      </c>
      <c r="D686" s="2" t="s">
        <v>1445</v>
      </c>
      <c r="E686" s="2" t="s">
        <v>1446</v>
      </c>
      <c r="F686" s="11"/>
      <c r="G686" s="2" t="s">
        <v>22</v>
      </c>
      <c r="H686" s="12">
        <v>45286</v>
      </c>
      <c r="I686" s="12">
        <f>H686+365</f>
        <v>45651</v>
      </c>
      <c r="J686" s="8" t="s">
        <v>86</v>
      </c>
      <c r="K686" s="19" t="s">
        <v>1447</v>
      </c>
      <c r="L686" s="3"/>
      <c r="M686" s="5"/>
      <c r="N686" s="21">
        <f ca="1">I686-K2</f>
        <v>286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8"/>
    </row>
    <row r="687" spans="1:32" ht="99.75" customHeight="1" x14ac:dyDescent="0.5">
      <c r="A687" s="11">
        <v>684</v>
      </c>
      <c r="B687" s="2" t="s">
        <v>1014</v>
      </c>
      <c r="C687" s="2" t="s">
        <v>255</v>
      </c>
      <c r="D687" s="2" t="s">
        <v>1448</v>
      </c>
      <c r="E687" s="2" t="s">
        <v>1446</v>
      </c>
      <c r="F687" s="11"/>
      <c r="G687" s="2" t="s">
        <v>22</v>
      </c>
      <c r="H687" s="12">
        <v>44573</v>
      </c>
      <c r="I687" s="12">
        <f>H687+364</f>
        <v>44937</v>
      </c>
      <c r="J687" s="8" t="s">
        <v>1449</v>
      </c>
      <c r="K687" s="2"/>
      <c r="L687" s="3"/>
      <c r="M687" s="25"/>
      <c r="N687" s="21">
        <f ca="1">I687-K2</f>
        <v>-428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8"/>
    </row>
    <row r="688" spans="1:32" ht="99.75" customHeight="1" x14ac:dyDescent="0.5">
      <c r="A688" s="18">
        <v>685</v>
      </c>
      <c r="B688" s="2" t="s">
        <v>1014</v>
      </c>
      <c r="C688" s="2" t="s">
        <v>255</v>
      </c>
      <c r="D688" s="2" t="s">
        <v>1450</v>
      </c>
      <c r="E688" s="2" t="s">
        <v>1451</v>
      </c>
      <c r="F688" s="11"/>
      <c r="G688" s="2" t="s">
        <v>22</v>
      </c>
      <c r="H688" s="12">
        <v>45329</v>
      </c>
      <c r="I688" s="12">
        <f>H688+365</f>
        <v>45694</v>
      </c>
      <c r="J688" s="8" t="s">
        <v>130</v>
      </c>
      <c r="K688" s="19" t="s">
        <v>1452</v>
      </c>
      <c r="L688" s="3"/>
      <c r="M688" s="5"/>
      <c r="N688" s="21">
        <f ca="1">I688-K2</f>
        <v>329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17"/>
    </row>
    <row r="689" spans="1:32" ht="99.75" customHeight="1" x14ac:dyDescent="0.5">
      <c r="A689" s="41">
        <v>686</v>
      </c>
      <c r="B689" s="2" t="s">
        <v>1453</v>
      </c>
      <c r="C689" s="2"/>
      <c r="D689" s="2" t="s">
        <v>1454</v>
      </c>
      <c r="E689" s="2" t="s">
        <v>1052</v>
      </c>
      <c r="F689" s="11"/>
      <c r="G689" s="2" t="s">
        <v>22</v>
      </c>
      <c r="H689" s="12">
        <v>44215</v>
      </c>
      <c r="I689" s="12">
        <f>H689+364</f>
        <v>44579</v>
      </c>
      <c r="J689" s="8" t="s">
        <v>43</v>
      </c>
      <c r="K689" s="2"/>
      <c r="L689" s="3"/>
      <c r="M689" s="5"/>
      <c r="N689" s="21">
        <f ca="1">I689-K2</f>
        <v>-786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17"/>
    </row>
    <row r="690" spans="1:32" ht="99.75" customHeight="1" x14ac:dyDescent="0.5">
      <c r="A690" s="18">
        <v>687</v>
      </c>
      <c r="B690" s="2" t="s">
        <v>1453</v>
      </c>
      <c r="C690" s="2" t="s">
        <v>1455</v>
      </c>
      <c r="D690" s="2" t="s">
        <v>1456</v>
      </c>
      <c r="E690" s="2" t="s">
        <v>1457</v>
      </c>
      <c r="F690" s="11"/>
      <c r="G690" s="2" t="s">
        <v>22</v>
      </c>
      <c r="H690" s="12">
        <v>45183</v>
      </c>
      <c r="I690" s="12">
        <f t="shared" ref="I690:I691" si="111">H690+365</f>
        <v>45548</v>
      </c>
      <c r="J690" s="8" t="s">
        <v>130</v>
      </c>
      <c r="K690" s="19" t="s">
        <v>1458</v>
      </c>
      <c r="L690" s="3"/>
      <c r="M690" s="5"/>
      <c r="N690" s="21">
        <f ca="1">I690-K2</f>
        <v>183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17"/>
    </row>
    <row r="691" spans="1:32" ht="99.75" customHeight="1" x14ac:dyDescent="0.5">
      <c r="A691" s="18">
        <v>688</v>
      </c>
      <c r="B691" s="2" t="s">
        <v>1453</v>
      </c>
      <c r="C691" s="2" t="s">
        <v>1455</v>
      </c>
      <c r="D691" s="2" t="s">
        <v>1459</v>
      </c>
      <c r="E691" s="2" t="s">
        <v>1460</v>
      </c>
      <c r="F691" s="11"/>
      <c r="G691" s="2" t="s">
        <v>22</v>
      </c>
      <c r="H691" s="12">
        <v>45183</v>
      </c>
      <c r="I691" s="12">
        <f t="shared" si="111"/>
        <v>45548</v>
      </c>
      <c r="J691" s="8" t="s">
        <v>86</v>
      </c>
      <c r="K691" s="19" t="s">
        <v>1461</v>
      </c>
      <c r="L691" s="3"/>
      <c r="M691" s="5"/>
      <c r="N691" s="21">
        <f ca="1">I691-K2</f>
        <v>183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8"/>
    </row>
    <row r="692" spans="1:32" ht="99.75" customHeight="1" x14ac:dyDescent="0.5">
      <c r="A692" s="18">
        <v>689</v>
      </c>
      <c r="B692" s="2" t="s">
        <v>1453</v>
      </c>
      <c r="C692" s="2" t="s">
        <v>255</v>
      </c>
      <c r="D692" s="2" t="s">
        <v>1462</v>
      </c>
      <c r="E692" s="2" t="s">
        <v>1463</v>
      </c>
      <c r="F692" s="11"/>
      <c r="G692" s="2" t="s">
        <v>22</v>
      </c>
      <c r="H692" s="12">
        <v>44543</v>
      </c>
      <c r="I692" s="12">
        <f>H692+364</f>
        <v>44907</v>
      </c>
      <c r="J692" s="8" t="s">
        <v>43</v>
      </c>
      <c r="K692" s="2"/>
      <c r="L692" s="20"/>
      <c r="M692" s="5"/>
      <c r="N692" s="21">
        <f ca="1">I692-K2</f>
        <v>-458</v>
      </c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17"/>
    </row>
    <row r="693" spans="1:32" ht="99.75" customHeight="1" x14ac:dyDescent="0.5">
      <c r="A693" s="18">
        <v>690</v>
      </c>
      <c r="B693" s="2" t="s">
        <v>1453</v>
      </c>
      <c r="C693" s="2" t="s">
        <v>255</v>
      </c>
      <c r="D693" s="2" t="s">
        <v>1464</v>
      </c>
      <c r="E693" s="2" t="s">
        <v>1140</v>
      </c>
      <c r="F693" s="11"/>
      <c r="G693" s="2" t="s">
        <v>22</v>
      </c>
      <c r="H693" s="12">
        <v>45329</v>
      </c>
      <c r="I693" s="12">
        <f>H693+365</f>
        <v>45694</v>
      </c>
      <c r="J693" s="8" t="s">
        <v>130</v>
      </c>
      <c r="K693" s="19" t="s">
        <v>1465</v>
      </c>
      <c r="L693" s="3"/>
      <c r="M693" s="5"/>
      <c r="N693" s="21">
        <f ca="1">I693-K2</f>
        <v>329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17"/>
    </row>
    <row r="694" spans="1:32" ht="99.75" customHeight="1" x14ac:dyDescent="0.5">
      <c r="A694" s="18">
        <v>691</v>
      </c>
      <c r="B694" s="2" t="s">
        <v>1453</v>
      </c>
      <c r="C694" s="2"/>
      <c r="D694" s="2" t="s">
        <v>1466</v>
      </c>
      <c r="E694" s="2" t="s">
        <v>1467</v>
      </c>
      <c r="F694" s="11"/>
      <c r="G694" s="2" t="s">
        <v>22</v>
      </c>
      <c r="H694" s="12">
        <v>44579</v>
      </c>
      <c r="I694" s="12">
        <f t="shared" ref="I694:I707" si="112">H694+364</f>
        <v>44943</v>
      </c>
      <c r="J694" s="8" t="s">
        <v>43</v>
      </c>
      <c r="K694" s="2"/>
      <c r="L694" s="3"/>
      <c r="M694" s="5"/>
      <c r="N694" s="21">
        <f ca="1">I694-K2</f>
        <v>-422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17"/>
    </row>
    <row r="695" spans="1:32" ht="99.75" customHeight="1" x14ac:dyDescent="0.5">
      <c r="A695" s="18">
        <v>692</v>
      </c>
      <c r="B695" s="2" t="s">
        <v>1453</v>
      </c>
      <c r="C695" s="2"/>
      <c r="D695" s="2" t="s">
        <v>1468</v>
      </c>
      <c r="E695" s="2" t="s">
        <v>1469</v>
      </c>
      <c r="F695" s="11"/>
      <c r="G695" s="2" t="s">
        <v>22</v>
      </c>
      <c r="H695" s="12">
        <v>44579</v>
      </c>
      <c r="I695" s="12">
        <f t="shared" si="112"/>
        <v>44943</v>
      </c>
      <c r="J695" s="8" t="s">
        <v>43</v>
      </c>
      <c r="K695" s="2"/>
      <c r="L695" s="3"/>
      <c r="M695" s="5"/>
      <c r="N695" s="21">
        <f ca="1">I695-K2</f>
        <v>-422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17"/>
    </row>
    <row r="696" spans="1:32" ht="99.75" customHeight="1" x14ac:dyDescent="0.5">
      <c r="A696" s="18">
        <v>693</v>
      </c>
      <c r="B696" s="2" t="s">
        <v>1453</v>
      </c>
      <c r="C696" s="2" t="s">
        <v>255</v>
      </c>
      <c r="D696" s="2" t="s">
        <v>1470</v>
      </c>
      <c r="E696" s="2" t="s">
        <v>1137</v>
      </c>
      <c r="F696" s="11"/>
      <c r="G696" s="2" t="s">
        <v>22</v>
      </c>
      <c r="H696" s="12">
        <v>44579</v>
      </c>
      <c r="I696" s="12">
        <f t="shared" si="112"/>
        <v>44943</v>
      </c>
      <c r="J696" s="8" t="s">
        <v>43</v>
      </c>
      <c r="K696" s="2"/>
      <c r="L696" s="3"/>
      <c r="M696" s="5"/>
      <c r="N696" s="21">
        <f ca="1">I696-K2</f>
        <v>-422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17"/>
    </row>
    <row r="697" spans="1:32" ht="99.75" customHeight="1" x14ac:dyDescent="0.5">
      <c r="A697" s="11">
        <v>694</v>
      </c>
      <c r="B697" s="2" t="s">
        <v>1453</v>
      </c>
      <c r="C697" s="2" t="s">
        <v>255</v>
      </c>
      <c r="D697" s="2" t="s">
        <v>1471</v>
      </c>
      <c r="E697" s="2" t="s">
        <v>1472</v>
      </c>
      <c r="F697" s="11"/>
      <c r="G697" s="2" t="s">
        <v>22</v>
      </c>
      <c r="H697" s="12">
        <v>44690</v>
      </c>
      <c r="I697" s="12">
        <f t="shared" si="112"/>
        <v>45054</v>
      </c>
      <c r="J697" s="8" t="s">
        <v>123</v>
      </c>
      <c r="K697" s="2"/>
      <c r="L697" s="3"/>
      <c r="M697" s="5"/>
      <c r="N697" s="21">
        <f ca="1">I697-K2</f>
        <v>-311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17"/>
    </row>
    <row r="698" spans="1:32" ht="99.75" customHeight="1" x14ac:dyDescent="0.5">
      <c r="A698" s="11">
        <v>695</v>
      </c>
      <c r="B698" s="2" t="s">
        <v>1453</v>
      </c>
      <c r="C698" s="2" t="s">
        <v>255</v>
      </c>
      <c r="D698" s="2" t="s">
        <v>1473</v>
      </c>
      <c r="E698" s="2" t="s">
        <v>1474</v>
      </c>
      <c r="F698" s="11"/>
      <c r="G698" s="2" t="s">
        <v>22</v>
      </c>
      <c r="H698" s="12">
        <v>44690</v>
      </c>
      <c r="I698" s="12">
        <f t="shared" si="112"/>
        <v>45054</v>
      </c>
      <c r="J698" s="8" t="s">
        <v>123</v>
      </c>
      <c r="K698" s="2"/>
      <c r="L698" s="3"/>
      <c r="M698" s="5"/>
      <c r="N698" s="21">
        <f ca="1">I698-K2</f>
        <v>-311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17"/>
    </row>
    <row r="699" spans="1:32" ht="99.75" customHeight="1" x14ac:dyDescent="0.5">
      <c r="A699" s="11">
        <v>696</v>
      </c>
      <c r="B699" s="2" t="s">
        <v>1453</v>
      </c>
      <c r="C699" s="2" t="s">
        <v>255</v>
      </c>
      <c r="D699" s="2" t="s">
        <v>1475</v>
      </c>
      <c r="E699" s="11" t="s">
        <v>1476</v>
      </c>
      <c r="F699" s="11"/>
      <c r="G699" s="2" t="s">
        <v>22</v>
      </c>
      <c r="H699" s="12">
        <v>44958</v>
      </c>
      <c r="I699" s="12">
        <f t="shared" si="112"/>
        <v>45322</v>
      </c>
      <c r="J699" s="8" t="s">
        <v>123</v>
      </c>
      <c r="K699" s="19" t="s">
        <v>1477</v>
      </c>
      <c r="L699" s="3"/>
      <c r="M699" s="5"/>
      <c r="N699" s="21">
        <f ca="1">I699-K2</f>
        <v>-43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17"/>
    </row>
    <row r="700" spans="1:32" ht="99.75" customHeight="1" x14ac:dyDescent="0.5">
      <c r="A700" s="18">
        <v>697</v>
      </c>
      <c r="B700" s="2" t="s">
        <v>1453</v>
      </c>
      <c r="C700" s="2" t="s">
        <v>255</v>
      </c>
      <c r="D700" s="2" t="s">
        <v>1478</v>
      </c>
      <c r="E700" s="11" t="s">
        <v>1476</v>
      </c>
      <c r="F700" s="11"/>
      <c r="G700" s="2" t="s">
        <v>22</v>
      </c>
      <c r="H700" s="12">
        <v>44958</v>
      </c>
      <c r="I700" s="12">
        <f t="shared" si="112"/>
        <v>45322</v>
      </c>
      <c r="J700" s="8" t="s">
        <v>43</v>
      </c>
      <c r="K700" s="27"/>
      <c r="L700" s="3"/>
      <c r="M700" s="5"/>
      <c r="N700" s="21">
        <f ca="1">I700-K2</f>
        <v>-43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8"/>
    </row>
    <row r="701" spans="1:32" ht="99.75" customHeight="1" x14ac:dyDescent="0.5">
      <c r="A701" s="11">
        <v>698</v>
      </c>
      <c r="B701" s="2" t="s">
        <v>1453</v>
      </c>
      <c r="C701" s="2" t="s">
        <v>255</v>
      </c>
      <c r="D701" s="2" t="s">
        <v>1479</v>
      </c>
      <c r="E701" s="11" t="s">
        <v>1480</v>
      </c>
      <c r="F701" s="11"/>
      <c r="G701" s="2" t="s">
        <v>22</v>
      </c>
      <c r="H701" s="12">
        <v>44958</v>
      </c>
      <c r="I701" s="12">
        <f t="shared" si="112"/>
        <v>45322</v>
      </c>
      <c r="J701" s="8" t="s">
        <v>123</v>
      </c>
      <c r="K701" s="19" t="s">
        <v>1481</v>
      </c>
      <c r="L701" s="3"/>
      <c r="M701" s="5"/>
      <c r="N701" s="21">
        <f ca="1">I701-K2</f>
        <v>-43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17"/>
    </row>
    <row r="702" spans="1:32" ht="99.75" customHeight="1" x14ac:dyDescent="0.5">
      <c r="A702" s="18">
        <v>699</v>
      </c>
      <c r="B702" s="2" t="s">
        <v>1453</v>
      </c>
      <c r="C702" s="2" t="s">
        <v>255</v>
      </c>
      <c r="D702" s="2" t="s">
        <v>1482</v>
      </c>
      <c r="E702" s="11" t="s">
        <v>1480</v>
      </c>
      <c r="F702" s="11"/>
      <c r="G702" s="2" t="s">
        <v>22</v>
      </c>
      <c r="H702" s="12">
        <v>44958</v>
      </c>
      <c r="I702" s="12">
        <f t="shared" si="112"/>
        <v>45322</v>
      </c>
      <c r="J702" s="8" t="s">
        <v>43</v>
      </c>
      <c r="K702" s="27"/>
      <c r="L702" s="3"/>
      <c r="M702" s="5"/>
      <c r="N702" s="21">
        <f ca="1">I702-K2</f>
        <v>-43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8"/>
    </row>
    <row r="703" spans="1:32" ht="99.75" customHeight="1" x14ac:dyDescent="0.5">
      <c r="A703" s="11">
        <v>700</v>
      </c>
      <c r="B703" s="2" t="s">
        <v>1453</v>
      </c>
      <c r="C703" s="2" t="s">
        <v>255</v>
      </c>
      <c r="D703" s="2" t="s">
        <v>1483</v>
      </c>
      <c r="E703" s="11" t="s">
        <v>1484</v>
      </c>
      <c r="F703" s="11"/>
      <c r="G703" s="2" t="s">
        <v>22</v>
      </c>
      <c r="H703" s="12">
        <v>44958</v>
      </c>
      <c r="I703" s="12">
        <f t="shared" si="112"/>
        <v>45322</v>
      </c>
      <c r="J703" s="8" t="s">
        <v>123</v>
      </c>
      <c r="K703" s="2"/>
      <c r="L703" s="3"/>
      <c r="M703" s="5"/>
      <c r="N703" s="21">
        <f ca="1">I703-K2</f>
        <v>-43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8" t="s">
        <v>1485</v>
      </c>
    </row>
    <row r="704" spans="1:32" ht="99.75" customHeight="1" x14ac:dyDescent="0.5">
      <c r="A704" s="11">
        <v>701</v>
      </c>
      <c r="B704" s="2" t="s">
        <v>1453</v>
      </c>
      <c r="C704" s="2" t="s">
        <v>255</v>
      </c>
      <c r="D704" s="2" t="s">
        <v>1486</v>
      </c>
      <c r="E704" s="11" t="s">
        <v>1484</v>
      </c>
      <c r="F704" s="11"/>
      <c r="G704" s="2" t="s">
        <v>22</v>
      </c>
      <c r="H704" s="12">
        <v>44958</v>
      </c>
      <c r="I704" s="12">
        <f t="shared" si="112"/>
        <v>45322</v>
      </c>
      <c r="J704" s="8" t="s">
        <v>123</v>
      </c>
      <c r="K704" s="2"/>
      <c r="L704" s="3"/>
      <c r="M704" s="5"/>
      <c r="N704" s="21">
        <f ca="1">I704-K2</f>
        <v>-43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8" t="s">
        <v>1485</v>
      </c>
    </row>
    <row r="705" spans="1:32" ht="99.75" customHeight="1" x14ac:dyDescent="0.5">
      <c r="A705" s="11">
        <v>702</v>
      </c>
      <c r="B705" s="2" t="s">
        <v>1453</v>
      </c>
      <c r="C705" s="2" t="s">
        <v>255</v>
      </c>
      <c r="D705" s="2" t="s">
        <v>1487</v>
      </c>
      <c r="E705" s="11" t="s">
        <v>1488</v>
      </c>
      <c r="F705" s="11"/>
      <c r="G705" s="2" t="s">
        <v>22</v>
      </c>
      <c r="H705" s="12">
        <v>44958</v>
      </c>
      <c r="I705" s="12">
        <f t="shared" si="112"/>
        <v>45322</v>
      </c>
      <c r="J705" s="8" t="s">
        <v>123</v>
      </c>
      <c r="K705" s="2"/>
      <c r="L705" s="3"/>
      <c r="M705" s="5"/>
      <c r="N705" s="21">
        <f ca="1">I705-K2</f>
        <v>-43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8" t="s">
        <v>1485</v>
      </c>
    </row>
    <row r="706" spans="1:32" ht="99.75" customHeight="1" x14ac:dyDescent="0.5">
      <c r="A706" s="11">
        <v>703</v>
      </c>
      <c r="B706" s="2" t="s">
        <v>1453</v>
      </c>
      <c r="C706" s="2" t="s">
        <v>255</v>
      </c>
      <c r="D706" s="2" t="s">
        <v>1489</v>
      </c>
      <c r="E706" s="11" t="s">
        <v>1488</v>
      </c>
      <c r="F706" s="11"/>
      <c r="G706" s="2" t="s">
        <v>22</v>
      </c>
      <c r="H706" s="12">
        <v>44958</v>
      </c>
      <c r="I706" s="12">
        <f t="shared" si="112"/>
        <v>45322</v>
      </c>
      <c r="J706" s="8" t="s">
        <v>123</v>
      </c>
      <c r="K706" s="27"/>
      <c r="L706" s="3"/>
      <c r="M706" s="5"/>
      <c r="N706" s="21">
        <f ca="1">I706-K2</f>
        <v>-43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8"/>
    </row>
    <row r="707" spans="1:32" ht="99.75" customHeight="1" x14ac:dyDescent="0.5">
      <c r="A707" s="11">
        <v>704</v>
      </c>
      <c r="B707" s="2" t="s">
        <v>1453</v>
      </c>
      <c r="C707" s="2" t="s">
        <v>255</v>
      </c>
      <c r="D707" s="2" t="s">
        <v>1490</v>
      </c>
      <c r="E707" s="2" t="s">
        <v>1491</v>
      </c>
      <c r="F707" s="11"/>
      <c r="G707" s="2" t="s">
        <v>22</v>
      </c>
      <c r="H707" s="12">
        <v>44963</v>
      </c>
      <c r="I707" s="12">
        <f t="shared" si="112"/>
        <v>45327</v>
      </c>
      <c r="J707" s="8" t="s">
        <v>123</v>
      </c>
      <c r="K707" s="2"/>
      <c r="L707" s="3"/>
      <c r="M707" s="5"/>
      <c r="N707" s="21">
        <f ca="1">I707-K2</f>
        <v>-38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8" t="s">
        <v>1485</v>
      </c>
    </row>
    <row r="708" spans="1:32" ht="99.75" customHeight="1" x14ac:dyDescent="0.5">
      <c r="A708" s="41">
        <v>705</v>
      </c>
      <c r="B708" s="2" t="s">
        <v>1453</v>
      </c>
      <c r="C708" s="2" t="s">
        <v>255</v>
      </c>
      <c r="D708" s="2" t="s">
        <v>1492</v>
      </c>
      <c r="E708" s="2" t="s">
        <v>1493</v>
      </c>
      <c r="F708" s="2"/>
      <c r="G708" s="2" t="s">
        <v>22</v>
      </c>
      <c r="H708" s="12">
        <v>44979</v>
      </c>
      <c r="I708" s="12">
        <f t="shared" ref="I708:I714" si="113">H708+365</f>
        <v>45344</v>
      </c>
      <c r="J708" s="8" t="s">
        <v>43</v>
      </c>
      <c r="K708" s="2"/>
      <c r="L708" s="3"/>
      <c r="M708" s="5"/>
      <c r="N708" s="21">
        <f ca="1">I708-K2</f>
        <v>-21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17"/>
    </row>
    <row r="709" spans="1:32" ht="99.75" customHeight="1" x14ac:dyDescent="0.35">
      <c r="A709" s="11">
        <v>706</v>
      </c>
      <c r="B709" s="2" t="s">
        <v>1453</v>
      </c>
      <c r="C709" s="2" t="s">
        <v>255</v>
      </c>
      <c r="D709" s="2" t="s">
        <v>1494</v>
      </c>
      <c r="E709" s="2" t="s">
        <v>1495</v>
      </c>
      <c r="F709" s="2"/>
      <c r="G709" s="2" t="s">
        <v>22</v>
      </c>
      <c r="H709" s="12">
        <v>44979</v>
      </c>
      <c r="I709" s="12">
        <f t="shared" si="113"/>
        <v>45344</v>
      </c>
      <c r="J709" s="8" t="s">
        <v>1496</v>
      </c>
      <c r="K709" s="2"/>
      <c r="L709" s="51" t="s">
        <v>1497</v>
      </c>
      <c r="M709" s="28" t="s">
        <v>1498</v>
      </c>
      <c r="N709" s="21">
        <f ca="1">I709-K2</f>
        <v>-21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17"/>
    </row>
    <row r="710" spans="1:32" ht="99.75" customHeight="1" x14ac:dyDescent="0.5">
      <c r="A710" s="18">
        <v>707</v>
      </c>
      <c r="B710" s="2" t="s">
        <v>1453</v>
      </c>
      <c r="C710" s="2" t="s">
        <v>255</v>
      </c>
      <c r="D710" s="2" t="s">
        <v>1499</v>
      </c>
      <c r="E710" s="2" t="s">
        <v>1500</v>
      </c>
      <c r="F710" s="2"/>
      <c r="G710" s="2" t="s">
        <v>22</v>
      </c>
      <c r="H710" s="12">
        <v>44979</v>
      </c>
      <c r="I710" s="12">
        <f t="shared" si="113"/>
        <v>45344</v>
      </c>
      <c r="J710" s="8" t="s">
        <v>43</v>
      </c>
      <c r="K710" s="2"/>
      <c r="L710" s="3"/>
      <c r="M710" s="5"/>
      <c r="N710" s="21">
        <f ca="1">I710-K2</f>
        <v>-21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17"/>
    </row>
    <row r="711" spans="1:32" ht="99.75" customHeight="1" x14ac:dyDescent="0.5">
      <c r="A711" s="18">
        <v>708</v>
      </c>
      <c r="B711" s="2" t="s">
        <v>1453</v>
      </c>
      <c r="C711" s="2" t="s">
        <v>255</v>
      </c>
      <c r="D711" s="2" t="s">
        <v>1501</v>
      </c>
      <c r="E711" s="2" t="s">
        <v>1502</v>
      </c>
      <c r="F711" s="2"/>
      <c r="G711" s="2" t="s">
        <v>22</v>
      </c>
      <c r="H711" s="12">
        <v>44979</v>
      </c>
      <c r="I711" s="12">
        <f t="shared" si="113"/>
        <v>45344</v>
      </c>
      <c r="J711" s="8" t="s">
        <v>43</v>
      </c>
      <c r="K711" s="2"/>
      <c r="L711" s="3"/>
      <c r="M711" s="5"/>
      <c r="N711" s="21">
        <f ca="1">I711-K2</f>
        <v>-21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17"/>
    </row>
    <row r="712" spans="1:32" ht="99.75" customHeight="1" x14ac:dyDescent="0.5">
      <c r="A712" s="18">
        <v>709</v>
      </c>
      <c r="B712" s="2" t="s">
        <v>1453</v>
      </c>
      <c r="C712" s="2" t="s">
        <v>255</v>
      </c>
      <c r="D712" s="2" t="s">
        <v>1503</v>
      </c>
      <c r="E712" s="2" t="s">
        <v>1504</v>
      </c>
      <c r="F712" s="2"/>
      <c r="G712" s="2" t="s">
        <v>22</v>
      </c>
      <c r="H712" s="12">
        <v>44979</v>
      </c>
      <c r="I712" s="12">
        <f t="shared" si="113"/>
        <v>45344</v>
      </c>
      <c r="J712" s="8" t="s">
        <v>43</v>
      </c>
      <c r="K712" s="2"/>
      <c r="L712" s="3"/>
      <c r="M712" s="5"/>
      <c r="N712" s="21">
        <f ca="1">I712-K2</f>
        <v>-21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17"/>
    </row>
    <row r="713" spans="1:32" ht="99.75" customHeight="1" x14ac:dyDescent="0.5">
      <c r="A713" s="18">
        <v>710</v>
      </c>
      <c r="B713" s="2" t="s">
        <v>1453</v>
      </c>
      <c r="C713" s="2" t="s">
        <v>255</v>
      </c>
      <c r="D713" s="2" t="s">
        <v>1505</v>
      </c>
      <c r="E713" s="2" t="s">
        <v>1506</v>
      </c>
      <c r="F713" s="2"/>
      <c r="G713" s="2" t="s">
        <v>22</v>
      </c>
      <c r="H713" s="12">
        <v>44979</v>
      </c>
      <c r="I713" s="12">
        <f t="shared" si="113"/>
        <v>45344</v>
      </c>
      <c r="J713" s="8" t="s">
        <v>43</v>
      </c>
      <c r="K713" s="2"/>
      <c r="L713" s="3"/>
      <c r="M713" s="5"/>
      <c r="N713" s="21">
        <f ca="1">I713-K2</f>
        <v>-21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17"/>
    </row>
    <row r="714" spans="1:32" ht="99.75" customHeight="1" x14ac:dyDescent="0.5">
      <c r="A714" s="11">
        <v>711</v>
      </c>
      <c r="B714" s="2" t="s">
        <v>1453</v>
      </c>
      <c r="C714" s="2" t="s">
        <v>255</v>
      </c>
      <c r="D714" s="2" t="s">
        <v>1507</v>
      </c>
      <c r="E714" s="2" t="s">
        <v>1491</v>
      </c>
      <c r="F714" s="2"/>
      <c r="G714" s="2" t="s">
        <v>22</v>
      </c>
      <c r="H714" s="12">
        <v>44979</v>
      </c>
      <c r="I714" s="12">
        <f t="shared" si="113"/>
        <v>45344</v>
      </c>
      <c r="J714" s="8" t="s">
        <v>1508</v>
      </c>
      <c r="K714" s="2"/>
      <c r="L714" s="3"/>
      <c r="M714" s="5"/>
      <c r="N714" s="21">
        <f ca="1">I714-K2</f>
        <v>-21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17"/>
    </row>
    <row r="715" spans="1:32" ht="99.75" customHeight="1" x14ac:dyDescent="0.5">
      <c r="A715" s="11">
        <v>712</v>
      </c>
      <c r="B715" s="2" t="s">
        <v>1453</v>
      </c>
      <c r="C715" s="2" t="s">
        <v>255</v>
      </c>
      <c r="D715" s="2" t="s">
        <v>1509</v>
      </c>
      <c r="E715" s="2" t="s">
        <v>1510</v>
      </c>
      <c r="F715" s="2"/>
      <c r="G715" s="2" t="s">
        <v>22</v>
      </c>
      <c r="H715" s="12">
        <v>44979</v>
      </c>
      <c r="I715" s="12">
        <f>H715+364</f>
        <v>45343</v>
      </c>
      <c r="J715" s="8" t="s">
        <v>123</v>
      </c>
      <c r="K715" s="2"/>
      <c r="L715" s="3"/>
      <c r="M715" s="5"/>
      <c r="N715" s="21">
        <f ca="1">I715-K2</f>
        <v>-22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8" t="s">
        <v>1511</v>
      </c>
    </row>
    <row r="716" spans="1:32" ht="99.75" customHeight="1" x14ac:dyDescent="0.5">
      <c r="A716" s="18">
        <v>713</v>
      </c>
      <c r="B716" s="2" t="s">
        <v>1453</v>
      </c>
      <c r="C716" s="2" t="s">
        <v>255</v>
      </c>
      <c r="D716" s="2" t="s">
        <v>1512</v>
      </c>
      <c r="E716" s="2" t="s">
        <v>1513</v>
      </c>
      <c r="F716" s="2"/>
      <c r="G716" s="2" t="s">
        <v>22</v>
      </c>
      <c r="H716" s="12">
        <v>44979</v>
      </c>
      <c r="I716" s="12">
        <f>H716+365</f>
        <v>45344</v>
      </c>
      <c r="J716" s="8" t="s">
        <v>43</v>
      </c>
      <c r="K716" s="2"/>
      <c r="L716" s="3"/>
      <c r="M716" s="5"/>
      <c r="N716" s="21">
        <f ca="1">I716-K2</f>
        <v>-21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17"/>
    </row>
    <row r="717" spans="1:32" ht="99.75" customHeight="1" x14ac:dyDescent="0.5">
      <c r="A717" s="18">
        <v>714</v>
      </c>
      <c r="B717" s="2" t="s">
        <v>1453</v>
      </c>
      <c r="C717" s="2" t="s">
        <v>255</v>
      </c>
      <c r="D717" s="2" t="s">
        <v>1514</v>
      </c>
      <c r="E717" s="2" t="s">
        <v>1515</v>
      </c>
      <c r="F717" s="11"/>
      <c r="G717" s="2" t="s">
        <v>22</v>
      </c>
      <c r="H717" s="12">
        <v>44579</v>
      </c>
      <c r="I717" s="12">
        <f t="shared" ref="I717:I735" si="114">H717+364</f>
        <v>44943</v>
      </c>
      <c r="J717" s="8" t="s">
        <v>43</v>
      </c>
      <c r="K717" s="2"/>
      <c r="L717" s="3"/>
      <c r="M717" s="5"/>
      <c r="N717" s="21">
        <f ca="1">I717-K2</f>
        <v>-422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17"/>
    </row>
    <row r="718" spans="1:32" ht="99.75" customHeight="1" x14ac:dyDescent="0.5">
      <c r="A718" s="18">
        <v>715</v>
      </c>
      <c r="B718" s="2" t="s">
        <v>1453</v>
      </c>
      <c r="C718" s="2" t="s">
        <v>255</v>
      </c>
      <c r="D718" s="2" t="s">
        <v>1516</v>
      </c>
      <c r="E718" s="2" t="s">
        <v>1517</v>
      </c>
      <c r="F718" s="11"/>
      <c r="G718" s="2" t="s">
        <v>22</v>
      </c>
      <c r="H718" s="12">
        <v>44579</v>
      </c>
      <c r="I718" s="12">
        <f t="shared" si="114"/>
        <v>44943</v>
      </c>
      <c r="J718" s="8" t="s">
        <v>43</v>
      </c>
      <c r="K718" s="2"/>
      <c r="L718" s="20"/>
      <c r="M718" s="5"/>
      <c r="N718" s="21">
        <f ca="1">I718-K2</f>
        <v>-422</v>
      </c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17"/>
    </row>
    <row r="719" spans="1:32" ht="99.75" customHeight="1" x14ac:dyDescent="0.5">
      <c r="A719" s="18">
        <v>716</v>
      </c>
      <c r="B719" s="2" t="s">
        <v>1453</v>
      </c>
      <c r="C719" s="2" t="s">
        <v>1361</v>
      </c>
      <c r="D719" s="2" t="s">
        <v>1518</v>
      </c>
      <c r="E719" s="2" t="s">
        <v>1519</v>
      </c>
      <c r="F719" s="11"/>
      <c r="G719" s="2" t="s">
        <v>22</v>
      </c>
      <c r="H719" s="12">
        <v>44579</v>
      </c>
      <c r="I719" s="12">
        <f t="shared" si="114"/>
        <v>44943</v>
      </c>
      <c r="J719" s="8" t="s">
        <v>43</v>
      </c>
      <c r="K719" s="2"/>
      <c r="L719" s="3"/>
      <c r="M719" s="5"/>
      <c r="N719" s="21">
        <f ca="1">I719-K2</f>
        <v>-422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17"/>
    </row>
    <row r="720" spans="1:32" ht="99.75" customHeight="1" x14ac:dyDescent="0.5">
      <c r="A720" s="18">
        <v>717</v>
      </c>
      <c r="B720" s="2" t="s">
        <v>1453</v>
      </c>
      <c r="C720" s="2" t="s">
        <v>1361</v>
      </c>
      <c r="D720" s="2" t="s">
        <v>1520</v>
      </c>
      <c r="E720" s="2" t="s">
        <v>1521</v>
      </c>
      <c r="F720" s="11"/>
      <c r="G720" s="2" t="s">
        <v>22</v>
      </c>
      <c r="H720" s="12">
        <v>44579</v>
      </c>
      <c r="I720" s="12">
        <f t="shared" si="114"/>
        <v>44943</v>
      </c>
      <c r="J720" s="8" t="s">
        <v>43</v>
      </c>
      <c r="K720" s="2"/>
      <c r="L720" s="3"/>
      <c r="M720" s="5"/>
      <c r="N720" s="21">
        <f ca="1">I720-K2</f>
        <v>-422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17"/>
    </row>
    <row r="721" spans="1:32" ht="99.75" customHeight="1" x14ac:dyDescent="0.5">
      <c r="A721" s="18">
        <v>718</v>
      </c>
      <c r="B721" s="2" t="s">
        <v>1453</v>
      </c>
      <c r="C721" s="2" t="s">
        <v>255</v>
      </c>
      <c r="D721" s="2" t="s">
        <v>1522</v>
      </c>
      <c r="E721" s="2" t="s">
        <v>1523</v>
      </c>
      <c r="F721" s="11"/>
      <c r="G721" s="2" t="s">
        <v>22</v>
      </c>
      <c r="H721" s="12">
        <v>44579</v>
      </c>
      <c r="I721" s="12">
        <f t="shared" si="114"/>
        <v>44943</v>
      </c>
      <c r="J721" s="8" t="s">
        <v>43</v>
      </c>
      <c r="K721" s="2"/>
      <c r="L721" s="3"/>
      <c r="M721" s="5"/>
      <c r="N721" s="21">
        <f ca="1">I721-K2</f>
        <v>-422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17"/>
    </row>
    <row r="722" spans="1:32" ht="99.75" customHeight="1" x14ac:dyDescent="0.5">
      <c r="A722" s="18">
        <v>719</v>
      </c>
      <c r="B722" s="2" t="s">
        <v>1453</v>
      </c>
      <c r="C722" s="2" t="s">
        <v>255</v>
      </c>
      <c r="D722" s="2" t="s">
        <v>1524</v>
      </c>
      <c r="E722" s="2" t="s">
        <v>1525</v>
      </c>
      <c r="F722" s="11"/>
      <c r="G722" s="2" t="s">
        <v>22</v>
      </c>
      <c r="H722" s="12">
        <v>44579</v>
      </c>
      <c r="I722" s="12">
        <f t="shared" si="114"/>
        <v>44943</v>
      </c>
      <c r="J722" s="8" t="s">
        <v>43</v>
      </c>
      <c r="K722" s="2"/>
      <c r="L722" s="3"/>
      <c r="M722" s="5"/>
      <c r="N722" s="21">
        <f ca="1">I722-K2</f>
        <v>-422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17"/>
    </row>
    <row r="723" spans="1:32" ht="99.75" customHeight="1" x14ac:dyDescent="0.5">
      <c r="A723" s="18">
        <v>720</v>
      </c>
      <c r="B723" s="2" t="s">
        <v>1453</v>
      </c>
      <c r="C723" s="2" t="s">
        <v>322</v>
      </c>
      <c r="D723" s="2" t="s">
        <v>1526</v>
      </c>
      <c r="E723" s="2" t="s">
        <v>1527</v>
      </c>
      <c r="F723" s="11"/>
      <c r="G723" s="2" t="s">
        <v>22</v>
      </c>
      <c r="H723" s="12">
        <v>44579</v>
      </c>
      <c r="I723" s="12">
        <f t="shared" si="114"/>
        <v>44943</v>
      </c>
      <c r="J723" s="8" t="s">
        <v>43</v>
      </c>
      <c r="K723" s="2"/>
      <c r="L723" s="20"/>
      <c r="M723" s="5"/>
      <c r="N723" s="21">
        <f ca="1">I723-K2</f>
        <v>-422</v>
      </c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17"/>
    </row>
    <row r="724" spans="1:32" ht="99.75" customHeight="1" x14ac:dyDescent="0.5">
      <c r="A724" s="18">
        <v>721</v>
      </c>
      <c r="B724" s="2" t="s">
        <v>1453</v>
      </c>
      <c r="C724" s="2" t="s">
        <v>322</v>
      </c>
      <c r="D724" s="2" t="s">
        <v>1528</v>
      </c>
      <c r="E724" s="2" t="s">
        <v>1527</v>
      </c>
      <c r="F724" s="11"/>
      <c r="G724" s="2" t="s">
        <v>22</v>
      </c>
      <c r="H724" s="12">
        <v>44579</v>
      </c>
      <c r="I724" s="12">
        <f t="shared" si="114"/>
        <v>44943</v>
      </c>
      <c r="J724" s="8" t="s">
        <v>43</v>
      </c>
      <c r="K724" s="2"/>
      <c r="L724" s="3"/>
      <c r="M724" s="5"/>
      <c r="N724" s="21">
        <f ca="1">I724-K2</f>
        <v>-422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17"/>
    </row>
    <row r="725" spans="1:32" ht="99.75" customHeight="1" x14ac:dyDescent="0.5">
      <c r="A725" s="18">
        <v>722</v>
      </c>
      <c r="B725" s="2" t="s">
        <v>1453</v>
      </c>
      <c r="C725" s="2" t="s">
        <v>255</v>
      </c>
      <c r="D725" s="2" t="s">
        <v>1529</v>
      </c>
      <c r="E725" s="2" t="s">
        <v>1530</v>
      </c>
      <c r="F725" s="11"/>
      <c r="G725" s="2" t="s">
        <v>22</v>
      </c>
      <c r="H725" s="12">
        <v>44579</v>
      </c>
      <c r="I725" s="12">
        <f t="shared" si="114"/>
        <v>44943</v>
      </c>
      <c r="J725" s="8" t="s">
        <v>43</v>
      </c>
      <c r="K725" s="2"/>
      <c r="L725" s="3"/>
      <c r="M725" s="5"/>
      <c r="N725" s="21">
        <f ca="1">I725-K2</f>
        <v>-422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17"/>
    </row>
    <row r="726" spans="1:32" ht="99.75" customHeight="1" x14ac:dyDescent="0.5">
      <c r="A726" s="18">
        <v>723</v>
      </c>
      <c r="B726" s="2" t="s">
        <v>1453</v>
      </c>
      <c r="C726" s="2" t="s">
        <v>255</v>
      </c>
      <c r="D726" s="2" t="s">
        <v>1531</v>
      </c>
      <c r="E726" s="2" t="s">
        <v>1532</v>
      </c>
      <c r="F726" s="11"/>
      <c r="G726" s="2" t="s">
        <v>22</v>
      </c>
      <c r="H726" s="12">
        <v>44579</v>
      </c>
      <c r="I726" s="12">
        <f t="shared" si="114"/>
        <v>44943</v>
      </c>
      <c r="J726" s="8" t="s">
        <v>43</v>
      </c>
      <c r="K726" s="2"/>
      <c r="L726" s="3"/>
      <c r="M726" s="5"/>
      <c r="N726" s="21">
        <f ca="1">I726-K2</f>
        <v>-422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17"/>
    </row>
    <row r="727" spans="1:32" ht="99.75" customHeight="1" x14ac:dyDescent="0.5">
      <c r="A727" s="18">
        <v>724</v>
      </c>
      <c r="B727" s="2" t="s">
        <v>1453</v>
      </c>
      <c r="C727" s="2" t="s">
        <v>255</v>
      </c>
      <c r="D727" s="2" t="s">
        <v>1533</v>
      </c>
      <c r="E727" s="2" t="s">
        <v>1532</v>
      </c>
      <c r="F727" s="11"/>
      <c r="G727" s="2" t="s">
        <v>22</v>
      </c>
      <c r="H727" s="12">
        <v>44579</v>
      </c>
      <c r="I727" s="12">
        <f t="shared" si="114"/>
        <v>44943</v>
      </c>
      <c r="J727" s="8" t="s">
        <v>43</v>
      </c>
      <c r="K727" s="2"/>
      <c r="L727" s="3"/>
      <c r="M727" s="5"/>
      <c r="N727" s="21">
        <f ca="1">I727-K2</f>
        <v>-422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17"/>
    </row>
    <row r="728" spans="1:32" ht="99.75" customHeight="1" x14ac:dyDescent="0.5">
      <c r="A728" s="18">
        <v>725</v>
      </c>
      <c r="B728" s="2" t="s">
        <v>1453</v>
      </c>
      <c r="C728" s="2" t="s">
        <v>255</v>
      </c>
      <c r="D728" s="2" t="s">
        <v>1534</v>
      </c>
      <c r="E728" s="2" t="s">
        <v>1535</v>
      </c>
      <c r="F728" s="11"/>
      <c r="G728" s="2" t="s">
        <v>22</v>
      </c>
      <c r="H728" s="12">
        <v>44579</v>
      </c>
      <c r="I728" s="12">
        <f t="shared" si="114"/>
        <v>44943</v>
      </c>
      <c r="J728" s="8" t="s">
        <v>43</v>
      </c>
      <c r="K728" s="2"/>
      <c r="L728" s="3"/>
      <c r="M728" s="5"/>
      <c r="N728" s="21">
        <f ca="1">I728-K2</f>
        <v>-422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17"/>
    </row>
    <row r="729" spans="1:32" ht="99.75" customHeight="1" x14ac:dyDescent="0.5">
      <c r="A729" s="18">
        <v>726</v>
      </c>
      <c r="B729" s="2" t="s">
        <v>1453</v>
      </c>
      <c r="C729" s="2" t="s">
        <v>255</v>
      </c>
      <c r="D729" s="2" t="s">
        <v>1536</v>
      </c>
      <c r="E729" s="2" t="s">
        <v>1371</v>
      </c>
      <c r="F729" s="11"/>
      <c r="G729" s="2" t="s">
        <v>22</v>
      </c>
      <c r="H729" s="12">
        <v>44579</v>
      </c>
      <c r="I729" s="12">
        <f t="shared" si="114"/>
        <v>44943</v>
      </c>
      <c r="J729" s="8" t="s">
        <v>43</v>
      </c>
      <c r="K729" s="2"/>
      <c r="L729" s="3"/>
      <c r="M729" s="5"/>
      <c r="N729" s="21">
        <f ca="1">I729-K2</f>
        <v>-422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17"/>
    </row>
    <row r="730" spans="1:32" ht="99.75" customHeight="1" x14ac:dyDescent="0.5">
      <c r="A730" s="18">
        <v>727</v>
      </c>
      <c r="B730" s="2" t="s">
        <v>1453</v>
      </c>
      <c r="C730" s="2" t="s">
        <v>255</v>
      </c>
      <c r="D730" s="2" t="s">
        <v>1537</v>
      </c>
      <c r="E730" s="2" t="s">
        <v>1538</v>
      </c>
      <c r="F730" s="11"/>
      <c r="G730" s="2" t="s">
        <v>22</v>
      </c>
      <c r="H730" s="12">
        <v>44579</v>
      </c>
      <c r="I730" s="12">
        <f t="shared" si="114"/>
        <v>44943</v>
      </c>
      <c r="J730" s="8" t="s">
        <v>43</v>
      </c>
      <c r="K730" s="2"/>
      <c r="L730" s="3"/>
      <c r="M730" s="5"/>
      <c r="N730" s="21">
        <f ca="1">I730-K2</f>
        <v>-422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17"/>
    </row>
    <row r="731" spans="1:32" ht="99.75" customHeight="1" x14ac:dyDescent="0.5">
      <c r="A731" s="18">
        <v>728</v>
      </c>
      <c r="B731" s="2" t="s">
        <v>1453</v>
      </c>
      <c r="C731" s="2" t="s">
        <v>255</v>
      </c>
      <c r="D731" s="2" t="s">
        <v>1539</v>
      </c>
      <c r="E731" s="2" t="s">
        <v>1538</v>
      </c>
      <c r="F731" s="11"/>
      <c r="G731" s="2" t="s">
        <v>22</v>
      </c>
      <c r="H731" s="12">
        <v>44579</v>
      </c>
      <c r="I731" s="12">
        <f t="shared" si="114"/>
        <v>44943</v>
      </c>
      <c r="J731" s="8" t="s">
        <v>43</v>
      </c>
      <c r="K731" s="2"/>
      <c r="L731" s="3"/>
      <c r="M731" s="5"/>
      <c r="N731" s="21">
        <f ca="1">I731-K2</f>
        <v>-422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17"/>
    </row>
    <row r="732" spans="1:32" ht="99.75" customHeight="1" x14ac:dyDescent="0.5">
      <c r="A732" s="18">
        <v>729</v>
      </c>
      <c r="B732" s="2" t="s">
        <v>1453</v>
      </c>
      <c r="C732" s="2" t="s">
        <v>1361</v>
      </c>
      <c r="D732" s="2" t="s">
        <v>1540</v>
      </c>
      <c r="E732" s="2" t="s">
        <v>1541</v>
      </c>
      <c r="F732" s="11"/>
      <c r="G732" s="2" t="s">
        <v>22</v>
      </c>
      <c r="H732" s="12">
        <v>44579</v>
      </c>
      <c r="I732" s="12">
        <f t="shared" si="114"/>
        <v>44943</v>
      </c>
      <c r="J732" s="8" t="s">
        <v>43</v>
      </c>
      <c r="K732" s="2"/>
      <c r="L732" s="3"/>
      <c r="M732" s="5"/>
      <c r="N732" s="21">
        <f ca="1">I732-K2</f>
        <v>-422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17"/>
    </row>
    <row r="733" spans="1:32" ht="99.75" customHeight="1" x14ac:dyDescent="0.5">
      <c r="A733" s="18">
        <v>730</v>
      </c>
      <c r="B733" s="2" t="s">
        <v>1453</v>
      </c>
      <c r="C733" s="2" t="s">
        <v>1361</v>
      </c>
      <c r="D733" s="2" t="s">
        <v>1542</v>
      </c>
      <c r="E733" s="2" t="s">
        <v>1188</v>
      </c>
      <c r="F733" s="11"/>
      <c r="G733" s="2" t="s">
        <v>22</v>
      </c>
      <c r="H733" s="12">
        <v>44579</v>
      </c>
      <c r="I733" s="12">
        <f t="shared" si="114"/>
        <v>44943</v>
      </c>
      <c r="J733" s="8" t="s">
        <v>43</v>
      </c>
      <c r="K733" s="2"/>
      <c r="L733" s="3"/>
      <c r="M733" s="5"/>
      <c r="N733" s="21">
        <f ca="1">I733-K2</f>
        <v>-422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17"/>
    </row>
    <row r="734" spans="1:32" ht="99.75" customHeight="1" x14ac:dyDescent="0.5">
      <c r="A734" s="18">
        <v>731</v>
      </c>
      <c r="B734" s="2" t="s">
        <v>1453</v>
      </c>
      <c r="C734" s="2" t="s">
        <v>255</v>
      </c>
      <c r="D734" s="2" t="s">
        <v>1543</v>
      </c>
      <c r="E734" s="2" t="s">
        <v>1544</v>
      </c>
      <c r="F734" s="11"/>
      <c r="G734" s="2" t="s">
        <v>22</v>
      </c>
      <c r="H734" s="12">
        <v>44579</v>
      </c>
      <c r="I734" s="12">
        <f t="shared" si="114"/>
        <v>44943</v>
      </c>
      <c r="J734" s="8" t="s">
        <v>43</v>
      </c>
      <c r="K734" s="2"/>
      <c r="L734" s="3"/>
      <c r="M734" s="5"/>
      <c r="N734" s="21">
        <f ca="1">I734-K2</f>
        <v>-422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17"/>
    </row>
    <row r="735" spans="1:32" ht="99.75" customHeight="1" x14ac:dyDescent="0.5">
      <c r="A735" s="18">
        <v>732</v>
      </c>
      <c r="B735" s="2" t="s">
        <v>1453</v>
      </c>
      <c r="C735" s="2" t="s">
        <v>255</v>
      </c>
      <c r="D735" s="2" t="s">
        <v>1545</v>
      </c>
      <c r="E735" s="2" t="s">
        <v>1544</v>
      </c>
      <c r="F735" s="11"/>
      <c r="G735" s="2" t="s">
        <v>22</v>
      </c>
      <c r="H735" s="12">
        <v>44579</v>
      </c>
      <c r="I735" s="12">
        <f t="shared" si="114"/>
        <v>44943</v>
      </c>
      <c r="J735" s="8" t="s">
        <v>43</v>
      </c>
      <c r="K735" s="2"/>
      <c r="L735" s="3"/>
      <c r="M735" s="5"/>
      <c r="N735" s="21">
        <f ca="1">I735-K2</f>
        <v>-422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17"/>
    </row>
    <row r="736" spans="1:32" ht="99.75" customHeight="1" x14ac:dyDescent="0.5">
      <c r="A736" s="18">
        <v>733</v>
      </c>
      <c r="B736" s="2" t="s">
        <v>1453</v>
      </c>
      <c r="C736" s="2" t="s">
        <v>1361</v>
      </c>
      <c r="D736" s="2" t="s">
        <v>1546</v>
      </c>
      <c r="E736" s="2" t="s">
        <v>1354</v>
      </c>
      <c r="F736" s="11"/>
      <c r="G736" s="2" t="s">
        <v>22</v>
      </c>
      <c r="H736" s="12">
        <v>45310</v>
      </c>
      <c r="I736" s="12">
        <f>H736+365</f>
        <v>45675</v>
      </c>
      <c r="J736" s="8" t="s">
        <v>86</v>
      </c>
      <c r="K736" s="19" t="s">
        <v>1547</v>
      </c>
      <c r="L736" s="3"/>
      <c r="M736" s="5"/>
      <c r="N736" s="21">
        <f ca="1">I736-K2</f>
        <v>310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8"/>
    </row>
    <row r="737" spans="1:32" ht="99.75" customHeight="1" x14ac:dyDescent="0.5">
      <c r="A737" s="18">
        <v>734</v>
      </c>
      <c r="B737" s="2" t="s">
        <v>1453</v>
      </c>
      <c r="C737" s="2" t="s">
        <v>1361</v>
      </c>
      <c r="D737" s="2" t="s">
        <v>1548</v>
      </c>
      <c r="E737" s="2" t="s">
        <v>1354</v>
      </c>
      <c r="F737" s="11"/>
      <c r="G737" s="2" t="s">
        <v>22</v>
      </c>
      <c r="H737" s="12">
        <v>44991</v>
      </c>
      <c r="I737" s="12">
        <f t="shared" ref="I737:I758" si="115">H737+364</f>
        <v>45355</v>
      </c>
      <c r="J737" s="8" t="s">
        <v>43</v>
      </c>
      <c r="K737" s="52" t="s">
        <v>1549</v>
      </c>
      <c r="L737" s="3"/>
      <c r="M737" s="5"/>
      <c r="N737" s="21">
        <f ca="1">I737-K2</f>
        <v>-10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8"/>
    </row>
    <row r="738" spans="1:32" ht="99.75" customHeight="1" x14ac:dyDescent="0.5">
      <c r="A738" s="18">
        <v>735</v>
      </c>
      <c r="B738" s="2" t="s">
        <v>1453</v>
      </c>
      <c r="C738" s="2" t="s">
        <v>322</v>
      </c>
      <c r="D738" s="2" t="s">
        <v>1550</v>
      </c>
      <c r="E738" s="2" t="s">
        <v>1551</v>
      </c>
      <c r="F738" s="11"/>
      <c r="G738" s="2" t="s">
        <v>22</v>
      </c>
      <c r="H738" s="12">
        <v>44579</v>
      </c>
      <c r="I738" s="12">
        <f t="shared" si="115"/>
        <v>44943</v>
      </c>
      <c r="J738" s="8" t="s">
        <v>43</v>
      </c>
      <c r="K738" s="2"/>
      <c r="L738" s="3"/>
      <c r="M738" s="5"/>
      <c r="N738" s="21">
        <f ca="1">I738-K2</f>
        <v>-422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17"/>
    </row>
    <row r="739" spans="1:32" ht="99.75" customHeight="1" x14ac:dyDescent="0.5">
      <c r="A739" s="11">
        <v>736</v>
      </c>
      <c r="B739" s="2" t="s">
        <v>1453</v>
      </c>
      <c r="C739" s="2" t="s">
        <v>255</v>
      </c>
      <c r="D739" s="2" t="s">
        <v>1552</v>
      </c>
      <c r="E739" s="2" t="s">
        <v>1553</v>
      </c>
      <c r="F739" s="11"/>
      <c r="G739" s="2" t="s">
        <v>22</v>
      </c>
      <c r="H739" s="12">
        <v>44579</v>
      </c>
      <c r="I739" s="12">
        <f t="shared" si="115"/>
        <v>44943</v>
      </c>
      <c r="J739" s="8" t="s">
        <v>123</v>
      </c>
      <c r="K739" s="2"/>
      <c r="L739" s="3"/>
      <c r="M739" s="5"/>
      <c r="N739" s="21">
        <f ca="1">I739-K2</f>
        <v>-422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17"/>
    </row>
    <row r="740" spans="1:32" ht="99.75" customHeight="1" x14ac:dyDescent="0.5">
      <c r="A740" s="41">
        <v>737</v>
      </c>
      <c r="B740" s="2" t="s">
        <v>1453</v>
      </c>
      <c r="C740" s="2" t="s">
        <v>255</v>
      </c>
      <c r="D740" s="2" t="s">
        <v>1554</v>
      </c>
      <c r="E740" s="2" t="s">
        <v>1553</v>
      </c>
      <c r="F740" s="11"/>
      <c r="G740" s="2" t="s">
        <v>22</v>
      </c>
      <c r="H740" s="12">
        <v>44579</v>
      </c>
      <c r="I740" s="12">
        <f t="shared" si="115"/>
        <v>44943</v>
      </c>
      <c r="J740" s="8" t="s">
        <v>43</v>
      </c>
      <c r="K740" s="2"/>
      <c r="L740" s="3"/>
      <c r="M740" s="5"/>
      <c r="N740" s="21">
        <f ca="1">I740-K2</f>
        <v>-422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17"/>
    </row>
    <row r="741" spans="1:32" ht="99.75" customHeight="1" x14ac:dyDescent="0.5">
      <c r="A741" s="18">
        <v>738</v>
      </c>
      <c r="B741" s="2" t="s">
        <v>1453</v>
      </c>
      <c r="C741" s="2" t="s">
        <v>322</v>
      </c>
      <c r="D741" s="2" t="s">
        <v>1555</v>
      </c>
      <c r="E741" s="2" t="s">
        <v>1556</v>
      </c>
      <c r="F741" s="11"/>
      <c r="G741" s="2" t="s">
        <v>22</v>
      </c>
      <c r="H741" s="12">
        <v>44579</v>
      </c>
      <c r="I741" s="12">
        <f t="shared" si="115"/>
        <v>44943</v>
      </c>
      <c r="J741" s="8" t="s">
        <v>43</v>
      </c>
      <c r="K741" s="2"/>
      <c r="L741" s="3"/>
      <c r="M741" s="5"/>
      <c r="N741" s="21">
        <f ca="1">I741-K2</f>
        <v>-422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17"/>
    </row>
    <row r="742" spans="1:32" ht="99.75" customHeight="1" x14ac:dyDescent="0.5">
      <c r="A742" s="18">
        <v>739</v>
      </c>
      <c r="B742" s="2" t="s">
        <v>1453</v>
      </c>
      <c r="C742" s="2" t="s">
        <v>322</v>
      </c>
      <c r="D742" s="2" t="s">
        <v>1557</v>
      </c>
      <c r="E742" s="2" t="s">
        <v>1558</v>
      </c>
      <c r="F742" s="11"/>
      <c r="G742" s="2" t="s">
        <v>22</v>
      </c>
      <c r="H742" s="12">
        <v>44579</v>
      </c>
      <c r="I742" s="12">
        <f t="shared" si="115"/>
        <v>44943</v>
      </c>
      <c r="J742" s="8" t="s">
        <v>43</v>
      </c>
      <c r="K742" s="2"/>
      <c r="L742" s="3"/>
      <c r="M742" s="5"/>
      <c r="N742" s="21">
        <f ca="1">I742-K2</f>
        <v>-422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17"/>
    </row>
    <row r="743" spans="1:32" ht="99.75" customHeight="1" x14ac:dyDescent="0.5">
      <c r="A743" s="18">
        <v>740</v>
      </c>
      <c r="B743" s="2" t="s">
        <v>1453</v>
      </c>
      <c r="C743" s="2" t="s">
        <v>322</v>
      </c>
      <c r="D743" s="2" t="s">
        <v>1559</v>
      </c>
      <c r="E743" s="2" t="s">
        <v>1358</v>
      </c>
      <c r="F743" s="11"/>
      <c r="G743" s="2" t="s">
        <v>22</v>
      </c>
      <c r="H743" s="12">
        <v>44579</v>
      </c>
      <c r="I743" s="12">
        <f t="shared" si="115"/>
        <v>44943</v>
      </c>
      <c r="J743" s="8" t="s">
        <v>43</v>
      </c>
      <c r="K743" s="2"/>
      <c r="L743" s="3"/>
      <c r="M743" s="5"/>
      <c r="N743" s="21">
        <f ca="1">I743-K2</f>
        <v>-422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17"/>
    </row>
    <row r="744" spans="1:32" ht="99.75" customHeight="1" x14ac:dyDescent="0.5">
      <c r="A744" s="18">
        <v>741</v>
      </c>
      <c r="B744" s="2" t="s">
        <v>1453</v>
      </c>
      <c r="C744" s="2" t="s">
        <v>255</v>
      </c>
      <c r="D744" s="2" t="s">
        <v>1560</v>
      </c>
      <c r="E744" s="2" t="s">
        <v>1561</v>
      </c>
      <c r="F744" s="11"/>
      <c r="G744" s="2" t="s">
        <v>22</v>
      </c>
      <c r="H744" s="12">
        <v>44579</v>
      </c>
      <c r="I744" s="12">
        <f t="shared" si="115"/>
        <v>44943</v>
      </c>
      <c r="J744" s="8" t="s">
        <v>43</v>
      </c>
      <c r="K744" s="2"/>
      <c r="L744" s="20"/>
      <c r="M744" s="5"/>
      <c r="N744" s="21">
        <f ca="1">I744-K2</f>
        <v>-422</v>
      </c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17"/>
    </row>
    <row r="745" spans="1:32" ht="99.75" customHeight="1" x14ac:dyDescent="0.5">
      <c r="A745" s="18">
        <v>742</v>
      </c>
      <c r="B745" s="2" t="s">
        <v>1453</v>
      </c>
      <c r="C745" s="2" t="s">
        <v>255</v>
      </c>
      <c r="D745" s="2" t="s">
        <v>1562</v>
      </c>
      <c r="E745" s="2" t="s">
        <v>1561</v>
      </c>
      <c r="F745" s="11"/>
      <c r="G745" s="2" t="s">
        <v>22</v>
      </c>
      <c r="H745" s="12">
        <v>44579</v>
      </c>
      <c r="I745" s="12">
        <f t="shared" si="115"/>
        <v>44943</v>
      </c>
      <c r="J745" s="8" t="s">
        <v>43</v>
      </c>
      <c r="K745" s="2"/>
      <c r="L745" s="3"/>
      <c r="M745" s="5"/>
      <c r="N745" s="21">
        <f ca="1">I745-K2</f>
        <v>-422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17"/>
    </row>
    <row r="746" spans="1:32" ht="99.75" customHeight="1" x14ac:dyDescent="0.5">
      <c r="A746" s="18">
        <v>743</v>
      </c>
      <c r="B746" s="2" t="s">
        <v>1453</v>
      </c>
      <c r="C746" s="2" t="s">
        <v>255</v>
      </c>
      <c r="D746" s="2" t="s">
        <v>1563</v>
      </c>
      <c r="E746" s="2" t="s">
        <v>1564</v>
      </c>
      <c r="F746" s="11"/>
      <c r="G746" s="2" t="s">
        <v>22</v>
      </c>
      <c r="H746" s="12">
        <v>44579</v>
      </c>
      <c r="I746" s="12">
        <f t="shared" si="115"/>
        <v>44943</v>
      </c>
      <c r="J746" s="8" t="s">
        <v>43</v>
      </c>
      <c r="K746" s="2"/>
      <c r="L746" s="3"/>
      <c r="M746" s="5"/>
      <c r="N746" s="21">
        <f ca="1">I746-K2</f>
        <v>-422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17"/>
    </row>
    <row r="747" spans="1:32" ht="99.75" customHeight="1" x14ac:dyDescent="0.5">
      <c r="A747" s="18">
        <v>744</v>
      </c>
      <c r="B747" s="2" t="s">
        <v>1453</v>
      </c>
      <c r="C747" s="2" t="s">
        <v>1565</v>
      </c>
      <c r="D747" s="2" t="s">
        <v>1566</v>
      </c>
      <c r="E747" s="2" t="s">
        <v>1564</v>
      </c>
      <c r="F747" s="11"/>
      <c r="G747" s="2" t="s">
        <v>22</v>
      </c>
      <c r="H747" s="12">
        <v>44579</v>
      </c>
      <c r="I747" s="12">
        <f t="shared" si="115"/>
        <v>44943</v>
      </c>
      <c r="J747" s="8" t="s">
        <v>43</v>
      </c>
      <c r="K747" s="2"/>
      <c r="L747" s="3"/>
      <c r="M747" s="5"/>
      <c r="N747" s="21">
        <f ca="1">I747-K2</f>
        <v>-422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17"/>
    </row>
    <row r="748" spans="1:32" ht="99.75" customHeight="1" x14ac:dyDescent="0.5">
      <c r="A748" s="18">
        <v>745</v>
      </c>
      <c r="B748" s="2" t="s">
        <v>1453</v>
      </c>
      <c r="C748" s="2" t="s">
        <v>322</v>
      </c>
      <c r="D748" s="2" t="s">
        <v>1567</v>
      </c>
      <c r="E748" s="2" t="s">
        <v>1568</v>
      </c>
      <c r="F748" s="11"/>
      <c r="G748" s="2" t="s">
        <v>22</v>
      </c>
      <c r="H748" s="12">
        <v>44579</v>
      </c>
      <c r="I748" s="12">
        <f t="shared" si="115"/>
        <v>44943</v>
      </c>
      <c r="J748" s="8" t="s">
        <v>43</v>
      </c>
      <c r="K748" s="2"/>
      <c r="L748" s="3"/>
      <c r="M748" s="5"/>
      <c r="N748" s="21">
        <f ca="1">I748-K2</f>
        <v>-422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17"/>
    </row>
    <row r="749" spans="1:32" ht="99.75" customHeight="1" x14ac:dyDescent="0.5">
      <c r="A749" s="18">
        <v>746</v>
      </c>
      <c r="B749" s="2" t="s">
        <v>1453</v>
      </c>
      <c r="C749" s="2" t="s">
        <v>322</v>
      </c>
      <c r="D749" s="2" t="s">
        <v>1569</v>
      </c>
      <c r="E749" s="2" t="s">
        <v>1570</v>
      </c>
      <c r="F749" s="11"/>
      <c r="G749" s="2" t="s">
        <v>22</v>
      </c>
      <c r="H749" s="12">
        <v>44579</v>
      </c>
      <c r="I749" s="12">
        <f t="shared" si="115"/>
        <v>44943</v>
      </c>
      <c r="J749" s="8" t="s">
        <v>43</v>
      </c>
      <c r="K749" s="2"/>
      <c r="L749" s="3"/>
      <c r="M749" s="5"/>
      <c r="N749" s="21">
        <f ca="1">I749-K2</f>
        <v>-422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17"/>
    </row>
    <row r="750" spans="1:32" ht="99.75" customHeight="1" x14ac:dyDescent="0.5">
      <c r="A750" s="18">
        <v>747</v>
      </c>
      <c r="B750" s="2" t="s">
        <v>1453</v>
      </c>
      <c r="C750" s="2" t="s">
        <v>255</v>
      </c>
      <c r="D750" s="2" t="s">
        <v>1571</v>
      </c>
      <c r="E750" s="2" t="s">
        <v>1572</v>
      </c>
      <c r="F750" s="11"/>
      <c r="G750" s="2" t="s">
        <v>22</v>
      </c>
      <c r="H750" s="12">
        <v>44579</v>
      </c>
      <c r="I750" s="12">
        <f t="shared" si="115"/>
        <v>44943</v>
      </c>
      <c r="J750" s="8" t="s">
        <v>43</v>
      </c>
      <c r="K750" s="2"/>
      <c r="L750" s="3"/>
      <c r="M750" s="5"/>
      <c r="N750" s="21">
        <f ca="1">I750-K2</f>
        <v>-422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17"/>
    </row>
    <row r="751" spans="1:32" ht="99.75" customHeight="1" x14ac:dyDescent="0.5">
      <c r="A751" s="18">
        <v>748</v>
      </c>
      <c r="B751" s="2" t="s">
        <v>1453</v>
      </c>
      <c r="C751" s="2" t="s">
        <v>255</v>
      </c>
      <c r="D751" s="2" t="s">
        <v>1573</v>
      </c>
      <c r="E751" s="2" t="s">
        <v>1535</v>
      </c>
      <c r="F751" s="11"/>
      <c r="G751" s="2" t="s">
        <v>22</v>
      </c>
      <c r="H751" s="12">
        <v>44579</v>
      </c>
      <c r="I751" s="12">
        <f t="shared" si="115"/>
        <v>44943</v>
      </c>
      <c r="J751" s="8" t="s">
        <v>43</v>
      </c>
      <c r="K751" s="2"/>
      <c r="L751" s="3"/>
      <c r="M751" s="5"/>
      <c r="N751" s="21">
        <f ca="1">I751-K2</f>
        <v>-422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17"/>
    </row>
    <row r="752" spans="1:32" ht="99.75" customHeight="1" x14ac:dyDescent="0.5">
      <c r="A752" s="18">
        <v>749</v>
      </c>
      <c r="B752" s="2" t="s">
        <v>1453</v>
      </c>
      <c r="C752" s="2" t="s">
        <v>255</v>
      </c>
      <c r="D752" s="2" t="s">
        <v>1574</v>
      </c>
      <c r="E752" s="2" t="s">
        <v>1380</v>
      </c>
      <c r="F752" s="11"/>
      <c r="G752" s="2" t="s">
        <v>22</v>
      </c>
      <c r="H752" s="12">
        <v>44582</v>
      </c>
      <c r="I752" s="12">
        <f t="shared" si="115"/>
        <v>44946</v>
      </c>
      <c r="J752" s="8" t="s">
        <v>43</v>
      </c>
      <c r="K752" s="2"/>
      <c r="L752" s="3"/>
      <c r="M752" s="5"/>
      <c r="N752" s="21">
        <f ca="1">I752-K2</f>
        <v>-419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17"/>
    </row>
    <row r="753" spans="1:32" ht="99.75" customHeight="1" x14ac:dyDescent="0.5">
      <c r="A753" s="11">
        <v>750</v>
      </c>
      <c r="B753" s="2" t="s">
        <v>507</v>
      </c>
      <c r="C753" s="2" t="s">
        <v>19</v>
      </c>
      <c r="D753" s="2" t="s">
        <v>1575</v>
      </c>
      <c r="E753" s="2" t="s">
        <v>335</v>
      </c>
      <c r="F753" s="11">
        <v>1E-3</v>
      </c>
      <c r="G753" s="2" t="s">
        <v>22</v>
      </c>
      <c r="H753" s="12">
        <v>44727</v>
      </c>
      <c r="I753" s="12">
        <f t="shared" si="115"/>
        <v>45091</v>
      </c>
      <c r="J753" s="8" t="s">
        <v>123</v>
      </c>
      <c r="K753" s="2"/>
      <c r="L753" s="3"/>
      <c r="M753" s="5"/>
      <c r="N753" s="21">
        <f ca="1">I753-K2</f>
        <v>-274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17"/>
    </row>
    <row r="754" spans="1:32" ht="99.75" customHeight="1" x14ac:dyDescent="0.5">
      <c r="A754" s="11">
        <v>751</v>
      </c>
      <c r="B754" s="2" t="s">
        <v>507</v>
      </c>
      <c r="C754" s="2" t="s">
        <v>19</v>
      </c>
      <c r="D754" s="2" t="s">
        <v>1576</v>
      </c>
      <c r="E754" s="2" t="s">
        <v>335</v>
      </c>
      <c r="F754" s="11">
        <v>1E-3</v>
      </c>
      <c r="G754" s="2" t="s">
        <v>22</v>
      </c>
      <c r="H754" s="12">
        <v>44727</v>
      </c>
      <c r="I754" s="12">
        <f t="shared" si="115"/>
        <v>45091</v>
      </c>
      <c r="J754" s="8" t="s">
        <v>123</v>
      </c>
      <c r="K754" s="2"/>
      <c r="L754" s="3"/>
      <c r="M754" s="5"/>
      <c r="N754" s="21">
        <f ca="1">I754-K2</f>
        <v>-274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17"/>
    </row>
    <row r="755" spans="1:32" ht="99.75" customHeight="1" x14ac:dyDescent="0.5">
      <c r="A755" s="18">
        <v>752</v>
      </c>
      <c r="B755" s="2" t="s">
        <v>1577</v>
      </c>
      <c r="C755" s="2" t="s">
        <v>47</v>
      </c>
      <c r="D755" s="2" t="s">
        <v>1578</v>
      </c>
      <c r="E755" s="2" t="s">
        <v>1579</v>
      </c>
      <c r="F755" s="11"/>
      <c r="G755" s="2" t="s">
        <v>22</v>
      </c>
      <c r="H755" s="12">
        <v>44578</v>
      </c>
      <c r="I755" s="12">
        <f t="shared" si="115"/>
        <v>44942</v>
      </c>
      <c r="J755" s="8" t="s">
        <v>43</v>
      </c>
      <c r="K755" s="2"/>
      <c r="L755" s="3"/>
      <c r="M755" s="5"/>
      <c r="N755" s="21">
        <f ca="1">I755-K2</f>
        <v>-423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8"/>
    </row>
    <row r="756" spans="1:32" ht="99.75" customHeight="1" x14ac:dyDescent="0.5">
      <c r="A756" s="18">
        <v>753</v>
      </c>
      <c r="B756" s="2" t="s">
        <v>1577</v>
      </c>
      <c r="C756" s="2" t="s">
        <v>47</v>
      </c>
      <c r="D756" s="2" t="s">
        <v>1580</v>
      </c>
      <c r="E756" s="2" t="s">
        <v>1579</v>
      </c>
      <c r="F756" s="11"/>
      <c r="G756" s="2" t="s">
        <v>22</v>
      </c>
      <c r="H756" s="12">
        <v>44578</v>
      </c>
      <c r="I756" s="12">
        <f t="shared" si="115"/>
        <v>44942</v>
      </c>
      <c r="J756" s="8" t="s">
        <v>43</v>
      </c>
      <c r="K756" s="2"/>
      <c r="L756" s="3"/>
      <c r="M756" s="5"/>
      <c r="N756" s="21">
        <f ca="1">I756-K2</f>
        <v>-423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8"/>
    </row>
    <row r="757" spans="1:32" ht="99.75" customHeight="1" x14ac:dyDescent="0.5">
      <c r="A757" s="18">
        <v>754</v>
      </c>
      <c r="B757" s="2" t="s">
        <v>1577</v>
      </c>
      <c r="C757" s="2" t="s">
        <v>47</v>
      </c>
      <c r="D757" s="2" t="s">
        <v>1581</v>
      </c>
      <c r="E757" s="2">
        <v>136.68</v>
      </c>
      <c r="F757" s="11"/>
      <c r="G757" s="2" t="s">
        <v>22</v>
      </c>
      <c r="H757" s="12">
        <v>44578</v>
      </c>
      <c r="I757" s="12">
        <f t="shared" si="115"/>
        <v>44942</v>
      </c>
      <c r="J757" s="8" t="s">
        <v>43</v>
      </c>
      <c r="K757" s="2"/>
      <c r="L757" s="20"/>
      <c r="M757" s="5"/>
      <c r="N757" s="21">
        <f ca="1">I757-K2</f>
        <v>-423</v>
      </c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8"/>
    </row>
    <row r="758" spans="1:32" ht="99.75" customHeight="1" x14ac:dyDescent="0.5">
      <c r="A758" s="18">
        <v>755</v>
      </c>
      <c r="B758" s="2" t="s">
        <v>1577</v>
      </c>
      <c r="C758" s="2" t="s">
        <v>47</v>
      </c>
      <c r="D758" s="2" t="s">
        <v>1582</v>
      </c>
      <c r="E758" s="2">
        <v>215.9</v>
      </c>
      <c r="F758" s="11"/>
      <c r="G758" s="2" t="s">
        <v>22</v>
      </c>
      <c r="H758" s="12">
        <v>44578</v>
      </c>
      <c r="I758" s="12">
        <f t="shared" si="115"/>
        <v>44942</v>
      </c>
      <c r="J758" s="8" t="s">
        <v>43</v>
      </c>
      <c r="K758" s="2"/>
      <c r="L758" s="3"/>
      <c r="M758" s="5"/>
      <c r="N758" s="21">
        <f ca="1">I758-K2</f>
        <v>-423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8"/>
    </row>
    <row r="759" spans="1:32" ht="99.75" customHeight="1" x14ac:dyDescent="0.5">
      <c r="A759" s="18">
        <v>756</v>
      </c>
      <c r="B759" s="2" t="s">
        <v>1577</v>
      </c>
      <c r="C759" s="2" t="s">
        <v>47</v>
      </c>
      <c r="D759" s="2" t="s">
        <v>1583</v>
      </c>
      <c r="E759" s="2" t="s">
        <v>1584</v>
      </c>
      <c r="F759" s="11"/>
      <c r="G759" s="2" t="s">
        <v>22</v>
      </c>
      <c r="H759" s="12">
        <v>45303</v>
      </c>
      <c r="I759" s="12">
        <f>H759+365</f>
        <v>45668</v>
      </c>
      <c r="J759" s="8" t="s">
        <v>23</v>
      </c>
      <c r="K759" s="19" t="s">
        <v>1585</v>
      </c>
      <c r="L759" s="20"/>
      <c r="M759" s="5"/>
      <c r="N759" s="21">
        <f ca="1">I759-K2</f>
        <v>303</v>
      </c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8"/>
    </row>
    <row r="760" spans="1:32" ht="99.75" customHeight="1" x14ac:dyDescent="0.5">
      <c r="A760" s="18">
        <v>757</v>
      </c>
      <c r="B760" s="2" t="s">
        <v>1577</v>
      </c>
      <c r="C760" s="2"/>
      <c r="D760" s="2" t="s">
        <v>1586</v>
      </c>
      <c r="E760" s="2" t="s">
        <v>1587</v>
      </c>
      <c r="F760" s="11"/>
      <c r="G760" s="2" t="s">
        <v>22</v>
      </c>
      <c r="H760" s="12">
        <v>44579</v>
      </c>
      <c r="I760" s="12">
        <f t="shared" ref="I760:I765" si="116">H760+364</f>
        <v>44943</v>
      </c>
      <c r="J760" s="8" t="s">
        <v>43</v>
      </c>
      <c r="K760" s="2"/>
      <c r="L760" s="3"/>
      <c r="M760" s="5"/>
      <c r="N760" s="21">
        <f ca="1">I760-K2</f>
        <v>-422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8"/>
    </row>
    <row r="761" spans="1:32" ht="99.75" customHeight="1" x14ac:dyDescent="0.5">
      <c r="A761" s="11">
        <v>758</v>
      </c>
      <c r="B761" s="29" t="s">
        <v>1577</v>
      </c>
      <c r="C761" s="29"/>
      <c r="D761" s="29" t="s">
        <v>1588</v>
      </c>
      <c r="E761" s="29" t="s">
        <v>1589</v>
      </c>
      <c r="F761" s="30"/>
      <c r="G761" s="29" t="s">
        <v>22</v>
      </c>
      <c r="H761" s="31">
        <v>44579</v>
      </c>
      <c r="I761" s="31">
        <f t="shared" si="116"/>
        <v>44943</v>
      </c>
      <c r="J761" s="32" t="s">
        <v>113</v>
      </c>
      <c r="K761" s="2"/>
      <c r="L761" s="3"/>
      <c r="M761" s="25"/>
      <c r="N761" s="21">
        <f ca="1">I761-K2</f>
        <v>-422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8"/>
    </row>
    <row r="762" spans="1:32" ht="99.75" customHeight="1" x14ac:dyDescent="0.5">
      <c r="A762" s="18">
        <v>759</v>
      </c>
      <c r="B762" s="2" t="s">
        <v>1577</v>
      </c>
      <c r="C762" s="2"/>
      <c r="D762" s="2" t="s">
        <v>1590</v>
      </c>
      <c r="E762" s="2" t="s">
        <v>1587</v>
      </c>
      <c r="F762" s="11"/>
      <c r="G762" s="2" t="s">
        <v>22</v>
      </c>
      <c r="H762" s="12">
        <v>44579</v>
      </c>
      <c r="I762" s="12">
        <f t="shared" si="116"/>
        <v>44943</v>
      </c>
      <c r="J762" s="8" t="s">
        <v>1591</v>
      </c>
      <c r="K762" s="2"/>
      <c r="L762" s="3"/>
      <c r="M762" s="25"/>
      <c r="N762" s="21">
        <f ca="1">I762-K2</f>
        <v>-422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8"/>
    </row>
    <row r="763" spans="1:32" ht="99.75" customHeight="1" x14ac:dyDescent="0.5">
      <c r="A763" s="11">
        <v>760</v>
      </c>
      <c r="B763" s="29" t="s">
        <v>1577</v>
      </c>
      <c r="C763" s="29" t="s">
        <v>47</v>
      </c>
      <c r="D763" s="29" t="s">
        <v>1592</v>
      </c>
      <c r="E763" s="29" t="s">
        <v>1593</v>
      </c>
      <c r="F763" s="30"/>
      <c r="G763" s="29" t="s">
        <v>22</v>
      </c>
      <c r="H763" s="31">
        <v>44725</v>
      </c>
      <c r="I763" s="53">
        <f t="shared" si="116"/>
        <v>45089</v>
      </c>
      <c r="J763" s="32" t="s">
        <v>113</v>
      </c>
      <c r="K763" s="2"/>
      <c r="L763" s="3"/>
      <c r="M763" s="5"/>
      <c r="N763" s="21">
        <f ca="1">I763-K2</f>
        <v>-276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8"/>
    </row>
    <row r="764" spans="1:32" ht="99.75" customHeight="1" x14ac:dyDescent="0.5">
      <c r="A764" s="18">
        <v>761</v>
      </c>
      <c r="B764" s="2" t="s">
        <v>1577</v>
      </c>
      <c r="C764" s="2" t="s">
        <v>255</v>
      </c>
      <c r="D764" s="2" t="s">
        <v>1594</v>
      </c>
      <c r="E764" s="2" t="s">
        <v>1579</v>
      </c>
      <c r="F764" s="11"/>
      <c r="G764" s="2" t="s">
        <v>22</v>
      </c>
      <c r="H764" s="12">
        <v>44573</v>
      </c>
      <c r="I764" s="24">
        <f t="shared" si="116"/>
        <v>44937</v>
      </c>
      <c r="J764" s="8" t="s">
        <v>43</v>
      </c>
      <c r="K764" s="2"/>
      <c r="L764" s="3"/>
      <c r="M764" s="5"/>
      <c r="N764" s="21">
        <f ca="1">I764-K2</f>
        <v>-428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8"/>
    </row>
    <row r="765" spans="1:32" ht="99.75" customHeight="1" x14ac:dyDescent="0.5">
      <c r="A765" s="18">
        <v>762</v>
      </c>
      <c r="B765" s="2" t="s">
        <v>1577</v>
      </c>
      <c r="C765" s="2" t="s">
        <v>255</v>
      </c>
      <c r="D765" s="2" t="s">
        <v>1595</v>
      </c>
      <c r="E765" s="2" t="s">
        <v>1579</v>
      </c>
      <c r="F765" s="11"/>
      <c r="G765" s="2" t="s">
        <v>22</v>
      </c>
      <c r="H765" s="12">
        <v>44573</v>
      </c>
      <c r="I765" s="24">
        <f t="shared" si="116"/>
        <v>44937</v>
      </c>
      <c r="J765" s="8" t="s">
        <v>43</v>
      </c>
      <c r="K765" s="2"/>
      <c r="L765" s="3"/>
      <c r="M765" s="5"/>
      <c r="N765" s="21">
        <f ca="1">I765-K2</f>
        <v>-428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8"/>
    </row>
    <row r="766" spans="1:32" ht="99.75" customHeight="1" x14ac:dyDescent="0.5">
      <c r="A766" s="18">
        <v>763</v>
      </c>
      <c r="B766" s="2" t="s">
        <v>1577</v>
      </c>
      <c r="C766" s="2" t="s">
        <v>47</v>
      </c>
      <c r="D766" s="2" t="s">
        <v>1596</v>
      </c>
      <c r="E766" s="2" t="s">
        <v>1597</v>
      </c>
      <c r="F766" s="11"/>
      <c r="G766" s="2" t="s">
        <v>22</v>
      </c>
      <c r="H766" s="2" t="s">
        <v>71</v>
      </c>
      <c r="I766" s="2" t="s">
        <v>71</v>
      </c>
      <c r="J766" s="8" t="s">
        <v>50</v>
      </c>
      <c r="K766" s="2" t="s">
        <v>47</v>
      </c>
      <c r="L766" s="3"/>
      <c r="M766" s="5"/>
      <c r="N766" s="21" t="e">
        <f ca="1">I766-K2</f>
        <v>#VALUE!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17"/>
    </row>
    <row r="767" spans="1:32" ht="99.75" customHeight="1" x14ac:dyDescent="0.5">
      <c r="A767" s="18">
        <v>764</v>
      </c>
      <c r="B767" s="2" t="s">
        <v>74</v>
      </c>
      <c r="C767" s="2"/>
      <c r="D767" s="2" t="s">
        <v>1598</v>
      </c>
      <c r="E767" s="2" t="s">
        <v>81</v>
      </c>
      <c r="F767" s="11" t="s">
        <v>77</v>
      </c>
      <c r="G767" s="2" t="s">
        <v>78</v>
      </c>
      <c r="H767" s="12">
        <v>44835</v>
      </c>
      <c r="I767" s="12">
        <v>45566</v>
      </c>
      <c r="J767" s="8" t="s">
        <v>130</v>
      </c>
      <c r="K767" s="19" t="s">
        <v>1599</v>
      </c>
      <c r="L767" s="3"/>
      <c r="M767" s="5"/>
      <c r="N767" s="21">
        <f ca="1">I767-K2</f>
        <v>201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17"/>
    </row>
    <row r="768" spans="1:32" ht="99.75" customHeight="1" x14ac:dyDescent="0.5">
      <c r="A768" s="18">
        <v>765</v>
      </c>
      <c r="B768" s="2" t="s">
        <v>1600</v>
      </c>
      <c r="C768" s="2" t="s">
        <v>47</v>
      </c>
      <c r="D768" s="2" t="s">
        <v>1601</v>
      </c>
      <c r="E768" s="2" t="s">
        <v>1602</v>
      </c>
      <c r="F768" s="11"/>
      <c r="G768" s="2" t="s">
        <v>71</v>
      </c>
      <c r="H768" s="2" t="s">
        <v>71</v>
      </c>
      <c r="I768" s="2" t="s">
        <v>71</v>
      </c>
      <c r="J768" s="8" t="s">
        <v>23</v>
      </c>
      <c r="K768" s="2" t="s">
        <v>71</v>
      </c>
      <c r="L768" s="20"/>
      <c r="M768" s="5"/>
      <c r="N768" s="21" t="e">
        <f ca="1">I768-K2</f>
        <v>#VALUE!</v>
      </c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8"/>
    </row>
    <row r="769" spans="1:32" ht="99.75" customHeight="1" x14ac:dyDescent="0.5">
      <c r="A769" s="18">
        <v>766</v>
      </c>
      <c r="B769" s="2" t="s">
        <v>1600</v>
      </c>
      <c r="C769" s="2" t="s">
        <v>19</v>
      </c>
      <c r="D769" s="2" t="s">
        <v>1603</v>
      </c>
      <c r="E769" s="2" t="s">
        <v>1604</v>
      </c>
      <c r="F769" s="11"/>
      <c r="G769" s="2" t="s">
        <v>71</v>
      </c>
      <c r="H769" s="2" t="s">
        <v>71</v>
      </c>
      <c r="I769" s="2" t="s">
        <v>71</v>
      </c>
      <c r="J769" s="8" t="s">
        <v>86</v>
      </c>
      <c r="K769" s="2" t="s">
        <v>47</v>
      </c>
      <c r="L769" s="3"/>
      <c r="M769" s="5"/>
      <c r="N769" s="21" t="e">
        <f ca="1">I769-K2</f>
        <v>#VALUE!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8"/>
    </row>
    <row r="770" spans="1:32" ht="99.75" customHeight="1" x14ac:dyDescent="0.5">
      <c r="A770" s="18">
        <v>767</v>
      </c>
      <c r="B770" s="2" t="s">
        <v>1600</v>
      </c>
      <c r="C770" s="2" t="s">
        <v>19</v>
      </c>
      <c r="D770" s="2" t="s">
        <v>1605</v>
      </c>
      <c r="E770" s="2" t="s">
        <v>1606</v>
      </c>
      <c r="F770" s="11"/>
      <c r="G770" s="2" t="s">
        <v>71</v>
      </c>
      <c r="H770" s="2" t="s">
        <v>71</v>
      </c>
      <c r="I770" s="2" t="s">
        <v>71</v>
      </c>
      <c r="J770" s="8" t="s">
        <v>86</v>
      </c>
      <c r="K770" s="2" t="s">
        <v>47</v>
      </c>
      <c r="L770" s="20"/>
      <c r="M770" s="5"/>
      <c r="N770" s="21" t="e">
        <f ca="1">I770-K2</f>
        <v>#VALUE!</v>
      </c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8"/>
    </row>
    <row r="771" spans="1:32" ht="99.75" customHeight="1" x14ac:dyDescent="0.5">
      <c r="A771" s="18">
        <v>768</v>
      </c>
      <c r="B771" s="2" t="s">
        <v>1600</v>
      </c>
      <c r="C771" s="2" t="s">
        <v>19</v>
      </c>
      <c r="D771" s="2" t="s">
        <v>1607</v>
      </c>
      <c r="E771" s="2" t="s">
        <v>1608</v>
      </c>
      <c r="F771" s="11"/>
      <c r="G771" s="2" t="s">
        <v>71</v>
      </c>
      <c r="H771" s="2" t="s">
        <v>71</v>
      </c>
      <c r="I771" s="2" t="s">
        <v>71</v>
      </c>
      <c r="J771" s="8" t="s">
        <v>86</v>
      </c>
      <c r="K771" s="2" t="s">
        <v>47</v>
      </c>
      <c r="L771" s="3"/>
      <c r="M771" s="5"/>
      <c r="N771" s="21" t="e">
        <f ca="1">I771-K2</f>
        <v>#VALUE!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17"/>
    </row>
    <row r="772" spans="1:32" ht="99.75" customHeight="1" x14ac:dyDescent="0.5">
      <c r="A772" s="18">
        <v>769</v>
      </c>
      <c r="B772" s="2" t="s">
        <v>1600</v>
      </c>
      <c r="C772" s="2" t="s">
        <v>19</v>
      </c>
      <c r="D772" s="2" t="s">
        <v>1609</v>
      </c>
      <c r="E772" s="2" t="s">
        <v>1610</v>
      </c>
      <c r="F772" s="11"/>
      <c r="G772" s="2" t="s">
        <v>71</v>
      </c>
      <c r="H772" s="2" t="s">
        <v>71</v>
      </c>
      <c r="I772" s="2" t="s">
        <v>71</v>
      </c>
      <c r="J772" s="8" t="s">
        <v>23</v>
      </c>
      <c r="K772" s="2" t="s">
        <v>71</v>
      </c>
      <c r="L772" s="3"/>
      <c r="M772" s="5"/>
      <c r="N772" s="21" t="e">
        <f ca="1">I772-K2</f>
        <v>#VALUE!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8"/>
    </row>
    <row r="773" spans="1:32" ht="99.75" customHeight="1" x14ac:dyDescent="0.5">
      <c r="A773" s="18">
        <v>770</v>
      </c>
      <c r="B773" s="2" t="s">
        <v>1600</v>
      </c>
      <c r="C773" s="2" t="s">
        <v>19</v>
      </c>
      <c r="D773" s="2" t="s">
        <v>1611</v>
      </c>
      <c r="E773" s="2" t="s">
        <v>1612</v>
      </c>
      <c r="F773" s="11"/>
      <c r="G773" s="2" t="s">
        <v>71</v>
      </c>
      <c r="H773" s="12">
        <v>44752</v>
      </c>
      <c r="I773" s="12">
        <f t="shared" ref="I773:I774" si="117">H773+365</f>
        <v>45117</v>
      </c>
      <c r="J773" s="8" t="s">
        <v>43</v>
      </c>
      <c r="K773" s="2"/>
      <c r="L773" s="20"/>
      <c r="M773" s="5"/>
      <c r="N773" s="21">
        <f ca="1">I773-K2</f>
        <v>-248</v>
      </c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8"/>
    </row>
    <row r="774" spans="1:32" ht="99.75" customHeight="1" x14ac:dyDescent="0.5">
      <c r="A774" s="18">
        <v>771</v>
      </c>
      <c r="B774" s="2" t="s">
        <v>1600</v>
      </c>
      <c r="C774" s="2" t="s">
        <v>19</v>
      </c>
      <c r="D774" s="2" t="s">
        <v>1613</v>
      </c>
      <c r="E774" s="2" t="s">
        <v>1614</v>
      </c>
      <c r="F774" s="11"/>
      <c r="G774" s="2" t="s">
        <v>71</v>
      </c>
      <c r="H774" s="12">
        <v>44752</v>
      </c>
      <c r="I774" s="12">
        <f t="shared" si="117"/>
        <v>45117</v>
      </c>
      <c r="J774" s="8" t="s">
        <v>43</v>
      </c>
      <c r="K774" s="2"/>
      <c r="L774" s="3"/>
      <c r="M774" s="5"/>
      <c r="N774" s="21">
        <f ca="1">I774-K2</f>
        <v>-248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8"/>
    </row>
    <row r="775" spans="1:32" ht="99.75" customHeight="1" x14ac:dyDescent="0.5">
      <c r="A775" s="18">
        <v>772</v>
      </c>
      <c r="B775" s="2" t="s">
        <v>1600</v>
      </c>
      <c r="C775" s="2" t="s">
        <v>1615</v>
      </c>
      <c r="D775" s="2" t="s">
        <v>1616</v>
      </c>
      <c r="E775" s="2" t="s">
        <v>1617</v>
      </c>
      <c r="F775" s="11"/>
      <c r="G775" s="2" t="s">
        <v>71</v>
      </c>
      <c r="H775" s="2" t="s">
        <v>71</v>
      </c>
      <c r="I775" s="2" t="s">
        <v>71</v>
      </c>
      <c r="J775" s="8" t="s">
        <v>86</v>
      </c>
      <c r="K775" s="2" t="s">
        <v>47</v>
      </c>
      <c r="L775" s="20"/>
      <c r="M775" s="5"/>
      <c r="N775" s="21" t="e">
        <f ca="1">I775-K2</f>
        <v>#VALUE!</v>
      </c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17"/>
    </row>
    <row r="776" spans="1:32" ht="99.75" customHeight="1" x14ac:dyDescent="0.5">
      <c r="A776" s="18">
        <v>773</v>
      </c>
      <c r="B776" s="2" t="s">
        <v>1618</v>
      </c>
      <c r="C776" s="2" t="s">
        <v>322</v>
      </c>
      <c r="D776" s="2" t="s">
        <v>1619</v>
      </c>
      <c r="E776" s="2" t="s">
        <v>1620</v>
      </c>
      <c r="F776" s="11"/>
      <c r="G776" s="2" t="s">
        <v>22</v>
      </c>
      <c r="H776" s="12">
        <v>45299</v>
      </c>
      <c r="I776" s="12">
        <f t="shared" ref="I776:I777" si="118">H776+365</f>
        <v>45664</v>
      </c>
      <c r="J776" s="8" t="s">
        <v>130</v>
      </c>
      <c r="K776" s="19" t="s">
        <v>1621</v>
      </c>
      <c r="L776" s="3"/>
      <c r="M776" s="5"/>
      <c r="N776" s="21">
        <f ca="1">I776-K2</f>
        <v>299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8"/>
    </row>
    <row r="777" spans="1:32" ht="99.75" customHeight="1" x14ac:dyDescent="0.5">
      <c r="A777" s="18">
        <v>774</v>
      </c>
      <c r="B777" s="2" t="s">
        <v>1618</v>
      </c>
      <c r="C777" s="2" t="s">
        <v>322</v>
      </c>
      <c r="D777" s="2" t="s">
        <v>1622</v>
      </c>
      <c r="E777" s="2" t="s">
        <v>1623</v>
      </c>
      <c r="F777" s="11"/>
      <c r="G777" s="2" t="s">
        <v>22</v>
      </c>
      <c r="H777" s="12">
        <v>45013</v>
      </c>
      <c r="I777" s="12">
        <f t="shared" si="118"/>
        <v>45378</v>
      </c>
      <c r="J777" s="8" t="s">
        <v>50</v>
      </c>
      <c r="K777" s="19" t="s">
        <v>1624</v>
      </c>
      <c r="L777" s="3"/>
      <c r="M777" s="5"/>
      <c r="N777" s="21">
        <f ca="1">I777-K2</f>
        <v>13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8"/>
    </row>
    <row r="778" spans="1:32" ht="99.75" customHeight="1" x14ac:dyDescent="0.5">
      <c r="A778" s="18">
        <v>775</v>
      </c>
      <c r="B778" s="2" t="s">
        <v>1618</v>
      </c>
      <c r="C778" s="2" t="s">
        <v>1361</v>
      </c>
      <c r="D778" s="2" t="s">
        <v>1625</v>
      </c>
      <c r="E778" s="2" t="s">
        <v>1626</v>
      </c>
      <c r="F778" s="11"/>
      <c r="G778" s="2" t="s">
        <v>22</v>
      </c>
      <c r="H778" s="12">
        <v>44991</v>
      </c>
      <c r="I778" s="12">
        <f>H778+364</f>
        <v>45355</v>
      </c>
      <c r="J778" s="8" t="s">
        <v>50</v>
      </c>
      <c r="K778" s="19" t="s">
        <v>1627</v>
      </c>
      <c r="L778" s="3"/>
      <c r="M778" s="5"/>
      <c r="N778" s="21">
        <f ca="1">I778-K2</f>
        <v>-10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8" t="s">
        <v>1628</v>
      </c>
    </row>
    <row r="779" spans="1:32" ht="99.75" customHeight="1" x14ac:dyDescent="0.5">
      <c r="A779" s="18">
        <v>776</v>
      </c>
      <c r="B779" s="2" t="s">
        <v>1618</v>
      </c>
      <c r="C779" s="2" t="s">
        <v>47</v>
      </c>
      <c r="D779" s="2" t="s">
        <v>1629</v>
      </c>
      <c r="E779" s="2" t="s">
        <v>1630</v>
      </c>
      <c r="F779" s="11"/>
      <c r="G779" s="2" t="s">
        <v>22</v>
      </c>
      <c r="H779" s="12">
        <v>45299</v>
      </c>
      <c r="I779" s="12">
        <f t="shared" ref="I779:I780" si="119">H779+365</f>
        <v>45664</v>
      </c>
      <c r="J779" s="8" t="s">
        <v>50</v>
      </c>
      <c r="K779" s="19" t="s">
        <v>1631</v>
      </c>
      <c r="L779" s="3"/>
      <c r="M779" s="5"/>
      <c r="N779" s="21">
        <f ca="1">I779-K2</f>
        <v>299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2" t="s">
        <v>1632</v>
      </c>
    </row>
    <row r="780" spans="1:32" ht="99.75" customHeight="1" x14ac:dyDescent="0.5">
      <c r="A780" s="18">
        <v>777</v>
      </c>
      <c r="B780" s="2" t="s">
        <v>1618</v>
      </c>
      <c r="C780" s="2" t="s">
        <v>255</v>
      </c>
      <c r="D780" s="2" t="s">
        <v>1633</v>
      </c>
      <c r="E780" s="2" t="s">
        <v>1630</v>
      </c>
      <c r="F780" s="11"/>
      <c r="G780" s="2" t="s">
        <v>22</v>
      </c>
      <c r="H780" s="12">
        <v>45299</v>
      </c>
      <c r="I780" s="12">
        <f t="shared" si="119"/>
        <v>45664</v>
      </c>
      <c r="J780" s="8" t="s">
        <v>50</v>
      </c>
      <c r="K780" s="19" t="s">
        <v>1634</v>
      </c>
      <c r="L780" s="20"/>
      <c r="M780" s="5"/>
      <c r="N780" s="21">
        <f ca="1">I780-K2</f>
        <v>299</v>
      </c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8" t="s">
        <v>1635</v>
      </c>
    </row>
    <row r="781" spans="1:32" ht="99.75" customHeight="1" x14ac:dyDescent="0.5">
      <c r="A781" s="18">
        <v>778</v>
      </c>
      <c r="B781" s="2" t="s">
        <v>1618</v>
      </c>
      <c r="C781" s="2" t="s">
        <v>255</v>
      </c>
      <c r="D781" s="2" t="s">
        <v>1636</v>
      </c>
      <c r="E781" s="2" t="s">
        <v>1637</v>
      </c>
      <c r="F781" s="6"/>
      <c r="G781" s="2" t="s">
        <v>22</v>
      </c>
      <c r="H781" s="12">
        <v>45286</v>
      </c>
      <c r="I781" s="12">
        <f>H781+364</f>
        <v>45650</v>
      </c>
      <c r="J781" s="8" t="s">
        <v>50</v>
      </c>
      <c r="K781" s="19" t="s">
        <v>1638</v>
      </c>
      <c r="L781" s="3"/>
      <c r="M781" s="5"/>
      <c r="N781" s="21">
        <f ca="1">I781-K2</f>
        <v>285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17" t="s">
        <v>1637</v>
      </c>
    </row>
    <row r="782" spans="1:32" ht="99.75" customHeight="1" x14ac:dyDescent="0.5">
      <c r="A782" s="18">
        <v>779</v>
      </c>
      <c r="B782" s="2" t="s">
        <v>1618</v>
      </c>
      <c r="C782" s="2" t="s">
        <v>255</v>
      </c>
      <c r="D782" s="2" t="s">
        <v>1639</v>
      </c>
      <c r="E782" s="2" t="s">
        <v>1640</v>
      </c>
      <c r="F782" s="11"/>
      <c r="G782" s="2" t="s">
        <v>22</v>
      </c>
      <c r="H782" s="12">
        <v>45301</v>
      </c>
      <c r="I782" s="12">
        <f>H782+365</f>
        <v>45666</v>
      </c>
      <c r="J782" s="8" t="s">
        <v>50</v>
      </c>
      <c r="K782" s="19" t="s">
        <v>1641</v>
      </c>
      <c r="L782" s="3"/>
      <c r="M782" s="5"/>
      <c r="N782" s="21">
        <f ca="1">I782-K2</f>
        <v>301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17" t="s">
        <v>1640</v>
      </c>
    </row>
    <row r="783" spans="1:32" ht="99.75" customHeight="1" x14ac:dyDescent="0.5">
      <c r="A783" s="18">
        <v>780</v>
      </c>
      <c r="B783" s="2" t="s">
        <v>1618</v>
      </c>
      <c r="C783" s="2" t="s">
        <v>255</v>
      </c>
      <c r="D783" s="2" t="s">
        <v>1642</v>
      </c>
      <c r="E783" s="2" t="s">
        <v>47</v>
      </c>
      <c r="F783" s="11"/>
      <c r="G783" s="2" t="s">
        <v>22</v>
      </c>
      <c r="H783" s="12" t="s">
        <v>71</v>
      </c>
      <c r="I783" s="12" t="s">
        <v>71</v>
      </c>
      <c r="J783" s="8" t="s">
        <v>50</v>
      </c>
      <c r="K783" s="2" t="s">
        <v>47</v>
      </c>
      <c r="L783" s="54" t="s">
        <v>1643</v>
      </c>
      <c r="M783" s="5"/>
      <c r="N783" s="21" t="e">
        <f ca="1">I783-K2</f>
        <v>#VALUE!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8" t="s">
        <v>1644</v>
      </c>
    </row>
    <row r="784" spans="1:32" ht="99.75" customHeight="1" x14ac:dyDescent="0.5">
      <c r="A784" s="18">
        <v>781</v>
      </c>
      <c r="B784" s="2" t="s">
        <v>1618</v>
      </c>
      <c r="C784" s="2"/>
      <c r="D784" s="2" t="s">
        <v>1645</v>
      </c>
      <c r="E784" s="2" t="s">
        <v>1646</v>
      </c>
      <c r="F784" s="11"/>
      <c r="G784" s="2" t="s">
        <v>22</v>
      </c>
      <c r="H784" s="12">
        <v>45286</v>
      </c>
      <c r="I784" s="12">
        <f>H784+364</f>
        <v>45650</v>
      </c>
      <c r="J784" s="8" t="s">
        <v>50</v>
      </c>
      <c r="K784" s="19" t="s">
        <v>1647</v>
      </c>
      <c r="L784" s="3"/>
      <c r="M784" s="5"/>
      <c r="N784" s="21">
        <f ca="1">I784-K2</f>
        <v>285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17" t="s">
        <v>1648</v>
      </c>
    </row>
    <row r="785" spans="1:32" ht="99.75" customHeight="1" x14ac:dyDescent="0.5">
      <c r="A785" s="18">
        <v>782</v>
      </c>
      <c r="B785" s="2" t="s">
        <v>1618</v>
      </c>
      <c r="C785" s="2" t="s">
        <v>47</v>
      </c>
      <c r="D785" s="2" t="s">
        <v>1649</v>
      </c>
      <c r="E785" s="2" t="s">
        <v>1650</v>
      </c>
      <c r="F785" s="11"/>
      <c r="G785" s="2" t="s">
        <v>22</v>
      </c>
      <c r="H785" s="12">
        <v>45301</v>
      </c>
      <c r="I785" s="12">
        <f>H785+365</f>
        <v>45666</v>
      </c>
      <c r="J785" s="8" t="s">
        <v>130</v>
      </c>
      <c r="K785" s="19" t="s">
        <v>1651</v>
      </c>
      <c r="L785" s="3"/>
      <c r="M785" s="5"/>
      <c r="N785" s="21">
        <f ca="1">I785-K2</f>
        <v>301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8"/>
    </row>
    <row r="786" spans="1:32" ht="129.75" customHeight="1" x14ac:dyDescent="0.5">
      <c r="A786" s="11">
        <v>783</v>
      </c>
      <c r="B786" s="2" t="s">
        <v>1618</v>
      </c>
      <c r="C786" s="2" t="s">
        <v>47</v>
      </c>
      <c r="D786" s="2" t="s">
        <v>1652</v>
      </c>
      <c r="E786" s="2" t="s">
        <v>1653</v>
      </c>
      <c r="F786" s="11"/>
      <c r="G786" s="2" t="s">
        <v>22</v>
      </c>
      <c r="H786" s="12">
        <v>44790</v>
      </c>
      <c r="I786" s="12">
        <f>H786+364</f>
        <v>45154</v>
      </c>
      <c r="J786" s="8" t="s">
        <v>1654</v>
      </c>
      <c r="K786" s="2"/>
      <c r="L786" s="3"/>
      <c r="M786" s="5"/>
      <c r="N786" s="21">
        <f ca="1">I786-K2</f>
        <v>-211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8"/>
    </row>
    <row r="787" spans="1:32" ht="99.75" customHeight="1" x14ac:dyDescent="0.5">
      <c r="A787" s="18">
        <v>784</v>
      </c>
      <c r="B787" s="2" t="s">
        <v>1618</v>
      </c>
      <c r="C787" s="2" t="s">
        <v>47</v>
      </c>
      <c r="D787" s="2" t="s">
        <v>1655</v>
      </c>
      <c r="E787" s="2" t="s">
        <v>1656</v>
      </c>
      <c r="F787" s="11"/>
      <c r="G787" s="2" t="s">
        <v>22</v>
      </c>
      <c r="H787" s="12">
        <v>45143</v>
      </c>
      <c r="I787" s="12">
        <f t="shared" ref="I787:I789" si="120">H787+365</f>
        <v>45508</v>
      </c>
      <c r="J787" s="8" t="s">
        <v>130</v>
      </c>
      <c r="K787" s="19" t="s">
        <v>1657</v>
      </c>
      <c r="L787" s="3"/>
      <c r="M787" s="5"/>
      <c r="N787" s="21">
        <f ca="1">I787-K2</f>
        <v>143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8"/>
    </row>
    <row r="788" spans="1:32" ht="99.75" customHeight="1" x14ac:dyDescent="0.5">
      <c r="A788" s="18">
        <v>785</v>
      </c>
      <c r="B788" s="2" t="s">
        <v>1618</v>
      </c>
      <c r="C788" s="2" t="s">
        <v>47</v>
      </c>
      <c r="D788" s="2" t="s">
        <v>1658</v>
      </c>
      <c r="E788" s="2" t="s">
        <v>1659</v>
      </c>
      <c r="F788" s="11"/>
      <c r="G788" s="2" t="s">
        <v>22</v>
      </c>
      <c r="H788" s="12">
        <v>45143</v>
      </c>
      <c r="I788" s="12">
        <f t="shared" si="120"/>
        <v>45508</v>
      </c>
      <c r="J788" s="8" t="s">
        <v>130</v>
      </c>
      <c r="K788" s="19" t="s">
        <v>1660</v>
      </c>
      <c r="L788" s="3"/>
      <c r="M788" s="5"/>
      <c r="N788" s="21">
        <f ca="1">I788-K2</f>
        <v>143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8"/>
    </row>
    <row r="789" spans="1:32" ht="99.75" customHeight="1" x14ac:dyDescent="0.5">
      <c r="A789" s="18">
        <v>786</v>
      </c>
      <c r="B789" s="2" t="s">
        <v>1618</v>
      </c>
      <c r="C789" s="2"/>
      <c r="D789" s="2" t="s">
        <v>1661</v>
      </c>
      <c r="E789" s="2" t="s">
        <v>1662</v>
      </c>
      <c r="F789" s="11"/>
      <c r="G789" s="2" t="s">
        <v>22</v>
      </c>
      <c r="H789" s="12">
        <v>45008</v>
      </c>
      <c r="I789" s="12">
        <f t="shared" si="120"/>
        <v>45373</v>
      </c>
      <c r="J789" s="8" t="s">
        <v>50</v>
      </c>
      <c r="K789" s="19" t="s">
        <v>1663</v>
      </c>
      <c r="L789" s="3"/>
      <c r="M789" s="5"/>
      <c r="N789" s="21">
        <f ca="1">I789-K2</f>
        <v>8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8" t="s">
        <v>1664</v>
      </c>
    </row>
    <row r="790" spans="1:32" ht="99.75" customHeight="1" x14ac:dyDescent="0.5">
      <c r="A790" s="18">
        <v>787</v>
      </c>
      <c r="B790" s="2" t="s">
        <v>1618</v>
      </c>
      <c r="C790" s="2" t="s">
        <v>47</v>
      </c>
      <c r="D790" s="2" t="s">
        <v>1665</v>
      </c>
      <c r="E790" s="2" t="s">
        <v>1666</v>
      </c>
      <c r="F790" s="11"/>
      <c r="G790" s="2" t="s">
        <v>22</v>
      </c>
      <c r="H790" s="12" t="s">
        <v>71</v>
      </c>
      <c r="I790" s="12" t="s">
        <v>71</v>
      </c>
      <c r="J790" s="8" t="s">
        <v>50</v>
      </c>
      <c r="K790" s="2" t="s">
        <v>47</v>
      </c>
      <c r="L790" s="3"/>
      <c r="M790" s="5"/>
      <c r="N790" s="21" t="e">
        <f ca="1">I790-K2</f>
        <v>#VALUE!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17"/>
    </row>
    <row r="791" spans="1:32" ht="99.75" customHeight="1" x14ac:dyDescent="0.5">
      <c r="A791" s="11">
        <v>788</v>
      </c>
      <c r="B791" s="2" t="s">
        <v>1618</v>
      </c>
      <c r="C791" s="2" t="s">
        <v>168</v>
      </c>
      <c r="D791" s="2" t="s">
        <v>1667</v>
      </c>
      <c r="E791" s="2" t="s">
        <v>1668</v>
      </c>
      <c r="F791" s="11"/>
      <c r="G791" s="2" t="s">
        <v>22</v>
      </c>
      <c r="H791" s="12">
        <v>44733</v>
      </c>
      <c r="I791" s="12">
        <f t="shared" ref="I791:I792" si="121">H791+364</f>
        <v>45097</v>
      </c>
      <c r="J791" s="8" t="s">
        <v>123</v>
      </c>
      <c r="K791" s="2"/>
      <c r="L791" s="3"/>
      <c r="M791" s="5"/>
      <c r="N791" s="21">
        <f ca="1">I791-K2</f>
        <v>-268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8" t="s">
        <v>1664</v>
      </c>
    </row>
    <row r="792" spans="1:32" ht="99.75" customHeight="1" x14ac:dyDescent="0.5">
      <c r="A792" s="18">
        <v>789</v>
      </c>
      <c r="B792" s="2" t="s">
        <v>1618</v>
      </c>
      <c r="C792" s="2" t="s">
        <v>168</v>
      </c>
      <c r="D792" s="2" t="s">
        <v>1669</v>
      </c>
      <c r="E792" s="2" t="s">
        <v>1670</v>
      </c>
      <c r="F792" s="11"/>
      <c r="G792" s="2" t="s">
        <v>22</v>
      </c>
      <c r="H792" s="12">
        <v>44772</v>
      </c>
      <c r="I792" s="12">
        <f t="shared" si="121"/>
        <v>45136</v>
      </c>
      <c r="J792" s="8" t="s">
        <v>43</v>
      </c>
      <c r="K792" s="2"/>
      <c r="L792" s="3"/>
      <c r="M792" s="5"/>
      <c r="N792" s="21">
        <f ca="1">I792-K2</f>
        <v>-229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8"/>
    </row>
    <row r="793" spans="1:32" ht="114.75" customHeight="1" x14ac:dyDescent="0.5">
      <c r="A793" s="18">
        <v>790</v>
      </c>
      <c r="B793" s="2" t="s">
        <v>1618</v>
      </c>
      <c r="C793" s="2" t="s">
        <v>168</v>
      </c>
      <c r="D793" s="2" t="s">
        <v>1671</v>
      </c>
      <c r="E793" s="2" t="s">
        <v>1672</v>
      </c>
      <c r="F793" s="11"/>
      <c r="G793" s="2" t="s">
        <v>22</v>
      </c>
      <c r="H793" s="12">
        <v>44844</v>
      </c>
      <c r="I793" s="12" t="s">
        <v>1673</v>
      </c>
      <c r="J793" s="8" t="s">
        <v>43</v>
      </c>
      <c r="K793" s="19" t="s">
        <v>1674</v>
      </c>
      <c r="L793" s="20"/>
      <c r="M793" s="5"/>
      <c r="N793" s="21" t="e">
        <f ca="1">I793-K2</f>
        <v>#VALUE!</v>
      </c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8"/>
    </row>
    <row r="794" spans="1:32" ht="99.75" customHeight="1" x14ac:dyDescent="0.5">
      <c r="A794" s="18">
        <v>791</v>
      </c>
      <c r="B794" s="2" t="s">
        <v>1618</v>
      </c>
      <c r="C794" s="2" t="s">
        <v>168</v>
      </c>
      <c r="D794" s="2" t="s">
        <v>1675</v>
      </c>
      <c r="E794" s="2" t="s">
        <v>1672</v>
      </c>
      <c r="F794" s="11"/>
      <c r="G794" s="2" t="s">
        <v>22</v>
      </c>
      <c r="H794" s="12">
        <v>45148</v>
      </c>
      <c r="I794" s="12">
        <f>H794+365</f>
        <v>45513</v>
      </c>
      <c r="J794" s="8" t="s">
        <v>43</v>
      </c>
      <c r="K794" s="19" t="s">
        <v>1676</v>
      </c>
      <c r="L794" s="3"/>
      <c r="M794" s="5"/>
      <c r="N794" s="21">
        <f ca="1">I794-K2</f>
        <v>148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8" t="s">
        <v>1677</v>
      </c>
    </row>
    <row r="795" spans="1:32" ht="99.75" customHeight="1" x14ac:dyDescent="0.5">
      <c r="A795" s="41">
        <v>792</v>
      </c>
      <c r="B795" s="2" t="s">
        <v>1618</v>
      </c>
      <c r="C795" s="2"/>
      <c r="D795" s="2" t="s">
        <v>1678</v>
      </c>
      <c r="E795" s="2" t="s">
        <v>1679</v>
      </c>
      <c r="F795" s="11"/>
      <c r="G795" s="2" t="s">
        <v>22</v>
      </c>
      <c r="H795" s="12">
        <v>44844</v>
      </c>
      <c r="I795" s="12">
        <f>H795+364</f>
        <v>45208</v>
      </c>
      <c r="J795" s="17" t="s">
        <v>43</v>
      </c>
      <c r="K795" s="2"/>
      <c r="L795" s="3"/>
      <c r="M795" s="5"/>
      <c r="N795" s="21">
        <f ca="1">I795-K2</f>
        <v>-157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8"/>
    </row>
    <row r="796" spans="1:32" ht="99.75" customHeight="1" x14ac:dyDescent="0.5">
      <c r="A796" s="18">
        <v>793</v>
      </c>
      <c r="B796" s="2" t="s">
        <v>1618</v>
      </c>
      <c r="C796" s="2"/>
      <c r="D796" s="2" t="s">
        <v>1680</v>
      </c>
      <c r="E796" s="2" t="s">
        <v>1681</v>
      </c>
      <c r="F796" s="11"/>
      <c r="G796" s="2" t="s">
        <v>22</v>
      </c>
      <c r="H796" s="12">
        <v>45259</v>
      </c>
      <c r="I796" s="12">
        <f>H796+365</f>
        <v>45624</v>
      </c>
      <c r="J796" s="17" t="s">
        <v>43</v>
      </c>
      <c r="K796" s="2"/>
      <c r="L796" s="3"/>
      <c r="M796" s="5"/>
      <c r="N796" s="21">
        <f ca="1">I796-K2</f>
        <v>259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8"/>
    </row>
    <row r="797" spans="1:32" ht="99.75" customHeight="1" x14ac:dyDescent="0.5">
      <c r="A797" s="11">
        <v>794</v>
      </c>
      <c r="B797" s="2" t="s">
        <v>1618</v>
      </c>
      <c r="C797" s="2"/>
      <c r="D797" s="2" t="s">
        <v>1682</v>
      </c>
      <c r="E797" s="2" t="s">
        <v>1683</v>
      </c>
      <c r="F797" s="11"/>
      <c r="G797" s="2" t="s">
        <v>22</v>
      </c>
      <c r="H797" s="12">
        <v>44894</v>
      </c>
      <c r="I797" s="12">
        <f t="shared" ref="I797:I800" si="122">H797+364</f>
        <v>45258</v>
      </c>
      <c r="J797" s="8" t="s">
        <v>1684</v>
      </c>
      <c r="K797" s="2"/>
      <c r="L797" s="3"/>
      <c r="M797" s="25"/>
      <c r="N797" s="21">
        <f ca="1">I797-K2</f>
        <v>-107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8"/>
    </row>
    <row r="798" spans="1:32" ht="99.75" customHeight="1" x14ac:dyDescent="0.5">
      <c r="A798" s="11">
        <v>795</v>
      </c>
      <c r="B798" s="2" t="s">
        <v>1618</v>
      </c>
      <c r="C798" s="2"/>
      <c r="D798" s="2" t="s">
        <v>1685</v>
      </c>
      <c r="E798" s="2" t="s">
        <v>1686</v>
      </c>
      <c r="F798" s="11"/>
      <c r="G798" s="2" t="s">
        <v>22</v>
      </c>
      <c r="H798" s="12">
        <v>44894</v>
      </c>
      <c r="I798" s="12">
        <f t="shared" si="122"/>
        <v>45258</v>
      </c>
      <c r="J798" s="8" t="s">
        <v>1687</v>
      </c>
      <c r="K798" s="2"/>
      <c r="L798" s="3"/>
      <c r="M798" s="25"/>
      <c r="N798" s="21">
        <f ca="1">I798-K2</f>
        <v>-107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8"/>
    </row>
    <row r="799" spans="1:32" ht="99.75" customHeight="1" x14ac:dyDescent="0.5">
      <c r="A799" s="11">
        <v>796</v>
      </c>
      <c r="B799" s="2" t="s">
        <v>1618</v>
      </c>
      <c r="C799" s="2"/>
      <c r="D799" s="2" t="s">
        <v>1688</v>
      </c>
      <c r="E799" s="2" t="s">
        <v>1689</v>
      </c>
      <c r="F799" s="11"/>
      <c r="G799" s="2" t="s">
        <v>22</v>
      </c>
      <c r="H799" s="12">
        <v>44911</v>
      </c>
      <c r="I799" s="12">
        <f t="shared" si="122"/>
        <v>45275</v>
      </c>
      <c r="J799" s="17" t="s">
        <v>123</v>
      </c>
      <c r="K799" s="2"/>
      <c r="L799" s="3"/>
      <c r="M799" s="5"/>
      <c r="N799" s="21">
        <f ca="1">I799-K2</f>
        <v>-90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8"/>
    </row>
    <row r="800" spans="1:32" ht="99.75" customHeight="1" x14ac:dyDescent="0.5">
      <c r="A800" s="11">
        <v>797</v>
      </c>
      <c r="B800" s="2" t="s">
        <v>1618</v>
      </c>
      <c r="C800" s="2"/>
      <c r="D800" s="2" t="s">
        <v>1690</v>
      </c>
      <c r="E800" s="2" t="s">
        <v>1691</v>
      </c>
      <c r="F800" s="11"/>
      <c r="G800" s="2" t="s">
        <v>22</v>
      </c>
      <c r="H800" s="12">
        <v>44902</v>
      </c>
      <c r="I800" s="12">
        <f t="shared" si="122"/>
        <v>45266</v>
      </c>
      <c r="J800" s="17" t="s">
        <v>123</v>
      </c>
      <c r="K800" s="2"/>
      <c r="L800" s="3"/>
      <c r="M800" s="5"/>
      <c r="N800" s="21">
        <f ca="1">I800-K2</f>
        <v>-99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8"/>
    </row>
    <row r="801" spans="1:32" ht="99.75" customHeight="1" x14ac:dyDescent="0.5">
      <c r="A801" s="18">
        <v>798</v>
      </c>
      <c r="B801" s="2" t="s">
        <v>1618</v>
      </c>
      <c r="C801" s="2"/>
      <c r="D801" s="2" t="s">
        <v>1692</v>
      </c>
      <c r="E801" s="2" t="s">
        <v>1693</v>
      </c>
      <c r="F801" s="11"/>
      <c r="G801" s="2" t="s">
        <v>22</v>
      </c>
      <c r="H801" s="12">
        <v>45248</v>
      </c>
      <c r="I801" s="12">
        <f t="shared" ref="I801:I802" si="123">H801+365</f>
        <v>45613</v>
      </c>
      <c r="J801" s="8" t="s">
        <v>130</v>
      </c>
      <c r="K801" s="19" t="s">
        <v>1694</v>
      </c>
      <c r="L801" s="3"/>
      <c r="M801" s="5"/>
      <c r="N801" s="21">
        <f ca="1">I801-K2</f>
        <v>248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8"/>
    </row>
    <row r="802" spans="1:32" ht="99.75" customHeight="1" x14ac:dyDescent="0.5">
      <c r="A802" s="18">
        <v>799</v>
      </c>
      <c r="B802" s="2" t="s">
        <v>1618</v>
      </c>
      <c r="C802" s="2"/>
      <c r="D802" s="2" t="s">
        <v>1695</v>
      </c>
      <c r="E802" s="2" t="s">
        <v>1696</v>
      </c>
      <c r="F802" s="11"/>
      <c r="G802" s="2" t="s">
        <v>22</v>
      </c>
      <c r="H802" s="12">
        <v>45255</v>
      </c>
      <c r="I802" s="12">
        <f t="shared" si="123"/>
        <v>45620</v>
      </c>
      <c r="J802" s="8" t="s">
        <v>130</v>
      </c>
      <c r="K802" s="19" t="s">
        <v>1697</v>
      </c>
      <c r="L802" s="3"/>
      <c r="M802" s="5"/>
      <c r="N802" s="21">
        <f ca="1">I802-K2</f>
        <v>255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8"/>
    </row>
    <row r="803" spans="1:32" ht="99.75" customHeight="1" x14ac:dyDescent="0.5">
      <c r="A803" s="11">
        <v>800</v>
      </c>
      <c r="B803" s="2" t="s">
        <v>1618</v>
      </c>
      <c r="C803" s="2"/>
      <c r="D803" s="2" t="s">
        <v>1698</v>
      </c>
      <c r="E803" s="2" t="s">
        <v>1699</v>
      </c>
      <c r="F803" s="11"/>
      <c r="G803" s="2" t="s">
        <v>22</v>
      </c>
      <c r="H803" s="12">
        <v>44911</v>
      </c>
      <c r="I803" s="12">
        <f t="shared" ref="I803:I809" si="124">H803+364</f>
        <v>45275</v>
      </c>
      <c r="J803" s="17" t="s">
        <v>1700</v>
      </c>
      <c r="K803" s="2"/>
      <c r="L803" s="3"/>
      <c r="M803" s="5"/>
      <c r="N803" s="21">
        <f ca="1">I803-K2</f>
        <v>-90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8"/>
    </row>
    <row r="804" spans="1:32" ht="99.75" customHeight="1" x14ac:dyDescent="0.5">
      <c r="A804" s="11">
        <v>801</v>
      </c>
      <c r="B804" s="2" t="s">
        <v>1618</v>
      </c>
      <c r="C804" s="2"/>
      <c r="D804" s="2" t="s">
        <v>1701</v>
      </c>
      <c r="E804" s="2" t="s">
        <v>1702</v>
      </c>
      <c r="F804" s="11"/>
      <c r="G804" s="2" t="s">
        <v>22</v>
      </c>
      <c r="H804" s="12">
        <v>44911</v>
      </c>
      <c r="I804" s="12">
        <f t="shared" si="124"/>
        <v>45275</v>
      </c>
      <c r="J804" s="17" t="s">
        <v>1700</v>
      </c>
      <c r="K804" s="2"/>
      <c r="L804" s="3"/>
      <c r="M804" s="5"/>
      <c r="N804" s="21">
        <f ca="1">I804-K2</f>
        <v>-90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8"/>
    </row>
    <row r="805" spans="1:32" ht="99.75" customHeight="1" x14ac:dyDescent="0.5">
      <c r="A805" s="11">
        <v>802</v>
      </c>
      <c r="B805" s="2" t="s">
        <v>1618</v>
      </c>
      <c r="C805" s="2"/>
      <c r="D805" s="2" t="s">
        <v>1703</v>
      </c>
      <c r="E805" s="2" t="s">
        <v>1704</v>
      </c>
      <c r="F805" s="11"/>
      <c r="G805" s="2" t="s">
        <v>22</v>
      </c>
      <c r="H805" s="12">
        <v>44911</v>
      </c>
      <c r="I805" s="12">
        <f t="shared" si="124"/>
        <v>45275</v>
      </c>
      <c r="J805" s="17" t="s">
        <v>1700</v>
      </c>
      <c r="K805" s="2"/>
      <c r="L805" s="3"/>
      <c r="M805" s="5"/>
      <c r="N805" s="21">
        <f ca="1">I805-K2</f>
        <v>-90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8"/>
    </row>
    <row r="806" spans="1:32" ht="99.75" customHeight="1" x14ac:dyDescent="0.5">
      <c r="A806" s="11">
        <v>803</v>
      </c>
      <c r="B806" s="2" t="s">
        <v>1618</v>
      </c>
      <c r="C806" s="2"/>
      <c r="D806" s="2" t="s">
        <v>1705</v>
      </c>
      <c r="E806" s="2" t="s">
        <v>1706</v>
      </c>
      <c r="F806" s="11"/>
      <c r="G806" s="2" t="s">
        <v>22</v>
      </c>
      <c r="H806" s="12">
        <v>44911</v>
      </c>
      <c r="I806" s="12">
        <f t="shared" si="124"/>
        <v>45275</v>
      </c>
      <c r="J806" s="17" t="s">
        <v>1700</v>
      </c>
      <c r="K806" s="2"/>
      <c r="L806" s="3"/>
      <c r="M806" s="5"/>
      <c r="N806" s="21">
        <f ca="1">I806-K2</f>
        <v>-90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8"/>
    </row>
    <row r="807" spans="1:32" ht="99.75" customHeight="1" x14ac:dyDescent="0.5">
      <c r="A807" s="18">
        <v>804</v>
      </c>
      <c r="B807" s="2" t="s">
        <v>1618</v>
      </c>
      <c r="C807" s="2"/>
      <c r="D807" s="2" t="s">
        <v>1707</v>
      </c>
      <c r="E807" s="2" t="s">
        <v>1708</v>
      </c>
      <c r="F807" s="11"/>
      <c r="G807" s="2" t="s">
        <v>22</v>
      </c>
      <c r="H807" s="12">
        <v>44911</v>
      </c>
      <c r="I807" s="12">
        <f t="shared" si="124"/>
        <v>45275</v>
      </c>
      <c r="J807" s="17" t="s">
        <v>43</v>
      </c>
      <c r="K807" s="2"/>
      <c r="L807" s="3"/>
      <c r="M807" s="5"/>
      <c r="N807" s="21">
        <f ca="1">I807-K2</f>
        <v>-90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8"/>
    </row>
    <row r="808" spans="1:32" ht="99.75" customHeight="1" x14ac:dyDescent="0.5">
      <c r="A808" s="11">
        <v>805</v>
      </c>
      <c r="B808" s="2" t="s">
        <v>1618</v>
      </c>
      <c r="C808" s="2"/>
      <c r="D808" s="2" t="s">
        <v>1709</v>
      </c>
      <c r="E808" s="2" t="s">
        <v>1710</v>
      </c>
      <c r="F808" s="11"/>
      <c r="G808" s="2" t="s">
        <v>22</v>
      </c>
      <c r="H808" s="12">
        <v>44965</v>
      </c>
      <c r="I808" s="12">
        <f t="shared" si="124"/>
        <v>45329</v>
      </c>
      <c r="J808" s="17" t="s">
        <v>1700</v>
      </c>
      <c r="K808" s="2"/>
      <c r="L808" s="3"/>
      <c r="M808" s="5"/>
      <c r="N808" s="21">
        <f ca="1">I808-K2</f>
        <v>-36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8" t="s">
        <v>1711</v>
      </c>
    </row>
    <row r="809" spans="1:32" ht="99.75" customHeight="1" x14ac:dyDescent="0.5">
      <c r="A809" s="11">
        <v>806</v>
      </c>
      <c r="B809" s="2" t="s">
        <v>1618</v>
      </c>
      <c r="C809" s="2"/>
      <c r="D809" s="2" t="s">
        <v>1712</v>
      </c>
      <c r="E809" s="2" t="s">
        <v>1713</v>
      </c>
      <c r="F809" s="11"/>
      <c r="G809" s="2" t="s">
        <v>22</v>
      </c>
      <c r="H809" s="12">
        <v>44965</v>
      </c>
      <c r="I809" s="12">
        <f t="shared" si="124"/>
        <v>45329</v>
      </c>
      <c r="J809" s="17" t="s">
        <v>1700</v>
      </c>
      <c r="K809" s="2"/>
      <c r="L809" s="3"/>
      <c r="M809" s="5"/>
      <c r="N809" s="21">
        <f ca="1">I809-K2</f>
        <v>-36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8" t="s">
        <v>1714</v>
      </c>
    </row>
    <row r="810" spans="1:32" ht="99.75" customHeight="1" x14ac:dyDescent="0.5">
      <c r="A810" s="18">
        <v>807</v>
      </c>
      <c r="B810" s="2" t="s">
        <v>1618</v>
      </c>
      <c r="C810" s="2"/>
      <c r="D810" s="2" t="s">
        <v>1715</v>
      </c>
      <c r="E810" s="2" t="s">
        <v>1716</v>
      </c>
      <c r="F810" s="11"/>
      <c r="G810" s="2" t="s">
        <v>22</v>
      </c>
      <c r="H810" s="12">
        <v>45190</v>
      </c>
      <c r="I810" s="12">
        <f>H810+365</f>
        <v>45555</v>
      </c>
      <c r="J810" s="8" t="s">
        <v>130</v>
      </c>
      <c r="K810" s="19" t="s">
        <v>1717</v>
      </c>
      <c r="L810" s="3"/>
      <c r="M810" s="5"/>
      <c r="N810" s="21">
        <f ca="1">I810-K2</f>
        <v>190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8"/>
    </row>
    <row r="811" spans="1:32" ht="99.75" customHeight="1" x14ac:dyDescent="0.5">
      <c r="A811" s="11">
        <v>808</v>
      </c>
      <c r="B811" s="2" t="s">
        <v>1618</v>
      </c>
      <c r="C811" s="2"/>
      <c r="D811" s="2" t="s">
        <v>1718</v>
      </c>
      <c r="E811" s="2" t="s">
        <v>1719</v>
      </c>
      <c r="F811" s="11"/>
      <c r="G811" s="2" t="s">
        <v>22</v>
      </c>
      <c r="H811" s="12">
        <v>44911</v>
      </c>
      <c r="I811" s="12">
        <f>H811+364</f>
        <v>45275</v>
      </c>
      <c r="J811" s="8" t="s">
        <v>123</v>
      </c>
      <c r="K811" s="2"/>
      <c r="L811" s="3"/>
      <c r="M811" s="5"/>
      <c r="N811" s="21">
        <f ca="1">I811-K2</f>
        <v>-90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17" t="s">
        <v>1720</v>
      </c>
    </row>
    <row r="812" spans="1:32" ht="99.75" customHeight="1" x14ac:dyDescent="0.5">
      <c r="A812" s="18">
        <v>809</v>
      </c>
      <c r="B812" s="2" t="s">
        <v>1721</v>
      </c>
      <c r="C812" s="2" t="s">
        <v>322</v>
      </c>
      <c r="D812" s="2" t="s">
        <v>1722</v>
      </c>
      <c r="E812" s="2" t="s">
        <v>1723</v>
      </c>
      <c r="F812" s="11"/>
      <c r="G812" s="2" t="s">
        <v>22</v>
      </c>
      <c r="H812" s="12">
        <v>45013</v>
      </c>
      <c r="I812" s="12">
        <f t="shared" ref="I812:I813" si="125">H812+365</f>
        <v>45378</v>
      </c>
      <c r="J812" s="8" t="s">
        <v>50</v>
      </c>
      <c r="K812" s="19" t="s">
        <v>1724</v>
      </c>
      <c r="L812" s="3"/>
      <c r="M812" s="5"/>
      <c r="N812" s="21">
        <f ca="1">I812-K2</f>
        <v>13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8"/>
    </row>
    <row r="813" spans="1:32" ht="99.75" customHeight="1" x14ac:dyDescent="0.5">
      <c r="A813" s="18">
        <v>810</v>
      </c>
      <c r="B813" s="2" t="s">
        <v>1725</v>
      </c>
      <c r="C813" s="2" t="s">
        <v>322</v>
      </c>
      <c r="D813" s="2" t="s">
        <v>1726</v>
      </c>
      <c r="E813" s="2" t="s">
        <v>1727</v>
      </c>
      <c r="F813" s="11"/>
      <c r="G813" s="2" t="s">
        <v>22</v>
      </c>
      <c r="H813" s="12">
        <v>45251</v>
      </c>
      <c r="I813" s="12">
        <f t="shared" si="125"/>
        <v>45616</v>
      </c>
      <c r="J813" s="8" t="s">
        <v>23</v>
      </c>
      <c r="K813" s="19" t="s">
        <v>1728</v>
      </c>
      <c r="L813" s="3">
        <v>95.263999999999996</v>
      </c>
      <c r="M813" s="5"/>
      <c r="N813" s="21">
        <f ca="1">I813-K2</f>
        <v>251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8"/>
    </row>
    <row r="814" spans="1:32" ht="99.75" customHeight="1" x14ac:dyDescent="0.5">
      <c r="A814" s="18">
        <v>811</v>
      </c>
      <c r="B814" s="2" t="s">
        <v>1725</v>
      </c>
      <c r="C814" s="2" t="s">
        <v>945</v>
      </c>
      <c r="D814" s="2" t="s">
        <v>1729</v>
      </c>
      <c r="E814" s="2" t="s">
        <v>1730</v>
      </c>
      <c r="F814" s="11"/>
      <c r="G814" s="2" t="s">
        <v>22</v>
      </c>
      <c r="H814" s="12">
        <v>44991</v>
      </c>
      <c r="I814" s="12">
        <f>H814+364</f>
        <v>45355</v>
      </c>
      <c r="J814" s="8" t="s">
        <v>50</v>
      </c>
      <c r="K814" s="19" t="s">
        <v>1731</v>
      </c>
      <c r="L814" s="3">
        <v>69.868899999999996</v>
      </c>
      <c r="M814" s="5"/>
      <c r="N814" s="21">
        <f ca="1">I814-K2</f>
        <v>-10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8"/>
    </row>
    <row r="815" spans="1:32" ht="99.75" customHeight="1" x14ac:dyDescent="0.5">
      <c r="A815" s="18">
        <v>812</v>
      </c>
      <c r="B815" s="2" t="s">
        <v>1725</v>
      </c>
      <c r="C815" s="2" t="s">
        <v>945</v>
      </c>
      <c r="D815" s="2" t="s">
        <v>1732</v>
      </c>
      <c r="E815" s="2" t="s">
        <v>1733</v>
      </c>
      <c r="F815" s="11"/>
      <c r="G815" s="2" t="s">
        <v>22</v>
      </c>
      <c r="H815" s="12">
        <v>45043</v>
      </c>
      <c r="I815" s="12">
        <f t="shared" ref="I815:I827" si="126">H815+365</f>
        <v>45408</v>
      </c>
      <c r="J815" s="8" t="s">
        <v>23</v>
      </c>
      <c r="K815" s="19" t="s">
        <v>1734</v>
      </c>
      <c r="L815" s="3">
        <v>87.625</v>
      </c>
      <c r="M815" s="5"/>
      <c r="N815" s="21">
        <f ca="1">I815-K2</f>
        <v>43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8"/>
    </row>
    <row r="816" spans="1:32" ht="99.75" customHeight="1" x14ac:dyDescent="0.5">
      <c r="A816" s="18">
        <v>813</v>
      </c>
      <c r="B816" s="2" t="s">
        <v>1725</v>
      </c>
      <c r="C816" s="2"/>
      <c r="D816" s="2" t="s">
        <v>1735</v>
      </c>
      <c r="E816" s="2" t="s">
        <v>1736</v>
      </c>
      <c r="F816" s="11"/>
      <c r="G816" s="2" t="s">
        <v>22</v>
      </c>
      <c r="H816" s="12">
        <v>45251</v>
      </c>
      <c r="I816" s="12">
        <f t="shared" si="126"/>
        <v>45616</v>
      </c>
      <c r="J816" s="8" t="s">
        <v>23</v>
      </c>
      <c r="K816" s="19" t="s">
        <v>1737</v>
      </c>
      <c r="L816" s="3">
        <v>65.027100000000004</v>
      </c>
      <c r="M816" s="5"/>
      <c r="N816" s="21">
        <f ca="1">I816-K2</f>
        <v>251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8"/>
    </row>
    <row r="817" spans="1:32" ht="99.75" customHeight="1" x14ac:dyDescent="0.5">
      <c r="A817" s="18">
        <v>814</v>
      </c>
      <c r="B817" s="2" t="s">
        <v>1725</v>
      </c>
      <c r="C817" s="2" t="s">
        <v>945</v>
      </c>
      <c r="D817" s="2" t="s">
        <v>1738</v>
      </c>
      <c r="E817" s="2" t="s">
        <v>1739</v>
      </c>
      <c r="F817" s="11"/>
      <c r="G817" s="2" t="s">
        <v>22</v>
      </c>
      <c r="H817" s="12">
        <v>45069</v>
      </c>
      <c r="I817" s="12">
        <f t="shared" si="126"/>
        <v>45434</v>
      </c>
      <c r="J817" s="8" t="s">
        <v>23</v>
      </c>
      <c r="K817" s="19" t="s">
        <v>1740</v>
      </c>
      <c r="L817" s="3">
        <v>108.01690000000001</v>
      </c>
      <c r="M817" s="5"/>
      <c r="N817" s="21">
        <f ca="1">I817-K2</f>
        <v>69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8"/>
    </row>
    <row r="818" spans="1:32" ht="99.75" customHeight="1" x14ac:dyDescent="0.5">
      <c r="A818" s="18">
        <v>815</v>
      </c>
      <c r="B818" s="2" t="s">
        <v>1725</v>
      </c>
      <c r="C818" s="2" t="s">
        <v>945</v>
      </c>
      <c r="D818" s="2" t="s">
        <v>1741</v>
      </c>
      <c r="E818" s="2" t="s">
        <v>1742</v>
      </c>
      <c r="F818" s="11"/>
      <c r="G818" s="2" t="s">
        <v>22</v>
      </c>
      <c r="H818" s="12">
        <v>45253</v>
      </c>
      <c r="I818" s="12">
        <f t="shared" si="126"/>
        <v>45618</v>
      </c>
      <c r="J818" s="8" t="s">
        <v>23</v>
      </c>
      <c r="K818" s="19" t="s">
        <v>1743</v>
      </c>
      <c r="L818" s="3">
        <v>85.044899999999998</v>
      </c>
      <c r="M818" s="5"/>
      <c r="N818" s="21">
        <f ca="1">I818-K2</f>
        <v>253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8"/>
    </row>
    <row r="819" spans="1:32" ht="99.75" customHeight="1" x14ac:dyDescent="0.5">
      <c r="A819" s="18">
        <v>816</v>
      </c>
      <c r="B819" s="2" t="s">
        <v>1725</v>
      </c>
      <c r="C819" s="2" t="s">
        <v>322</v>
      </c>
      <c r="D819" s="2" t="s">
        <v>1744</v>
      </c>
      <c r="E819" s="2" t="s">
        <v>1745</v>
      </c>
      <c r="F819" s="11"/>
      <c r="G819" s="2" t="s">
        <v>22</v>
      </c>
      <c r="H819" s="12">
        <v>45069</v>
      </c>
      <c r="I819" s="12">
        <f t="shared" si="126"/>
        <v>45434</v>
      </c>
      <c r="J819" s="8" t="s">
        <v>23</v>
      </c>
      <c r="K819" s="19" t="s">
        <v>1746</v>
      </c>
      <c r="L819" s="3">
        <v>84.518199999999993</v>
      </c>
      <c r="M819" s="5"/>
      <c r="N819" s="21">
        <f ca="1">I819-K2</f>
        <v>69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8"/>
    </row>
    <row r="820" spans="1:32" ht="99.75" customHeight="1" x14ac:dyDescent="0.5">
      <c r="A820" s="18">
        <v>817</v>
      </c>
      <c r="B820" s="2" t="s">
        <v>1725</v>
      </c>
      <c r="C820" s="2"/>
      <c r="D820" s="2" t="s">
        <v>1747</v>
      </c>
      <c r="E820" s="2">
        <v>50.01</v>
      </c>
      <c r="F820" s="11"/>
      <c r="G820" s="2" t="s">
        <v>22</v>
      </c>
      <c r="H820" s="12">
        <v>45251</v>
      </c>
      <c r="I820" s="12">
        <f t="shared" si="126"/>
        <v>45616</v>
      </c>
      <c r="J820" s="8" t="s">
        <v>23</v>
      </c>
      <c r="K820" s="19" t="s">
        <v>1748</v>
      </c>
      <c r="L820" s="3">
        <v>50.014299999999999</v>
      </c>
      <c r="M820" s="5"/>
      <c r="N820" s="21">
        <f ca="1">I820-K2</f>
        <v>251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8"/>
    </row>
    <row r="821" spans="1:32" ht="99.75" customHeight="1" x14ac:dyDescent="0.5">
      <c r="A821" s="18">
        <v>818</v>
      </c>
      <c r="B821" s="2" t="s">
        <v>1725</v>
      </c>
      <c r="C821" s="2" t="s">
        <v>322</v>
      </c>
      <c r="D821" s="2" t="s">
        <v>1749</v>
      </c>
      <c r="E821" s="2" t="s">
        <v>1750</v>
      </c>
      <c r="F821" s="11"/>
      <c r="G821" s="2" t="s">
        <v>22</v>
      </c>
      <c r="H821" s="12">
        <v>45069</v>
      </c>
      <c r="I821" s="12">
        <f t="shared" si="126"/>
        <v>45434</v>
      </c>
      <c r="J821" s="8" t="s">
        <v>23</v>
      </c>
      <c r="K821" s="19" t="s">
        <v>1751</v>
      </c>
      <c r="L821" s="3">
        <v>57.008200000000002</v>
      </c>
      <c r="M821" s="5"/>
      <c r="N821" s="21">
        <f ca="1">I821-K2</f>
        <v>69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8"/>
    </row>
    <row r="822" spans="1:32" ht="99.75" customHeight="1" x14ac:dyDescent="0.5">
      <c r="A822" s="18">
        <v>819</v>
      </c>
      <c r="B822" s="2" t="s">
        <v>1725</v>
      </c>
      <c r="C822" s="2"/>
      <c r="D822" s="2" t="s">
        <v>1752</v>
      </c>
      <c r="E822" s="2" t="s">
        <v>1753</v>
      </c>
      <c r="F822" s="11"/>
      <c r="G822" s="2" t="s">
        <v>22</v>
      </c>
      <c r="H822" s="12">
        <v>45251</v>
      </c>
      <c r="I822" s="12">
        <f t="shared" si="126"/>
        <v>45616</v>
      </c>
      <c r="J822" s="8" t="s">
        <v>23</v>
      </c>
      <c r="K822" s="19" t="s">
        <v>1754</v>
      </c>
      <c r="L822" s="3">
        <v>55.006</v>
      </c>
      <c r="M822" s="5"/>
      <c r="N822" s="21">
        <f ca="1">I822-K2</f>
        <v>251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8"/>
    </row>
    <row r="823" spans="1:32" ht="99.75" customHeight="1" x14ac:dyDescent="0.5">
      <c r="A823" s="18">
        <v>820</v>
      </c>
      <c r="B823" s="2" t="s">
        <v>1725</v>
      </c>
      <c r="C823" s="2"/>
      <c r="D823" s="2" t="s">
        <v>1755</v>
      </c>
      <c r="E823" s="2" t="s">
        <v>1756</v>
      </c>
      <c r="F823" s="11"/>
      <c r="G823" s="2" t="s">
        <v>22</v>
      </c>
      <c r="H823" s="12">
        <v>45329</v>
      </c>
      <c r="I823" s="12">
        <f t="shared" si="126"/>
        <v>45694</v>
      </c>
      <c r="J823" s="8" t="s">
        <v>50</v>
      </c>
      <c r="K823" s="19" t="s">
        <v>1757</v>
      </c>
      <c r="L823" s="3">
        <v>82.572699999999998</v>
      </c>
      <c r="M823" s="5"/>
      <c r="N823" s="21">
        <f ca="1">I823-K2</f>
        <v>329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17"/>
    </row>
    <row r="824" spans="1:32" ht="99.75" customHeight="1" x14ac:dyDescent="0.5">
      <c r="A824" s="18">
        <v>821</v>
      </c>
      <c r="B824" s="2" t="s">
        <v>1725</v>
      </c>
      <c r="C824" s="2"/>
      <c r="D824" s="2" t="s">
        <v>1758</v>
      </c>
      <c r="E824" s="2" t="s">
        <v>1759</v>
      </c>
      <c r="F824" s="11"/>
      <c r="G824" s="2" t="s">
        <v>22</v>
      </c>
      <c r="H824" s="12">
        <v>45124</v>
      </c>
      <c r="I824" s="12">
        <f t="shared" si="126"/>
        <v>45489</v>
      </c>
      <c r="J824" s="8" t="s">
        <v>23</v>
      </c>
      <c r="K824" s="19" t="s">
        <v>1760</v>
      </c>
      <c r="L824" s="3" t="e">
        <f>[5]Sheet1!$F$15</f>
        <v>#REF!</v>
      </c>
      <c r="M824" s="5"/>
      <c r="N824" s="21">
        <f ca="1">I824-K2</f>
        <v>124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8"/>
    </row>
    <row r="825" spans="1:32" ht="99.75" customHeight="1" x14ac:dyDescent="0.5">
      <c r="A825" s="18">
        <v>822</v>
      </c>
      <c r="B825" s="2" t="s">
        <v>1725</v>
      </c>
      <c r="C825" s="2"/>
      <c r="D825" s="2" t="s">
        <v>1761</v>
      </c>
      <c r="E825" s="2">
        <v>68.028000000000006</v>
      </c>
      <c r="F825" s="11"/>
      <c r="G825" s="2" t="s">
        <v>22</v>
      </c>
      <c r="H825" s="12">
        <v>45124</v>
      </c>
      <c r="I825" s="12">
        <f t="shared" si="126"/>
        <v>45489</v>
      </c>
      <c r="J825" s="8" t="s">
        <v>50</v>
      </c>
      <c r="K825" s="19" t="s">
        <v>1762</v>
      </c>
      <c r="L825" s="20">
        <v>68.035300000000007</v>
      </c>
      <c r="M825" s="5"/>
      <c r="N825" s="21">
        <f ca="1">I825-K2</f>
        <v>124</v>
      </c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8"/>
    </row>
    <row r="826" spans="1:32" ht="99.75" customHeight="1" x14ac:dyDescent="0.5">
      <c r="A826" s="18">
        <v>823</v>
      </c>
      <c r="B826" s="2" t="s">
        <v>1725</v>
      </c>
      <c r="C826" s="2"/>
      <c r="D826" s="2" t="s">
        <v>1763</v>
      </c>
      <c r="E826" s="2" t="s">
        <v>1764</v>
      </c>
      <c r="F826" s="11"/>
      <c r="G826" s="2" t="s">
        <v>22</v>
      </c>
      <c r="H826" s="12">
        <v>45068</v>
      </c>
      <c r="I826" s="12">
        <f t="shared" si="126"/>
        <v>45433</v>
      </c>
      <c r="J826" s="8" t="s">
        <v>86</v>
      </c>
      <c r="K826" s="19" t="s">
        <v>1765</v>
      </c>
      <c r="L826" s="3"/>
      <c r="M826" s="5"/>
      <c r="N826" s="21">
        <f ca="1">I826-K2</f>
        <v>68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8"/>
    </row>
    <row r="827" spans="1:32" ht="99.75" customHeight="1" x14ac:dyDescent="0.5">
      <c r="A827" s="18">
        <v>824</v>
      </c>
      <c r="B827" s="2" t="s">
        <v>1725</v>
      </c>
      <c r="C827" s="2"/>
      <c r="D827" s="2" t="s">
        <v>1766</v>
      </c>
      <c r="E827" s="2" t="s">
        <v>1764</v>
      </c>
      <c r="F827" s="11"/>
      <c r="G827" s="2" t="s">
        <v>22</v>
      </c>
      <c r="H827" s="12">
        <v>45152</v>
      </c>
      <c r="I827" s="12">
        <f t="shared" si="126"/>
        <v>45517</v>
      </c>
      <c r="J827" s="8" t="s">
        <v>23</v>
      </c>
      <c r="K827" s="19" t="s">
        <v>1767</v>
      </c>
      <c r="L827" s="3">
        <v>65.110299999999995</v>
      </c>
      <c r="M827" s="5"/>
      <c r="N827" s="21">
        <f ca="1">I827-K2</f>
        <v>152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8"/>
    </row>
    <row r="828" spans="1:32" ht="99.75" customHeight="1" x14ac:dyDescent="0.5">
      <c r="A828" s="18">
        <v>825</v>
      </c>
      <c r="B828" s="2" t="s">
        <v>1725</v>
      </c>
      <c r="C828" s="2"/>
      <c r="D828" s="2" t="s">
        <v>1768</v>
      </c>
      <c r="E828" s="2" t="s">
        <v>1769</v>
      </c>
      <c r="F828" s="11"/>
      <c r="G828" s="2" t="s">
        <v>22</v>
      </c>
      <c r="H828" s="12">
        <v>44991</v>
      </c>
      <c r="I828" s="12">
        <f t="shared" ref="I828:I829" si="127">H828+364</f>
        <v>45355</v>
      </c>
      <c r="J828" s="8" t="s">
        <v>23</v>
      </c>
      <c r="K828" s="19" t="s">
        <v>1770</v>
      </c>
      <c r="L828" s="3">
        <v>69.868099999999998</v>
      </c>
      <c r="M828" s="5"/>
      <c r="N828" s="21">
        <f ca="1">I828-K2</f>
        <v>-10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8"/>
    </row>
    <row r="829" spans="1:32" ht="99.75" customHeight="1" x14ac:dyDescent="0.5">
      <c r="A829" s="18">
        <v>826</v>
      </c>
      <c r="B829" s="2" t="s">
        <v>1725</v>
      </c>
      <c r="C829" s="2"/>
      <c r="D829" s="2" t="s">
        <v>1771</v>
      </c>
      <c r="E829" s="2" t="s">
        <v>1772</v>
      </c>
      <c r="F829" s="11"/>
      <c r="G829" s="2" t="s">
        <v>22</v>
      </c>
      <c r="H829" s="12">
        <v>44991</v>
      </c>
      <c r="I829" s="12">
        <f t="shared" si="127"/>
        <v>45355</v>
      </c>
      <c r="J829" s="8" t="s">
        <v>23</v>
      </c>
      <c r="K829" s="19" t="s">
        <v>1773</v>
      </c>
      <c r="L829" s="3">
        <v>85.061999999999998</v>
      </c>
      <c r="M829" s="5"/>
      <c r="N829" s="21">
        <f ca="1">I829-K2</f>
        <v>-10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8"/>
    </row>
    <row r="830" spans="1:32" ht="99.75" customHeight="1" x14ac:dyDescent="0.5">
      <c r="A830" s="18">
        <v>827</v>
      </c>
      <c r="B830" s="2" t="s">
        <v>1725</v>
      </c>
      <c r="C830" s="2"/>
      <c r="D830" s="2" t="s">
        <v>1774</v>
      </c>
      <c r="E830" s="2" t="s">
        <v>1775</v>
      </c>
      <c r="F830" s="11"/>
      <c r="G830" s="2" t="s">
        <v>22</v>
      </c>
      <c r="H830" s="12">
        <v>45069</v>
      </c>
      <c r="I830" s="12">
        <f t="shared" ref="I830:I836" si="128">H830+365</f>
        <v>45434</v>
      </c>
      <c r="J830" s="8" t="s">
        <v>23</v>
      </c>
      <c r="K830" s="19" t="s">
        <v>1776</v>
      </c>
      <c r="L830" s="3">
        <v>73.046199999999999</v>
      </c>
      <c r="M830" s="5"/>
      <c r="N830" s="21">
        <f ca="1">I830-K2</f>
        <v>69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8"/>
    </row>
    <row r="831" spans="1:32" ht="99.75" customHeight="1" x14ac:dyDescent="0.5">
      <c r="A831" s="18">
        <v>828</v>
      </c>
      <c r="B831" s="2" t="s">
        <v>1725</v>
      </c>
      <c r="C831" s="2" t="s">
        <v>945</v>
      </c>
      <c r="D831" s="2" t="s">
        <v>1777</v>
      </c>
      <c r="E831" s="2" t="s">
        <v>1778</v>
      </c>
      <c r="F831" s="11"/>
      <c r="G831" s="2" t="s">
        <v>22</v>
      </c>
      <c r="H831" s="12">
        <v>45124</v>
      </c>
      <c r="I831" s="12">
        <f t="shared" si="128"/>
        <v>45489</v>
      </c>
      <c r="J831" s="8" t="s">
        <v>23</v>
      </c>
      <c r="K831" s="19" t="s">
        <v>1779</v>
      </c>
      <c r="L831" s="3" t="e">
        <f>[6]Sheet1!$F$15</f>
        <v>#REF!</v>
      </c>
      <c r="M831" s="5"/>
      <c r="N831" s="21">
        <f ca="1">I831-K2</f>
        <v>124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8"/>
    </row>
    <row r="832" spans="1:32" ht="99.75" customHeight="1" x14ac:dyDescent="0.5">
      <c r="A832" s="18">
        <v>829</v>
      </c>
      <c r="B832" s="2" t="s">
        <v>1725</v>
      </c>
      <c r="C832" s="2"/>
      <c r="D832" s="2" t="s">
        <v>1780</v>
      </c>
      <c r="E832" s="2" t="s">
        <v>1781</v>
      </c>
      <c r="F832" s="11"/>
      <c r="G832" s="2" t="s">
        <v>22</v>
      </c>
      <c r="H832" s="12">
        <v>45183</v>
      </c>
      <c r="I832" s="12">
        <f t="shared" si="128"/>
        <v>45548</v>
      </c>
      <c r="J832" s="8" t="s">
        <v>86</v>
      </c>
      <c r="K832" s="19" t="s">
        <v>1782</v>
      </c>
      <c r="L832" s="3"/>
      <c r="M832" s="5"/>
      <c r="N832" s="21">
        <f ca="1">I832-K2</f>
        <v>183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17"/>
    </row>
    <row r="833" spans="1:32" ht="99.75" customHeight="1" x14ac:dyDescent="0.5">
      <c r="A833" s="18">
        <v>830</v>
      </c>
      <c r="B833" s="2" t="s">
        <v>1725</v>
      </c>
      <c r="C833" s="2"/>
      <c r="D833" s="2" t="s">
        <v>1783</v>
      </c>
      <c r="E833" s="2" t="s">
        <v>1784</v>
      </c>
      <c r="F833" s="11"/>
      <c r="G833" s="2" t="s">
        <v>22</v>
      </c>
      <c r="H833" s="12">
        <v>45183</v>
      </c>
      <c r="I833" s="12">
        <f t="shared" si="128"/>
        <v>45548</v>
      </c>
      <c r="J833" s="8" t="s">
        <v>86</v>
      </c>
      <c r="K833" s="19" t="s">
        <v>1785</v>
      </c>
      <c r="L833" s="3"/>
      <c r="M833" s="5"/>
      <c r="N833" s="21">
        <f ca="1">I833-K2</f>
        <v>183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17"/>
    </row>
    <row r="834" spans="1:32" ht="99.75" customHeight="1" x14ac:dyDescent="0.5">
      <c r="A834" s="18">
        <v>831</v>
      </c>
      <c r="B834" s="2" t="s">
        <v>1725</v>
      </c>
      <c r="C834" s="2"/>
      <c r="D834" s="2" t="s">
        <v>1786</v>
      </c>
      <c r="E834" s="2" t="s">
        <v>1787</v>
      </c>
      <c r="F834" s="11"/>
      <c r="G834" s="2" t="s">
        <v>22</v>
      </c>
      <c r="H834" s="12">
        <v>45124</v>
      </c>
      <c r="I834" s="12">
        <f t="shared" si="128"/>
        <v>45489</v>
      </c>
      <c r="J834" s="8" t="s">
        <v>86</v>
      </c>
      <c r="K834" s="19" t="s">
        <v>1788</v>
      </c>
      <c r="L834" s="3" t="e">
        <f>[7]Sheet1!$F$13</f>
        <v>#REF!</v>
      </c>
      <c r="M834" s="5"/>
      <c r="N834" s="21">
        <f ca="1">I834-K2</f>
        <v>124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17"/>
    </row>
    <row r="835" spans="1:32" ht="99.75" customHeight="1" x14ac:dyDescent="0.5">
      <c r="A835" s="18">
        <v>832</v>
      </c>
      <c r="B835" s="2" t="s">
        <v>1725</v>
      </c>
      <c r="C835" s="2"/>
      <c r="D835" s="2" t="s">
        <v>1789</v>
      </c>
      <c r="E835" s="2" t="s">
        <v>1790</v>
      </c>
      <c r="F835" s="11"/>
      <c r="G835" s="2" t="s">
        <v>22</v>
      </c>
      <c r="H835" s="12">
        <v>45005</v>
      </c>
      <c r="I835" s="12">
        <f t="shared" si="128"/>
        <v>45370</v>
      </c>
      <c r="J835" s="8" t="s">
        <v>86</v>
      </c>
      <c r="K835" s="19" t="s">
        <v>1791</v>
      </c>
      <c r="L835" s="3"/>
      <c r="M835" s="5"/>
      <c r="N835" s="21">
        <f ca="1">I835-K2</f>
        <v>5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17"/>
    </row>
    <row r="836" spans="1:32" ht="99.75" customHeight="1" x14ac:dyDescent="0.5">
      <c r="A836" s="18">
        <v>833</v>
      </c>
      <c r="B836" s="2" t="s">
        <v>1725</v>
      </c>
      <c r="C836" s="2" t="s">
        <v>945</v>
      </c>
      <c r="D836" s="2" t="s">
        <v>1792</v>
      </c>
      <c r="E836" s="2" t="s">
        <v>1793</v>
      </c>
      <c r="F836" s="11"/>
      <c r="G836" s="2" t="s">
        <v>22</v>
      </c>
      <c r="H836" s="12">
        <v>45285</v>
      </c>
      <c r="I836" s="12">
        <f t="shared" si="128"/>
        <v>45650</v>
      </c>
      <c r="J836" s="8" t="s">
        <v>23</v>
      </c>
      <c r="K836" s="19" t="s">
        <v>1794</v>
      </c>
      <c r="L836" s="3">
        <v>80.054500000000004</v>
      </c>
      <c r="M836" s="5"/>
      <c r="N836" s="21">
        <f ca="1">I836-K2</f>
        <v>285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8"/>
    </row>
    <row r="837" spans="1:32" ht="99.75" customHeight="1" x14ac:dyDescent="0.5">
      <c r="A837" s="18">
        <v>834</v>
      </c>
      <c r="B837" s="2" t="s">
        <v>1725</v>
      </c>
      <c r="C837" s="2"/>
      <c r="D837" s="2" t="s">
        <v>1795</v>
      </c>
      <c r="E837" s="2">
        <v>87.54</v>
      </c>
      <c r="F837" s="11"/>
      <c r="G837" s="2" t="s">
        <v>22</v>
      </c>
      <c r="H837" s="12">
        <v>44991</v>
      </c>
      <c r="I837" s="12">
        <f>H837+364</f>
        <v>45355</v>
      </c>
      <c r="J837" s="8" t="s">
        <v>23</v>
      </c>
      <c r="K837" s="19" t="s">
        <v>1796</v>
      </c>
      <c r="L837" s="3">
        <v>87.541200000000003</v>
      </c>
      <c r="M837" s="5"/>
      <c r="N837" s="21">
        <f ca="1">I837-K2</f>
        <v>-10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8"/>
    </row>
    <row r="838" spans="1:32" ht="99.75" customHeight="1" x14ac:dyDescent="0.5">
      <c r="A838" s="18">
        <v>835</v>
      </c>
      <c r="B838" s="2" t="s">
        <v>1725</v>
      </c>
      <c r="C838" s="2"/>
      <c r="D838" s="2" t="s">
        <v>1797</v>
      </c>
      <c r="E838" s="2" t="s">
        <v>1798</v>
      </c>
      <c r="F838" s="11"/>
      <c r="G838" s="2" t="s">
        <v>22</v>
      </c>
      <c r="H838" s="12">
        <v>45212</v>
      </c>
      <c r="I838" s="12">
        <f t="shared" ref="I838:I839" si="129">H838+365</f>
        <v>45577</v>
      </c>
      <c r="J838" s="8" t="s">
        <v>130</v>
      </c>
      <c r="K838" s="19" t="s">
        <v>1799</v>
      </c>
      <c r="L838" s="3"/>
      <c r="M838" s="5"/>
      <c r="N838" s="21">
        <f ca="1">I838-K2</f>
        <v>212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8"/>
    </row>
    <row r="839" spans="1:32" ht="99.75" customHeight="1" x14ac:dyDescent="0.5">
      <c r="A839" s="18">
        <v>836</v>
      </c>
      <c r="B839" s="2" t="s">
        <v>1725</v>
      </c>
      <c r="C839" s="2"/>
      <c r="D839" s="2" t="s">
        <v>1800</v>
      </c>
      <c r="E839" s="2" t="s">
        <v>1801</v>
      </c>
      <c r="F839" s="11"/>
      <c r="G839" s="2" t="s">
        <v>22</v>
      </c>
      <c r="H839" s="12">
        <v>45212</v>
      </c>
      <c r="I839" s="12">
        <f t="shared" si="129"/>
        <v>45577</v>
      </c>
      <c r="J839" s="8" t="s">
        <v>130</v>
      </c>
      <c r="K839" s="19" t="s">
        <v>1802</v>
      </c>
      <c r="L839" s="3"/>
      <c r="M839" s="5"/>
      <c r="N839" s="21">
        <f ca="1">I839-K2</f>
        <v>212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8"/>
    </row>
    <row r="840" spans="1:32" ht="99.75" customHeight="1" x14ac:dyDescent="0.5">
      <c r="A840" s="11">
        <v>837</v>
      </c>
      <c r="B840" s="2" t="s">
        <v>1725</v>
      </c>
      <c r="C840" s="2"/>
      <c r="D840" s="2" t="s">
        <v>1803</v>
      </c>
      <c r="E840" s="2" t="s">
        <v>1804</v>
      </c>
      <c r="F840" s="11"/>
      <c r="G840" s="2" t="s">
        <v>22</v>
      </c>
      <c r="H840" s="12">
        <v>44861</v>
      </c>
      <c r="I840" s="12">
        <f>H840+364</f>
        <v>45225</v>
      </c>
      <c r="J840" s="8" t="s">
        <v>1805</v>
      </c>
      <c r="K840" s="2"/>
      <c r="L840" s="3"/>
      <c r="M840" s="5"/>
      <c r="N840" s="21">
        <f ca="1">I840-K2</f>
        <v>-140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8"/>
    </row>
    <row r="841" spans="1:32" ht="99.75" customHeight="1" x14ac:dyDescent="0.5">
      <c r="A841" s="18">
        <v>838</v>
      </c>
      <c r="B841" s="2" t="s">
        <v>1725</v>
      </c>
      <c r="C841" s="2"/>
      <c r="D841" s="2" t="s">
        <v>1806</v>
      </c>
      <c r="E841" s="2" t="s">
        <v>1807</v>
      </c>
      <c r="F841" s="11"/>
      <c r="G841" s="2" t="s">
        <v>22</v>
      </c>
      <c r="H841" s="12">
        <v>45336</v>
      </c>
      <c r="I841" s="12">
        <f t="shared" ref="I841:I842" si="130">H841+365</f>
        <v>45701</v>
      </c>
      <c r="J841" s="8" t="s">
        <v>130</v>
      </c>
      <c r="K841" s="19" t="s">
        <v>1808</v>
      </c>
      <c r="L841" s="3"/>
      <c r="M841" s="5"/>
      <c r="N841" s="21">
        <f ca="1">I841-K2</f>
        <v>336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17"/>
    </row>
    <row r="842" spans="1:32" ht="99.75" customHeight="1" x14ac:dyDescent="0.5">
      <c r="A842" s="18">
        <v>839</v>
      </c>
      <c r="B842" s="2" t="s">
        <v>1725</v>
      </c>
      <c r="C842" s="2"/>
      <c r="D842" s="2" t="s">
        <v>1809</v>
      </c>
      <c r="E842" s="2" t="s">
        <v>1810</v>
      </c>
      <c r="F842" s="11"/>
      <c r="G842" s="2" t="s">
        <v>22</v>
      </c>
      <c r="H842" s="12">
        <v>45183</v>
      </c>
      <c r="I842" s="12">
        <f t="shared" si="130"/>
        <v>45548</v>
      </c>
      <c r="J842" s="8" t="s">
        <v>86</v>
      </c>
      <c r="K842" s="19" t="s">
        <v>1811</v>
      </c>
      <c r="L842" s="3"/>
      <c r="M842" s="5"/>
      <c r="N842" s="21">
        <f ca="1">I842-K2</f>
        <v>183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17"/>
    </row>
    <row r="843" spans="1:32" ht="99.75" customHeight="1" x14ac:dyDescent="0.5">
      <c r="A843" s="18">
        <v>840</v>
      </c>
      <c r="B843" s="2" t="s">
        <v>1725</v>
      </c>
      <c r="C843" s="2"/>
      <c r="D843" s="2" t="s">
        <v>1812</v>
      </c>
      <c r="E843" s="2">
        <v>158.69900000000001</v>
      </c>
      <c r="F843" s="11"/>
      <c r="G843" s="2" t="s">
        <v>22</v>
      </c>
      <c r="H843" s="12">
        <v>44194</v>
      </c>
      <c r="I843" s="12">
        <f>H843+364</f>
        <v>44558</v>
      </c>
      <c r="J843" s="8" t="s">
        <v>43</v>
      </c>
      <c r="K843" s="2"/>
      <c r="L843" s="3"/>
      <c r="M843" s="5"/>
      <c r="N843" s="21">
        <f ca="1">I843-K2</f>
        <v>-807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8"/>
    </row>
    <row r="844" spans="1:32" ht="99.75" customHeight="1" x14ac:dyDescent="0.5">
      <c r="A844" s="18">
        <v>841</v>
      </c>
      <c r="B844" s="2" t="s">
        <v>1725</v>
      </c>
      <c r="C844" s="2"/>
      <c r="D844" s="2" t="s">
        <v>1813</v>
      </c>
      <c r="E844" s="2">
        <v>158.69900000000001</v>
      </c>
      <c r="F844" s="11"/>
      <c r="G844" s="2" t="s">
        <v>22</v>
      </c>
      <c r="H844" s="12">
        <v>45183</v>
      </c>
      <c r="I844" s="12">
        <f>H844+365</f>
        <v>45548</v>
      </c>
      <c r="J844" s="8" t="s">
        <v>130</v>
      </c>
      <c r="K844" s="19" t="s">
        <v>1814</v>
      </c>
      <c r="L844" s="3"/>
      <c r="M844" s="5"/>
      <c r="N844" s="21">
        <f ca="1">I844-K2</f>
        <v>183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8"/>
    </row>
    <row r="845" spans="1:32" ht="99.75" customHeight="1" x14ac:dyDescent="0.5">
      <c r="A845" s="18">
        <v>842</v>
      </c>
      <c r="B845" s="2" t="s">
        <v>1725</v>
      </c>
      <c r="C845" s="2"/>
      <c r="D845" s="2" t="s">
        <v>1815</v>
      </c>
      <c r="E845" s="2" t="s">
        <v>1816</v>
      </c>
      <c r="F845" s="11"/>
      <c r="G845" s="2" t="s">
        <v>22</v>
      </c>
      <c r="H845" s="12">
        <v>44163</v>
      </c>
      <c r="I845" s="12">
        <f t="shared" ref="I845:I865" si="131">H845+364</f>
        <v>44527</v>
      </c>
      <c r="J845" s="8" t="s">
        <v>43</v>
      </c>
      <c r="K845" s="2"/>
      <c r="L845" s="3"/>
      <c r="M845" s="5"/>
      <c r="N845" s="21">
        <f ca="1">I845-K2</f>
        <v>-838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8"/>
    </row>
    <row r="846" spans="1:32" ht="99.75" customHeight="1" x14ac:dyDescent="0.5">
      <c r="A846" s="18">
        <v>843</v>
      </c>
      <c r="B846" s="2" t="s">
        <v>1725</v>
      </c>
      <c r="C846" s="2"/>
      <c r="D846" s="2" t="s">
        <v>1817</v>
      </c>
      <c r="E846" s="2" t="s">
        <v>1818</v>
      </c>
      <c r="F846" s="11"/>
      <c r="G846" s="2" t="s">
        <v>22</v>
      </c>
      <c r="H846" s="12">
        <v>44581</v>
      </c>
      <c r="I846" s="12">
        <f t="shared" si="131"/>
        <v>44945</v>
      </c>
      <c r="J846" s="8" t="s">
        <v>43</v>
      </c>
      <c r="K846" s="2"/>
      <c r="L846" s="3"/>
      <c r="M846" s="5"/>
      <c r="N846" s="21">
        <f ca="1">I846-K2</f>
        <v>-420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8"/>
    </row>
    <row r="847" spans="1:32" ht="99.75" customHeight="1" x14ac:dyDescent="0.5">
      <c r="A847" s="18">
        <v>844</v>
      </c>
      <c r="B847" s="2" t="s">
        <v>1725</v>
      </c>
      <c r="C847" s="2"/>
      <c r="D847" s="2" t="s">
        <v>1819</v>
      </c>
      <c r="E847" s="2" t="s">
        <v>1820</v>
      </c>
      <c r="F847" s="11"/>
      <c r="G847" s="2" t="s">
        <v>22</v>
      </c>
      <c r="H847" s="12">
        <v>44163</v>
      </c>
      <c r="I847" s="12">
        <f t="shared" si="131"/>
        <v>44527</v>
      </c>
      <c r="J847" s="8" t="s">
        <v>43</v>
      </c>
      <c r="K847" s="2"/>
      <c r="L847" s="3"/>
      <c r="M847" s="5"/>
      <c r="N847" s="21">
        <f ca="1">I847-K2</f>
        <v>-838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8"/>
    </row>
    <row r="848" spans="1:32" ht="99.75" customHeight="1" x14ac:dyDescent="0.5">
      <c r="A848" s="18">
        <v>845</v>
      </c>
      <c r="B848" s="2" t="s">
        <v>1725</v>
      </c>
      <c r="C848" s="2"/>
      <c r="D848" s="2" t="s">
        <v>1821</v>
      </c>
      <c r="E848" s="2" t="s">
        <v>1822</v>
      </c>
      <c r="F848" s="11"/>
      <c r="G848" s="2" t="s">
        <v>22</v>
      </c>
      <c r="H848" s="12">
        <v>44163</v>
      </c>
      <c r="I848" s="12">
        <f t="shared" si="131"/>
        <v>44527</v>
      </c>
      <c r="J848" s="8" t="s">
        <v>43</v>
      </c>
      <c r="K848" s="2"/>
      <c r="L848" s="3"/>
      <c r="M848" s="5"/>
      <c r="N848" s="21">
        <f ca="1">I848-K2</f>
        <v>-838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8"/>
    </row>
    <row r="849" spans="1:32" ht="99.75" customHeight="1" x14ac:dyDescent="0.5">
      <c r="A849" s="18">
        <v>846</v>
      </c>
      <c r="B849" s="2" t="s">
        <v>1725</v>
      </c>
      <c r="C849" s="2"/>
      <c r="D849" s="2" t="s">
        <v>1823</v>
      </c>
      <c r="E849" s="2" t="s">
        <v>1824</v>
      </c>
      <c r="F849" s="11"/>
      <c r="G849" s="2" t="s">
        <v>22</v>
      </c>
      <c r="H849" s="12">
        <v>44163</v>
      </c>
      <c r="I849" s="12">
        <f t="shared" si="131"/>
        <v>44527</v>
      </c>
      <c r="J849" s="8" t="s">
        <v>43</v>
      </c>
      <c r="K849" s="2"/>
      <c r="L849" s="3"/>
      <c r="M849" s="5"/>
      <c r="N849" s="21">
        <f ca="1">I849-K2</f>
        <v>-838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8"/>
    </row>
    <row r="850" spans="1:32" ht="99.75" customHeight="1" x14ac:dyDescent="0.5">
      <c r="A850" s="18">
        <v>847</v>
      </c>
      <c r="B850" s="2" t="s">
        <v>1725</v>
      </c>
      <c r="C850" s="2"/>
      <c r="D850" s="2" t="s">
        <v>1825</v>
      </c>
      <c r="E850" s="2" t="s">
        <v>1826</v>
      </c>
      <c r="F850" s="11"/>
      <c r="G850" s="2" t="s">
        <v>22</v>
      </c>
      <c r="H850" s="12">
        <v>44163</v>
      </c>
      <c r="I850" s="12">
        <f t="shared" si="131"/>
        <v>44527</v>
      </c>
      <c r="J850" s="8" t="s">
        <v>43</v>
      </c>
      <c r="K850" s="2"/>
      <c r="L850" s="3"/>
      <c r="M850" s="5"/>
      <c r="N850" s="21">
        <f ca="1">I850-K2</f>
        <v>-838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8"/>
    </row>
    <row r="851" spans="1:32" ht="99.75" customHeight="1" x14ac:dyDescent="0.5">
      <c r="A851" s="18">
        <v>848</v>
      </c>
      <c r="B851" s="2" t="s">
        <v>1725</v>
      </c>
      <c r="C851" s="2"/>
      <c r="D851" s="2" t="s">
        <v>1827</v>
      </c>
      <c r="E851" s="2" t="s">
        <v>1828</v>
      </c>
      <c r="F851" s="11"/>
      <c r="G851" s="2" t="s">
        <v>22</v>
      </c>
      <c r="H851" s="12">
        <v>44163</v>
      </c>
      <c r="I851" s="12">
        <f t="shared" si="131"/>
        <v>44527</v>
      </c>
      <c r="J851" s="8" t="s">
        <v>43</v>
      </c>
      <c r="K851" s="2"/>
      <c r="L851" s="3"/>
      <c r="M851" s="5"/>
      <c r="N851" s="21">
        <f ca="1">I851-K2</f>
        <v>-838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8"/>
    </row>
    <row r="852" spans="1:32" ht="99.75" customHeight="1" x14ac:dyDescent="0.5">
      <c r="A852" s="18">
        <v>849</v>
      </c>
      <c r="B852" s="2" t="s">
        <v>1725</v>
      </c>
      <c r="C852" s="2"/>
      <c r="D852" s="2" t="s">
        <v>1829</v>
      </c>
      <c r="E852" s="2" t="s">
        <v>1830</v>
      </c>
      <c r="F852" s="11"/>
      <c r="G852" s="2" t="s">
        <v>22</v>
      </c>
      <c r="H852" s="12">
        <v>44163</v>
      </c>
      <c r="I852" s="12">
        <f t="shared" si="131"/>
        <v>44527</v>
      </c>
      <c r="J852" s="8" t="s">
        <v>43</v>
      </c>
      <c r="K852" s="2"/>
      <c r="L852" s="3"/>
      <c r="M852" s="5"/>
      <c r="N852" s="21">
        <f ca="1">I852-K2</f>
        <v>-838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8"/>
    </row>
    <row r="853" spans="1:32" ht="99.75" customHeight="1" x14ac:dyDescent="0.5">
      <c r="A853" s="18">
        <v>850</v>
      </c>
      <c r="B853" s="2" t="s">
        <v>1725</v>
      </c>
      <c r="C853" s="2"/>
      <c r="D853" s="2" t="s">
        <v>1831</v>
      </c>
      <c r="E853" s="2" t="s">
        <v>1832</v>
      </c>
      <c r="F853" s="11"/>
      <c r="G853" s="2" t="s">
        <v>22</v>
      </c>
      <c r="H853" s="12">
        <v>44163</v>
      </c>
      <c r="I853" s="12">
        <f t="shared" si="131"/>
        <v>44527</v>
      </c>
      <c r="J853" s="8" t="s">
        <v>43</v>
      </c>
      <c r="K853" s="2"/>
      <c r="L853" s="3"/>
      <c r="M853" s="5"/>
      <c r="N853" s="21">
        <f ca="1">I853-K2</f>
        <v>-838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8"/>
    </row>
    <row r="854" spans="1:32" ht="99.75" customHeight="1" x14ac:dyDescent="0.5">
      <c r="A854" s="18">
        <v>851</v>
      </c>
      <c r="B854" s="2" t="s">
        <v>1725</v>
      </c>
      <c r="C854" s="2"/>
      <c r="D854" s="2" t="s">
        <v>1833</v>
      </c>
      <c r="E854" s="2" t="s">
        <v>1834</v>
      </c>
      <c r="F854" s="11"/>
      <c r="G854" s="2" t="s">
        <v>22</v>
      </c>
      <c r="H854" s="12">
        <v>44163</v>
      </c>
      <c r="I854" s="12">
        <f t="shared" si="131"/>
        <v>44527</v>
      </c>
      <c r="J854" s="8" t="s">
        <v>43</v>
      </c>
      <c r="K854" s="2"/>
      <c r="L854" s="3"/>
      <c r="M854" s="5"/>
      <c r="N854" s="21">
        <f ca="1">I854-K2</f>
        <v>-838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8"/>
    </row>
    <row r="855" spans="1:32" ht="99.75" customHeight="1" x14ac:dyDescent="0.5">
      <c r="A855" s="18">
        <v>852</v>
      </c>
      <c r="B855" s="2" t="s">
        <v>1725</v>
      </c>
      <c r="C855" s="2"/>
      <c r="D855" s="2" t="s">
        <v>1835</v>
      </c>
      <c r="E855" s="2" t="s">
        <v>1836</v>
      </c>
      <c r="F855" s="11"/>
      <c r="G855" s="2" t="s">
        <v>22</v>
      </c>
      <c r="H855" s="12">
        <v>44163</v>
      </c>
      <c r="I855" s="12">
        <f t="shared" si="131"/>
        <v>44527</v>
      </c>
      <c r="J855" s="8" t="s">
        <v>43</v>
      </c>
      <c r="K855" s="2"/>
      <c r="L855" s="3"/>
      <c r="M855" s="5"/>
      <c r="N855" s="21">
        <f ca="1">I855-K2</f>
        <v>-838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8"/>
    </row>
    <row r="856" spans="1:32" ht="99.75" customHeight="1" x14ac:dyDescent="0.5">
      <c r="A856" s="11">
        <v>853</v>
      </c>
      <c r="B856" s="2" t="s">
        <v>1725</v>
      </c>
      <c r="C856" s="2"/>
      <c r="D856" s="2" t="s">
        <v>1837</v>
      </c>
      <c r="E856" s="2">
        <v>38</v>
      </c>
      <c r="F856" s="11"/>
      <c r="G856" s="2" t="s">
        <v>22</v>
      </c>
      <c r="H856" s="12">
        <v>44163</v>
      </c>
      <c r="I856" s="12">
        <f t="shared" si="131"/>
        <v>44527</v>
      </c>
      <c r="J856" s="8" t="s">
        <v>123</v>
      </c>
      <c r="K856" s="2"/>
      <c r="L856" s="3"/>
      <c r="M856" s="5"/>
      <c r="N856" s="21">
        <f ca="1">I856-K2</f>
        <v>-838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8"/>
    </row>
    <row r="857" spans="1:32" ht="99.75" customHeight="1" x14ac:dyDescent="0.5">
      <c r="A857" s="18">
        <v>854</v>
      </c>
      <c r="B857" s="2" t="s">
        <v>1725</v>
      </c>
      <c r="C857" s="2"/>
      <c r="D857" s="2" t="s">
        <v>1838</v>
      </c>
      <c r="E857" s="2" t="s">
        <v>1839</v>
      </c>
      <c r="F857" s="11"/>
      <c r="G857" s="2" t="s">
        <v>22</v>
      </c>
      <c r="H857" s="12">
        <v>44163</v>
      </c>
      <c r="I857" s="12">
        <f t="shared" si="131"/>
        <v>44527</v>
      </c>
      <c r="J857" s="8" t="s">
        <v>43</v>
      </c>
      <c r="K857" s="2"/>
      <c r="L857" s="3"/>
      <c r="M857" s="5"/>
      <c r="N857" s="21">
        <f ca="1">I857-K2</f>
        <v>-838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8"/>
    </row>
    <row r="858" spans="1:32" ht="99.75" customHeight="1" x14ac:dyDescent="0.5">
      <c r="A858" s="18">
        <v>855</v>
      </c>
      <c r="B858" s="2" t="s">
        <v>1725</v>
      </c>
      <c r="C858" s="2"/>
      <c r="D858" s="2" t="s">
        <v>1840</v>
      </c>
      <c r="E858" s="2">
        <v>39.978999999999999</v>
      </c>
      <c r="F858" s="11"/>
      <c r="G858" s="2" t="s">
        <v>22</v>
      </c>
      <c r="H858" s="12">
        <v>44163</v>
      </c>
      <c r="I858" s="12">
        <f t="shared" si="131"/>
        <v>44527</v>
      </c>
      <c r="J858" s="8" t="s">
        <v>43</v>
      </c>
      <c r="K858" s="2"/>
      <c r="L858" s="3"/>
      <c r="M858" s="5"/>
      <c r="N858" s="21">
        <f ca="1">I858-K2</f>
        <v>-838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8"/>
    </row>
    <row r="859" spans="1:32" ht="99.75" customHeight="1" x14ac:dyDescent="0.5">
      <c r="A859" s="18">
        <v>856</v>
      </c>
      <c r="B859" s="2" t="s">
        <v>1725</v>
      </c>
      <c r="C859" s="2"/>
      <c r="D859" s="2" t="s">
        <v>1841</v>
      </c>
      <c r="E859" s="2" t="s">
        <v>1842</v>
      </c>
      <c r="F859" s="11"/>
      <c r="G859" s="2" t="s">
        <v>22</v>
      </c>
      <c r="H859" s="12">
        <v>44861</v>
      </c>
      <c r="I859" s="12">
        <f t="shared" si="131"/>
        <v>45225</v>
      </c>
      <c r="J859" s="8" t="s">
        <v>43</v>
      </c>
      <c r="K859" s="2"/>
      <c r="L859" s="3"/>
      <c r="M859" s="5"/>
      <c r="N859" s="21">
        <f ca="1">I859-K2</f>
        <v>-140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8"/>
    </row>
    <row r="860" spans="1:32" ht="99.75" customHeight="1" x14ac:dyDescent="0.5">
      <c r="A860" s="18">
        <v>857</v>
      </c>
      <c r="B860" s="2" t="s">
        <v>1725</v>
      </c>
      <c r="C860" s="2"/>
      <c r="D860" s="2" t="s">
        <v>1843</v>
      </c>
      <c r="E860" s="2" t="s">
        <v>1844</v>
      </c>
      <c r="F860" s="11"/>
      <c r="G860" s="2" t="s">
        <v>22</v>
      </c>
      <c r="H860" s="12">
        <v>44163</v>
      </c>
      <c r="I860" s="12">
        <f t="shared" si="131"/>
        <v>44527</v>
      </c>
      <c r="J860" s="8" t="s">
        <v>43</v>
      </c>
      <c r="K860" s="2"/>
      <c r="L860" s="3"/>
      <c r="M860" s="5"/>
      <c r="N860" s="21">
        <f ca="1">I860-K2</f>
        <v>-838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8"/>
    </row>
    <row r="861" spans="1:32" ht="99.75" customHeight="1" x14ac:dyDescent="0.5">
      <c r="A861" s="18">
        <v>858</v>
      </c>
      <c r="B861" s="2" t="s">
        <v>1725</v>
      </c>
      <c r="C861" s="2"/>
      <c r="D861" s="2" t="s">
        <v>1845</v>
      </c>
      <c r="E861" s="2" t="s">
        <v>1846</v>
      </c>
      <c r="F861" s="11"/>
      <c r="G861" s="2" t="s">
        <v>22</v>
      </c>
      <c r="H861" s="12">
        <v>44163</v>
      </c>
      <c r="I861" s="12">
        <f t="shared" si="131"/>
        <v>44527</v>
      </c>
      <c r="J861" s="8" t="s">
        <v>43</v>
      </c>
      <c r="K861" s="2"/>
      <c r="L861" s="3"/>
      <c r="M861" s="5"/>
      <c r="N861" s="21">
        <f ca="1">I861-K2</f>
        <v>-838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8"/>
    </row>
    <row r="862" spans="1:32" ht="99.75" customHeight="1" x14ac:dyDescent="0.5">
      <c r="A862" s="18">
        <v>859</v>
      </c>
      <c r="B862" s="2" t="s">
        <v>1725</v>
      </c>
      <c r="C862" s="2"/>
      <c r="D862" s="2" t="s">
        <v>1847</v>
      </c>
      <c r="E862" s="2" t="s">
        <v>1848</v>
      </c>
      <c r="F862" s="11"/>
      <c r="G862" s="2" t="s">
        <v>22</v>
      </c>
      <c r="H862" s="12">
        <v>44163</v>
      </c>
      <c r="I862" s="12">
        <f t="shared" si="131"/>
        <v>44527</v>
      </c>
      <c r="J862" s="8" t="s">
        <v>43</v>
      </c>
      <c r="K862" s="2"/>
      <c r="L862" s="3"/>
      <c r="M862" s="5"/>
      <c r="N862" s="21">
        <f ca="1">I862-K2</f>
        <v>-838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8"/>
    </row>
    <row r="863" spans="1:32" ht="99.75" customHeight="1" x14ac:dyDescent="0.5">
      <c r="A863" s="18">
        <v>860</v>
      </c>
      <c r="B863" s="2" t="s">
        <v>1725</v>
      </c>
      <c r="C863" s="2"/>
      <c r="D863" s="2" t="s">
        <v>1849</v>
      </c>
      <c r="E863" s="2" t="s">
        <v>1848</v>
      </c>
      <c r="F863" s="11"/>
      <c r="G863" s="2" t="s">
        <v>22</v>
      </c>
      <c r="H863" s="12">
        <v>44163</v>
      </c>
      <c r="I863" s="12">
        <f t="shared" si="131"/>
        <v>44527</v>
      </c>
      <c r="J863" s="8" t="s">
        <v>43</v>
      </c>
      <c r="K863" s="2"/>
      <c r="L863" s="3"/>
      <c r="M863" s="5"/>
      <c r="N863" s="21">
        <f ca="1">I863-K2</f>
        <v>-838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8"/>
    </row>
    <row r="864" spans="1:32" ht="99.75" customHeight="1" x14ac:dyDescent="0.5">
      <c r="A864" s="18">
        <v>861</v>
      </c>
      <c r="B864" s="2" t="s">
        <v>1725</v>
      </c>
      <c r="C864" s="2"/>
      <c r="D864" s="2" t="s">
        <v>1850</v>
      </c>
      <c r="E864" s="2" t="s">
        <v>1851</v>
      </c>
      <c r="F864" s="11"/>
      <c r="G864" s="2" t="s">
        <v>22</v>
      </c>
      <c r="H864" s="12">
        <v>44163</v>
      </c>
      <c r="I864" s="12">
        <f t="shared" si="131"/>
        <v>44527</v>
      </c>
      <c r="J864" s="8" t="s">
        <v>43</v>
      </c>
      <c r="K864" s="2"/>
      <c r="L864" s="3"/>
      <c r="M864" s="5"/>
      <c r="N864" s="21">
        <f ca="1">I864-K2</f>
        <v>-838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8"/>
    </row>
    <row r="865" spans="1:32" ht="99.75" customHeight="1" x14ac:dyDescent="0.5">
      <c r="A865" s="18">
        <v>862</v>
      </c>
      <c r="B865" s="2" t="s">
        <v>1725</v>
      </c>
      <c r="C865" s="2"/>
      <c r="D865" s="2" t="s">
        <v>1852</v>
      </c>
      <c r="E865" s="2" t="s">
        <v>1853</v>
      </c>
      <c r="F865" s="11"/>
      <c r="G865" s="2" t="s">
        <v>22</v>
      </c>
      <c r="H865" s="12">
        <v>44163</v>
      </c>
      <c r="I865" s="12">
        <f t="shared" si="131"/>
        <v>44527</v>
      </c>
      <c r="J865" s="8" t="s">
        <v>43</v>
      </c>
      <c r="K865" s="2"/>
      <c r="L865" s="3"/>
      <c r="M865" s="5"/>
      <c r="N865" s="21">
        <f ca="1">I865-K2</f>
        <v>-838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8"/>
    </row>
    <row r="866" spans="1:32" ht="99.75" customHeight="1" x14ac:dyDescent="0.5">
      <c r="A866" s="18">
        <v>863</v>
      </c>
      <c r="B866" s="2" t="s">
        <v>1725</v>
      </c>
      <c r="C866" s="2"/>
      <c r="D866" s="2" t="s">
        <v>1854</v>
      </c>
      <c r="E866" s="2" t="s">
        <v>1855</v>
      </c>
      <c r="F866" s="11"/>
      <c r="G866" s="2" t="s">
        <v>22</v>
      </c>
      <c r="H866" s="12">
        <v>45043</v>
      </c>
      <c r="I866" s="12">
        <f>H866+365</f>
        <v>45408</v>
      </c>
      <c r="J866" s="8" t="s">
        <v>23</v>
      </c>
      <c r="K866" s="19" t="s">
        <v>1856</v>
      </c>
      <c r="L866" s="3">
        <v>68.015500000000003</v>
      </c>
      <c r="M866" s="5"/>
      <c r="N866" s="21">
        <f ca="1">I866-K2</f>
        <v>43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8"/>
    </row>
    <row r="867" spans="1:32" ht="99.75" customHeight="1" x14ac:dyDescent="0.5">
      <c r="A867" s="18">
        <v>864</v>
      </c>
      <c r="B867" s="2" t="s">
        <v>1725</v>
      </c>
      <c r="C867" s="2"/>
      <c r="D867" s="2" t="s">
        <v>1857</v>
      </c>
      <c r="E867" s="2" t="s">
        <v>1858</v>
      </c>
      <c r="F867" s="11"/>
      <c r="G867" s="2" t="s">
        <v>22</v>
      </c>
      <c r="H867" s="12">
        <v>44163</v>
      </c>
      <c r="I867" s="12">
        <f t="shared" ref="I867:I870" si="132">H867+364</f>
        <v>44527</v>
      </c>
      <c r="J867" s="8" t="s">
        <v>43</v>
      </c>
      <c r="K867" s="2"/>
      <c r="L867" s="3"/>
      <c r="M867" s="5"/>
      <c r="N867" s="21">
        <f ca="1">I867-K2</f>
        <v>-838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8"/>
    </row>
    <row r="868" spans="1:32" ht="99.75" customHeight="1" x14ac:dyDescent="0.5">
      <c r="A868" s="18">
        <v>865</v>
      </c>
      <c r="B868" s="2" t="s">
        <v>1725</v>
      </c>
      <c r="C868" s="2"/>
      <c r="D868" s="2" t="s">
        <v>1859</v>
      </c>
      <c r="E868" s="2" t="s">
        <v>1860</v>
      </c>
      <c r="F868" s="11"/>
      <c r="G868" s="2" t="s">
        <v>22</v>
      </c>
      <c r="H868" s="12">
        <v>44198</v>
      </c>
      <c r="I868" s="12">
        <f t="shared" si="132"/>
        <v>44562</v>
      </c>
      <c r="J868" s="8" t="s">
        <v>43</v>
      </c>
      <c r="K868" s="2"/>
      <c r="L868" s="3"/>
      <c r="M868" s="5"/>
      <c r="N868" s="21">
        <f ca="1">I868-K2</f>
        <v>-803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8"/>
    </row>
    <row r="869" spans="1:32" ht="99.75" customHeight="1" x14ac:dyDescent="0.5">
      <c r="A869" s="18">
        <v>866</v>
      </c>
      <c r="B869" s="2" t="s">
        <v>1725</v>
      </c>
      <c r="C869" s="2"/>
      <c r="D869" s="2" t="s">
        <v>1861</v>
      </c>
      <c r="E869" s="2" t="s">
        <v>1862</v>
      </c>
      <c r="F869" s="11"/>
      <c r="G869" s="2" t="s">
        <v>22</v>
      </c>
      <c r="H869" s="12">
        <v>44163</v>
      </c>
      <c r="I869" s="12">
        <f t="shared" si="132"/>
        <v>44527</v>
      </c>
      <c r="J869" s="8" t="s">
        <v>43</v>
      </c>
      <c r="K869" s="2"/>
      <c r="L869" s="3"/>
      <c r="M869" s="5"/>
      <c r="N869" s="21">
        <f ca="1">I869-K2</f>
        <v>-838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8"/>
    </row>
    <row r="870" spans="1:32" ht="99.75" customHeight="1" x14ac:dyDescent="0.5">
      <c r="A870" s="18">
        <v>867</v>
      </c>
      <c r="B870" s="2" t="s">
        <v>1725</v>
      </c>
      <c r="C870" s="2"/>
      <c r="D870" s="2" t="s">
        <v>1863</v>
      </c>
      <c r="E870" s="2" t="s">
        <v>1864</v>
      </c>
      <c r="F870" s="11"/>
      <c r="G870" s="2" t="s">
        <v>22</v>
      </c>
      <c r="H870" s="12">
        <v>44163</v>
      </c>
      <c r="I870" s="12">
        <f t="shared" si="132"/>
        <v>44527</v>
      </c>
      <c r="J870" s="8" t="s">
        <v>43</v>
      </c>
      <c r="K870" s="2"/>
      <c r="L870" s="3"/>
      <c r="M870" s="5"/>
      <c r="N870" s="21">
        <f ca="1">I870-K2</f>
        <v>-838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8"/>
    </row>
    <row r="871" spans="1:32" ht="99.75" customHeight="1" x14ac:dyDescent="0.5">
      <c r="A871" s="18">
        <v>868</v>
      </c>
      <c r="B871" s="2" t="s">
        <v>1725</v>
      </c>
      <c r="C871" s="2"/>
      <c r="D871" s="2" t="s">
        <v>1865</v>
      </c>
      <c r="E871" s="2" t="s">
        <v>1866</v>
      </c>
      <c r="F871" s="11"/>
      <c r="G871" s="2" t="s">
        <v>22</v>
      </c>
      <c r="H871" s="12">
        <v>45218</v>
      </c>
      <c r="I871" s="12">
        <f>H871+365</f>
        <v>45583</v>
      </c>
      <c r="J871" s="8" t="s">
        <v>130</v>
      </c>
      <c r="K871" s="19" t="s">
        <v>1867</v>
      </c>
      <c r="L871" s="3"/>
      <c r="M871" s="25"/>
      <c r="N871" s="21">
        <f ca="1">I871-K2</f>
        <v>218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8"/>
    </row>
    <row r="872" spans="1:32" ht="99.75" customHeight="1" x14ac:dyDescent="0.5">
      <c r="A872" s="18">
        <v>869</v>
      </c>
      <c r="B872" s="2" t="s">
        <v>1725</v>
      </c>
      <c r="C872" s="2"/>
      <c r="D872" s="2" t="s">
        <v>1868</v>
      </c>
      <c r="E872" s="2" t="s">
        <v>1869</v>
      </c>
      <c r="F872" s="11"/>
      <c r="G872" s="2" t="s">
        <v>22</v>
      </c>
      <c r="H872" s="12">
        <v>44163</v>
      </c>
      <c r="I872" s="12">
        <f t="shared" ref="I872:I891" si="133">H872+364</f>
        <v>44527</v>
      </c>
      <c r="J872" s="8" t="s">
        <v>43</v>
      </c>
      <c r="K872" s="2"/>
      <c r="L872" s="3"/>
      <c r="M872" s="5"/>
      <c r="N872" s="21">
        <f ca="1">I872-K2</f>
        <v>-838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8"/>
    </row>
    <row r="873" spans="1:32" ht="99.75" customHeight="1" x14ac:dyDescent="0.5">
      <c r="A873" s="18">
        <v>870</v>
      </c>
      <c r="B873" s="2" t="s">
        <v>1725</v>
      </c>
      <c r="C873" s="2"/>
      <c r="D873" s="2" t="s">
        <v>1870</v>
      </c>
      <c r="E873" s="2" t="s">
        <v>1871</v>
      </c>
      <c r="F873" s="11"/>
      <c r="G873" s="2" t="s">
        <v>22</v>
      </c>
      <c r="H873" s="12">
        <v>44163</v>
      </c>
      <c r="I873" s="12">
        <f t="shared" si="133"/>
        <v>44527</v>
      </c>
      <c r="J873" s="8" t="s">
        <v>43</v>
      </c>
      <c r="K873" s="2"/>
      <c r="L873" s="3"/>
      <c r="M873" s="5"/>
      <c r="N873" s="21">
        <f ca="1">I873-K2</f>
        <v>-838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8"/>
    </row>
    <row r="874" spans="1:32" ht="99.75" customHeight="1" x14ac:dyDescent="0.5">
      <c r="A874" s="18">
        <v>871</v>
      </c>
      <c r="B874" s="2" t="s">
        <v>1725</v>
      </c>
      <c r="C874" s="2"/>
      <c r="D874" s="2" t="s">
        <v>1872</v>
      </c>
      <c r="E874" s="2" t="s">
        <v>1873</v>
      </c>
      <c r="F874" s="11"/>
      <c r="G874" s="2" t="s">
        <v>22</v>
      </c>
      <c r="H874" s="12">
        <v>44152</v>
      </c>
      <c r="I874" s="12">
        <f t="shared" si="133"/>
        <v>44516</v>
      </c>
      <c r="J874" s="8" t="s">
        <v>43</v>
      </c>
      <c r="K874" s="2"/>
      <c r="L874" s="3"/>
      <c r="M874" s="5"/>
      <c r="N874" s="21">
        <f ca="1">I874-K2</f>
        <v>-849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8"/>
    </row>
    <row r="875" spans="1:32" ht="99.75" customHeight="1" x14ac:dyDescent="0.5">
      <c r="A875" s="18">
        <v>872</v>
      </c>
      <c r="B875" s="2" t="s">
        <v>1725</v>
      </c>
      <c r="C875" s="2"/>
      <c r="D875" s="2" t="s">
        <v>1874</v>
      </c>
      <c r="E875" s="2">
        <v>100.092</v>
      </c>
      <c r="F875" s="11"/>
      <c r="G875" s="2" t="s">
        <v>22</v>
      </c>
      <c r="H875" s="12">
        <v>44163</v>
      </c>
      <c r="I875" s="12">
        <f t="shared" si="133"/>
        <v>44527</v>
      </c>
      <c r="J875" s="8" t="s">
        <v>43</v>
      </c>
      <c r="K875" s="2"/>
      <c r="L875" s="20"/>
      <c r="M875" s="5"/>
      <c r="N875" s="21">
        <f ca="1">I875-K2</f>
        <v>-838</v>
      </c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8"/>
    </row>
    <row r="876" spans="1:32" ht="99.75" customHeight="1" x14ac:dyDescent="0.5">
      <c r="A876" s="18">
        <v>873</v>
      </c>
      <c r="B876" s="2" t="s">
        <v>1725</v>
      </c>
      <c r="C876" s="2"/>
      <c r="D876" s="2" t="s">
        <v>1875</v>
      </c>
      <c r="E876" s="2">
        <v>100.001</v>
      </c>
      <c r="F876" s="11"/>
      <c r="G876" s="2" t="s">
        <v>22</v>
      </c>
      <c r="H876" s="12">
        <v>44163</v>
      </c>
      <c r="I876" s="12">
        <f t="shared" si="133"/>
        <v>44527</v>
      </c>
      <c r="J876" s="8" t="s">
        <v>43</v>
      </c>
      <c r="K876" s="2"/>
      <c r="L876" s="3"/>
      <c r="M876" s="5"/>
      <c r="N876" s="21">
        <f ca="1">I876-K2</f>
        <v>-838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8"/>
    </row>
    <row r="877" spans="1:32" ht="99.75" customHeight="1" x14ac:dyDescent="0.5">
      <c r="A877" s="18">
        <v>874</v>
      </c>
      <c r="B877" s="2" t="s">
        <v>1725</v>
      </c>
      <c r="C877" s="2"/>
      <c r="D877" s="2" t="s">
        <v>1876</v>
      </c>
      <c r="E877" s="2">
        <v>100.12</v>
      </c>
      <c r="F877" s="11"/>
      <c r="G877" s="2" t="s">
        <v>22</v>
      </c>
      <c r="H877" s="12">
        <v>44152</v>
      </c>
      <c r="I877" s="12">
        <f t="shared" si="133"/>
        <v>44516</v>
      </c>
      <c r="J877" s="8" t="s">
        <v>43</v>
      </c>
      <c r="K877" s="2"/>
      <c r="L877" s="3"/>
      <c r="M877" s="5"/>
      <c r="N877" s="21">
        <f ca="1">I877-K2</f>
        <v>-849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8"/>
    </row>
    <row r="878" spans="1:32" ht="99.75" customHeight="1" x14ac:dyDescent="0.5">
      <c r="A878" s="18">
        <v>875</v>
      </c>
      <c r="B878" s="2" t="s">
        <v>1725</v>
      </c>
      <c r="C878" s="2"/>
      <c r="D878" s="2" t="s">
        <v>1877</v>
      </c>
      <c r="E878" s="2">
        <v>100.006</v>
      </c>
      <c r="F878" s="11"/>
      <c r="G878" s="2" t="s">
        <v>22</v>
      </c>
      <c r="H878" s="12">
        <v>44163</v>
      </c>
      <c r="I878" s="12">
        <f t="shared" si="133"/>
        <v>44527</v>
      </c>
      <c r="J878" s="8" t="s">
        <v>43</v>
      </c>
      <c r="K878" s="2"/>
      <c r="L878" s="3"/>
      <c r="M878" s="5"/>
      <c r="N878" s="21">
        <f ca="1">I878-K2</f>
        <v>-838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8"/>
    </row>
    <row r="879" spans="1:32" ht="99.75" customHeight="1" x14ac:dyDescent="0.5">
      <c r="A879" s="18">
        <v>876</v>
      </c>
      <c r="B879" s="2" t="s">
        <v>1725</v>
      </c>
      <c r="C879" s="2"/>
      <c r="D879" s="2" t="s">
        <v>1878</v>
      </c>
      <c r="E879" s="2" t="s">
        <v>1879</v>
      </c>
      <c r="F879" s="11"/>
      <c r="G879" s="2" t="s">
        <v>22</v>
      </c>
      <c r="H879" s="12">
        <v>44163</v>
      </c>
      <c r="I879" s="12">
        <f t="shared" si="133"/>
        <v>44527</v>
      </c>
      <c r="J879" s="8" t="s">
        <v>43</v>
      </c>
      <c r="K879" s="2"/>
      <c r="L879" s="3"/>
      <c r="M879" s="5"/>
      <c r="N879" s="21">
        <f ca="1">I879-K2</f>
        <v>-838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8"/>
    </row>
    <row r="880" spans="1:32" ht="99.75" customHeight="1" x14ac:dyDescent="0.5">
      <c r="A880" s="18">
        <v>877</v>
      </c>
      <c r="B880" s="2" t="s">
        <v>1725</v>
      </c>
      <c r="C880" s="2"/>
      <c r="D880" s="2" t="s">
        <v>1880</v>
      </c>
      <c r="E880" s="2" t="s">
        <v>1881</v>
      </c>
      <c r="F880" s="11"/>
      <c r="G880" s="2" t="s">
        <v>22</v>
      </c>
      <c r="H880" s="12">
        <v>44163</v>
      </c>
      <c r="I880" s="12">
        <f t="shared" si="133"/>
        <v>44527</v>
      </c>
      <c r="J880" s="8" t="s">
        <v>43</v>
      </c>
      <c r="K880" s="2"/>
      <c r="L880" s="3"/>
      <c r="M880" s="5"/>
      <c r="N880" s="21">
        <f ca="1">I880-K2</f>
        <v>-838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8"/>
    </row>
    <row r="881" spans="1:32" ht="99.75" customHeight="1" x14ac:dyDescent="0.5">
      <c r="A881" s="18">
        <v>878</v>
      </c>
      <c r="B881" s="2" t="s">
        <v>1725</v>
      </c>
      <c r="C881" s="2"/>
      <c r="D881" s="2" t="s">
        <v>1882</v>
      </c>
      <c r="E881" s="2" t="s">
        <v>1883</v>
      </c>
      <c r="F881" s="11"/>
      <c r="G881" s="2" t="s">
        <v>22</v>
      </c>
      <c r="H881" s="12">
        <v>44583</v>
      </c>
      <c r="I881" s="12">
        <f t="shared" si="133"/>
        <v>44947</v>
      </c>
      <c r="J881" s="8" t="s">
        <v>43</v>
      </c>
      <c r="K881" s="2"/>
      <c r="L881" s="3"/>
      <c r="M881" s="5"/>
      <c r="N881" s="21">
        <f ca="1">I881-K2</f>
        <v>-418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8"/>
    </row>
    <row r="882" spans="1:32" ht="99.75" customHeight="1" x14ac:dyDescent="0.5">
      <c r="A882" s="18">
        <v>879</v>
      </c>
      <c r="B882" s="2" t="s">
        <v>1725</v>
      </c>
      <c r="C882" s="2"/>
      <c r="D882" s="2" t="s">
        <v>1884</v>
      </c>
      <c r="E882" s="2">
        <v>142.006</v>
      </c>
      <c r="F882" s="11"/>
      <c r="G882" s="2" t="s">
        <v>22</v>
      </c>
      <c r="H882" s="12">
        <v>44163</v>
      </c>
      <c r="I882" s="12">
        <f t="shared" si="133"/>
        <v>44527</v>
      </c>
      <c r="J882" s="8" t="s">
        <v>43</v>
      </c>
      <c r="K882" s="2"/>
      <c r="L882" s="3"/>
      <c r="M882" s="5"/>
      <c r="N882" s="21">
        <f ca="1">I882-K2</f>
        <v>-838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8"/>
    </row>
    <row r="883" spans="1:32" ht="99.75" customHeight="1" x14ac:dyDescent="0.5">
      <c r="A883" s="18">
        <v>880</v>
      </c>
      <c r="B883" s="2" t="s">
        <v>1725</v>
      </c>
      <c r="C883" s="2"/>
      <c r="D883" s="2" t="s">
        <v>1885</v>
      </c>
      <c r="E883" s="2">
        <v>143.501</v>
      </c>
      <c r="F883" s="11"/>
      <c r="G883" s="2" t="s">
        <v>22</v>
      </c>
      <c r="H883" s="12">
        <v>44163</v>
      </c>
      <c r="I883" s="12">
        <f t="shared" si="133"/>
        <v>44527</v>
      </c>
      <c r="J883" s="8" t="s">
        <v>43</v>
      </c>
      <c r="K883" s="2"/>
      <c r="L883" s="3"/>
      <c r="M883" s="5"/>
      <c r="N883" s="21">
        <f ca="1">I883-K2</f>
        <v>-838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8"/>
    </row>
    <row r="884" spans="1:32" ht="99.75" customHeight="1" x14ac:dyDescent="0.5">
      <c r="A884" s="18">
        <v>881</v>
      </c>
      <c r="B884" s="2" t="s">
        <v>1725</v>
      </c>
      <c r="C884" s="2"/>
      <c r="D884" s="2" t="s">
        <v>1886</v>
      </c>
      <c r="E884" s="2" t="s">
        <v>1887</v>
      </c>
      <c r="F884" s="11"/>
      <c r="G884" s="2" t="s">
        <v>22</v>
      </c>
      <c r="H884" s="12">
        <v>44163</v>
      </c>
      <c r="I884" s="12">
        <f t="shared" si="133"/>
        <v>44527</v>
      </c>
      <c r="J884" s="8" t="s">
        <v>43</v>
      </c>
      <c r="K884" s="2"/>
      <c r="L884" s="3"/>
      <c r="M884" s="5"/>
      <c r="N884" s="21">
        <f ca="1">I884-K2</f>
        <v>-838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8"/>
    </row>
    <row r="885" spans="1:32" ht="99.75" customHeight="1" x14ac:dyDescent="0.5">
      <c r="A885" s="18">
        <v>882</v>
      </c>
      <c r="B885" s="2" t="s">
        <v>1725</v>
      </c>
      <c r="C885" s="2"/>
      <c r="D885" s="2" t="s">
        <v>1888</v>
      </c>
      <c r="E885" s="2" t="s">
        <v>1889</v>
      </c>
      <c r="F885" s="11"/>
      <c r="G885" s="2" t="s">
        <v>22</v>
      </c>
      <c r="H885" s="12">
        <v>44194</v>
      </c>
      <c r="I885" s="12">
        <f t="shared" si="133"/>
        <v>44558</v>
      </c>
      <c r="J885" s="8" t="s">
        <v>43</v>
      </c>
      <c r="K885" s="2"/>
      <c r="L885" s="3"/>
      <c r="M885" s="5"/>
      <c r="N885" s="21">
        <f ca="1">I885-K2</f>
        <v>-807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8"/>
    </row>
    <row r="886" spans="1:32" ht="99.75" customHeight="1" x14ac:dyDescent="0.5">
      <c r="A886" s="18">
        <v>883</v>
      </c>
      <c r="B886" s="2" t="s">
        <v>1725</v>
      </c>
      <c r="C886" s="2"/>
      <c r="D886" s="2" t="s">
        <v>1890</v>
      </c>
      <c r="E886" s="2" t="s">
        <v>1889</v>
      </c>
      <c r="F886" s="11"/>
      <c r="G886" s="2" t="s">
        <v>22</v>
      </c>
      <c r="H886" s="12">
        <v>44194</v>
      </c>
      <c r="I886" s="12">
        <f t="shared" si="133"/>
        <v>44558</v>
      </c>
      <c r="J886" s="8" t="s">
        <v>43</v>
      </c>
      <c r="K886" s="2"/>
      <c r="L886" s="3"/>
      <c r="M886" s="5"/>
      <c r="N886" s="21">
        <f ca="1">I886-K2</f>
        <v>-807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8"/>
    </row>
    <row r="887" spans="1:32" ht="99.75" customHeight="1" x14ac:dyDescent="0.5">
      <c r="A887" s="18">
        <v>884</v>
      </c>
      <c r="B887" s="2" t="s">
        <v>1725</v>
      </c>
      <c r="C887" s="2" t="s">
        <v>47</v>
      </c>
      <c r="D887" s="2" t="s">
        <v>1891</v>
      </c>
      <c r="E887" s="2">
        <v>64.86</v>
      </c>
      <c r="F887" s="11"/>
      <c r="G887" s="2" t="s">
        <v>22</v>
      </c>
      <c r="H887" s="12">
        <v>44558</v>
      </c>
      <c r="I887" s="12">
        <f t="shared" si="133"/>
        <v>44922</v>
      </c>
      <c r="J887" s="8" t="s">
        <v>43</v>
      </c>
      <c r="K887" s="2"/>
      <c r="L887" s="3"/>
      <c r="M887" s="5"/>
      <c r="N887" s="21">
        <f ca="1">I887-K2</f>
        <v>-443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8"/>
    </row>
    <row r="888" spans="1:32" ht="99.75" customHeight="1" x14ac:dyDescent="0.5">
      <c r="A888" s="18">
        <v>885</v>
      </c>
      <c r="B888" s="2" t="s">
        <v>1725</v>
      </c>
      <c r="C888" s="2" t="s">
        <v>255</v>
      </c>
      <c r="D888" s="2" t="s">
        <v>1892</v>
      </c>
      <c r="E888" s="2">
        <v>187.333</v>
      </c>
      <c r="F888" s="11"/>
      <c r="G888" s="2" t="s">
        <v>22</v>
      </c>
      <c r="H888" s="12">
        <v>44696</v>
      </c>
      <c r="I888" s="12">
        <f t="shared" si="133"/>
        <v>45060</v>
      </c>
      <c r="J888" s="8" t="s">
        <v>43</v>
      </c>
      <c r="K888" s="2"/>
      <c r="L888" s="3"/>
      <c r="M888" s="5"/>
      <c r="N888" s="21">
        <f ca="1">I888-K2</f>
        <v>-305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8"/>
    </row>
    <row r="889" spans="1:32" ht="99.75" customHeight="1" x14ac:dyDescent="0.5">
      <c r="A889" s="18">
        <v>886</v>
      </c>
      <c r="B889" s="2" t="s">
        <v>1725</v>
      </c>
      <c r="C889" s="2" t="s">
        <v>255</v>
      </c>
      <c r="D889" s="2" t="s">
        <v>1893</v>
      </c>
      <c r="E889" s="2">
        <v>11.7</v>
      </c>
      <c r="F889" s="11"/>
      <c r="G889" s="2" t="s">
        <v>22</v>
      </c>
      <c r="H889" s="12">
        <v>44254</v>
      </c>
      <c r="I889" s="12">
        <f t="shared" si="133"/>
        <v>44618</v>
      </c>
      <c r="J889" s="8" t="s">
        <v>43</v>
      </c>
      <c r="K889" s="2"/>
      <c r="L889" s="20"/>
      <c r="M889" s="5"/>
      <c r="N889" s="21">
        <f ca="1">I889-K2</f>
        <v>-747</v>
      </c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8"/>
    </row>
    <row r="890" spans="1:32" ht="99.75" customHeight="1" x14ac:dyDescent="0.5">
      <c r="A890" s="18">
        <v>887</v>
      </c>
      <c r="B890" s="2" t="s">
        <v>1725</v>
      </c>
      <c r="C890" s="2" t="s">
        <v>255</v>
      </c>
      <c r="D890" s="2" t="s">
        <v>1894</v>
      </c>
      <c r="E890" s="2">
        <v>11.85</v>
      </c>
      <c r="F890" s="11"/>
      <c r="G890" s="2" t="s">
        <v>22</v>
      </c>
      <c r="H890" s="12">
        <v>44254</v>
      </c>
      <c r="I890" s="12">
        <f t="shared" si="133"/>
        <v>44618</v>
      </c>
      <c r="J890" s="8" t="s">
        <v>43</v>
      </c>
      <c r="K890" s="2"/>
      <c r="L890" s="3"/>
      <c r="M890" s="5"/>
      <c r="N890" s="21">
        <f ca="1">I890-K2</f>
        <v>-747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8"/>
    </row>
    <row r="891" spans="1:32" ht="99.75" customHeight="1" x14ac:dyDescent="0.5">
      <c r="A891" s="18">
        <v>888</v>
      </c>
      <c r="B891" s="2" t="s">
        <v>1725</v>
      </c>
      <c r="C891" s="2" t="s">
        <v>255</v>
      </c>
      <c r="D891" s="2" t="s">
        <v>1895</v>
      </c>
      <c r="E891" s="2" t="s">
        <v>1896</v>
      </c>
      <c r="F891" s="11"/>
      <c r="G891" s="2" t="s">
        <v>22</v>
      </c>
      <c r="H891" s="12">
        <v>44198</v>
      </c>
      <c r="I891" s="12">
        <f t="shared" si="133"/>
        <v>44562</v>
      </c>
      <c r="J891" s="8" t="s">
        <v>43</v>
      </c>
      <c r="K891" s="2"/>
      <c r="L891" s="3"/>
      <c r="M891" s="5"/>
      <c r="N891" s="21">
        <f ca="1">I891-K2</f>
        <v>-803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8"/>
    </row>
    <row r="892" spans="1:32" ht="99.75" customHeight="1" x14ac:dyDescent="0.5">
      <c r="A892" s="18">
        <v>889</v>
      </c>
      <c r="B892" s="2" t="s">
        <v>1725</v>
      </c>
      <c r="C892" s="2"/>
      <c r="D892" s="2" t="s">
        <v>1897</v>
      </c>
      <c r="E892" s="2">
        <v>52.45</v>
      </c>
      <c r="F892" s="11"/>
      <c r="G892" s="2" t="s">
        <v>22</v>
      </c>
      <c r="H892" s="12">
        <v>45035</v>
      </c>
      <c r="I892" s="12">
        <f t="shared" ref="I892:I899" si="134">H892+365</f>
        <v>45400</v>
      </c>
      <c r="J892" s="8" t="s">
        <v>50</v>
      </c>
      <c r="K892" s="19" t="s">
        <v>1898</v>
      </c>
      <c r="L892" s="3"/>
      <c r="M892" s="5"/>
      <c r="N892" s="21">
        <f ca="1">I892-K2</f>
        <v>35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17"/>
    </row>
    <row r="893" spans="1:32" ht="99.75" customHeight="1" x14ac:dyDescent="0.5">
      <c r="A893" s="18">
        <v>890</v>
      </c>
      <c r="B893" s="2" t="s">
        <v>1725</v>
      </c>
      <c r="C893" s="2" t="s">
        <v>255</v>
      </c>
      <c r="D893" s="2" t="s">
        <v>1899</v>
      </c>
      <c r="E893" s="2">
        <v>82.552000000000007</v>
      </c>
      <c r="F893" s="11"/>
      <c r="G893" s="2" t="s">
        <v>22</v>
      </c>
      <c r="H893" s="12">
        <v>45310</v>
      </c>
      <c r="I893" s="12">
        <f t="shared" si="134"/>
        <v>45675</v>
      </c>
      <c r="J893" s="8" t="s">
        <v>86</v>
      </c>
      <c r="K893" s="19" t="s">
        <v>1900</v>
      </c>
      <c r="L893" s="3">
        <v>82.555400000000006</v>
      </c>
      <c r="M893" s="5"/>
      <c r="N893" s="21">
        <f ca="1">I893-K2</f>
        <v>310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8"/>
    </row>
    <row r="894" spans="1:32" ht="99.75" customHeight="1" x14ac:dyDescent="0.5">
      <c r="A894" s="18">
        <v>891</v>
      </c>
      <c r="B894" s="2" t="s">
        <v>1725</v>
      </c>
      <c r="C894" s="2" t="s">
        <v>255</v>
      </c>
      <c r="D894" s="2" t="s">
        <v>1901</v>
      </c>
      <c r="E894" s="2">
        <v>101.6</v>
      </c>
      <c r="F894" s="11"/>
      <c r="G894" s="2" t="s">
        <v>22</v>
      </c>
      <c r="H894" s="12">
        <v>45329</v>
      </c>
      <c r="I894" s="12">
        <f t="shared" si="134"/>
        <v>45694</v>
      </c>
      <c r="J894" s="8" t="s">
        <v>130</v>
      </c>
      <c r="K894" s="19" t="s">
        <v>1902</v>
      </c>
      <c r="L894" s="3">
        <v>101.599</v>
      </c>
      <c r="M894" s="5"/>
      <c r="N894" s="21">
        <f ca="1">I894-K2</f>
        <v>329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8"/>
    </row>
    <row r="895" spans="1:32" ht="99.75" customHeight="1" x14ac:dyDescent="0.5">
      <c r="A895" s="18">
        <v>892</v>
      </c>
      <c r="B895" s="2" t="s">
        <v>1725</v>
      </c>
      <c r="C895" s="2" t="s">
        <v>255</v>
      </c>
      <c r="D895" s="2" t="s">
        <v>1903</v>
      </c>
      <c r="E895" s="2">
        <v>145.05000000000001</v>
      </c>
      <c r="F895" s="11"/>
      <c r="G895" s="2" t="s">
        <v>22</v>
      </c>
      <c r="H895" s="12">
        <v>45329</v>
      </c>
      <c r="I895" s="12">
        <f t="shared" si="134"/>
        <v>45694</v>
      </c>
      <c r="J895" s="8" t="s">
        <v>130</v>
      </c>
      <c r="K895" s="19" t="s">
        <v>1904</v>
      </c>
      <c r="L895" s="3"/>
      <c r="M895" s="5"/>
      <c r="N895" s="21">
        <f ca="1">I895-K2</f>
        <v>329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8"/>
    </row>
    <row r="896" spans="1:32" ht="99.75" customHeight="1" x14ac:dyDescent="0.5">
      <c r="A896" s="18">
        <v>893</v>
      </c>
      <c r="B896" s="2" t="s">
        <v>1725</v>
      </c>
      <c r="C896" s="2" t="s">
        <v>255</v>
      </c>
      <c r="D896" s="2" t="s">
        <v>1905</v>
      </c>
      <c r="E896" s="2">
        <v>28.038</v>
      </c>
      <c r="F896" s="11"/>
      <c r="G896" s="2" t="s">
        <v>22</v>
      </c>
      <c r="H896" s="12">
        <v>45183</v>
      </c>
      <c r="I896" s="12">
        <f t="shared" si="134"/>
        <v>45548</v>
      </c>
      <c r="J896" s="8" t="s">
        <v>23</v>
      </c>
      <c r="K896" s="19" t="s">
        <v>1906</v>
      </c>
      <c r="L896" s="3">
        <v>28.0379</v>
      </c>
      <c r="M896" s="5"/>
      <c r="N896" s="21">
        <f ca="1">I896-K2</f>
        <v>183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8"/>
    </row>
    <row r="897" spans="1:32" ht="99.75" customHeight="1" x14ac:dyDescent="0.5">
      <c r="A897" s="18">
        <v>894</v>
      </c>
      <c r="B897" s="2" t="s">
        <v>1725</v>
      </c>
      <c r="C897" s="2" t="s">
        <v>322</v>
      </c>
      <c r="D897" s="2" t="s">
        <v>1907</v>
      </c>
      <c r="E897" s="2">
        <v>109.996</v>
      </c>
      <c r="F897" s="11"/>
      <c r="G897" s="2" t="s">
        <v>22</v>
      </c>
      <c r="H897" s="12">
        <v>45159</v>
      </c>
      <c r="I897" s="12">
        <f t="shared" si="134"/>
        <v>45524</v>
      </c>
      <c r="J897" s="8" t="s">
        <v>130</v>
      </c>
      <c r="K897" s="19" t="s">
        <v>1908</v>
      </c>
      <c r="L897" s="3"/>
      <c r="M897" s="5"/>
      <c r="N897" s="21">
        <f ca="1">I897-K2</f>
        <v>159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8"/>
    </row>
    <row r="898" spans="1:32" ht="99.75" customHeight="1" x14ac:dyDescent="0.5">
      <c r="A898" s="18">
        <v>895</v>
      </c>
      <c r="B898" s="2" t="s">
        <v>1725</v>
      </c>
      <c r="C898" s="2" t="s">
        <v>255</v>
      </c>
      <c r="D898" s="2" t="s">
        <v>1909</v>
      </c>
      <c r="E898" s="2">
        <v>100.03</v>
      </c>
      <c r="F898" s="11"/>
      <c r="G898" s="2" t="s">
        <v>22</v>
      </c>
      <c r="H898" s="12">
        <v>45329</v>
      </c>
      <c r="I898" s="12">
        <f t="shared" si="134"/>
        <v>45694</v>
      </c>
      <c r="J898" s="8" t="s">
        <v>86</v>
      </c>
      <c r="K898" s="19" t="s">
        <v>1910</v>
      </c>
      <c r="L898" s="3">
        <v>100.042</v>
      </c>
      <c r="M898" s="5"/>
      <c r="N898" s="21">
        <f ca="1">I898-K2</f>
        <v>329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8"/>
    </row>
    <row r="899" spans="1:32" ht="99.75" customHeight="1" x14ac:dyDescent="0.35">
      <c r="A899" s="18">
        <v>896</v>
      </c>
      <c r="B899" s="2" t="s">
        <v>1725</v>
      </c>
      <c r="C899" s="2" t="s">
        <v>255</v>
      </c>
      <c r="D899" s="2" t="s">
        <v>1911</v>
      </c>
      <c r="E899" s="2">
        <v>30</v>
      </c>
      <c r="F899" s="11"/>
      <c r="G899" s="2" t="s">
        <v>22</v>
      </c>
      <c r="H899" s="12">
        <v>45334</v>
      </c>
      <c r="I899" s="12">
        <f t="shared" si="134"/>
        <v>45699</v>
      </c>
      <c r="J899" s="8" t="s">
        <v>23</v>
      </c>
      <c r="K899" s="19" t="s">
        <v>1912</v>
      </c>
      <c r="L899" s="3">
        <v>30.003499999999999</v>
      </c>
      <c r="M899" s="28"/>
      <c r="N899" s="21">
        <f ca="1">I899-K2</f>
        <v>334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8"/>
    </row>
    <row r="900" spans="1:32" ht="99.75" customHeight="1" x14ac:dyDescent="0.5">
      <c r="A900" s="18">
        <v>897</v>
      </c>
      <c r="B900" s="2" t="s">
        <v>1725</v>
      </c>
      <c r="C900" s="2" t="s">
        <v>255</v>
      </c>
      <c r="D900" s="2" t="s">
        <v>1913</v>
      </c>
      <c r="E900" s="2">
        <v>85</v>
      </c>
      <c r="F900" s="11"/>
      <c r="G900" s="2" t="s">
        <v>22</v>
      </c>
      <c r="H900" s="12">
        <v>44578</v>
      </c>
      <c r="I900" s="12">
        <f>H900+364</f>
        <v>44942</v>
      </c>
      <c r="J900" s="8" t="s">
        <v>43</v>
      </c>
      <c r="K900" s="2"/>
      <c r="L900" s="3"/>
      <c r="M900" s="5"/>
      <c r="N900" s="21">
        <f ca="1">I900-K2</f>
        <v>-423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8"/>
    </row>
    <row r="901" spans="1:32" ht="99.75" customHeight="1" x14ac:dyDescent="0.5">
      <c r="A901" s="18">
        <v>898</v>
      </c>
      <c r="B901" s="2" t="s">
        <v>1725</v>
      </c>
      <c r="C901" s="2" t="s">
        <v>255</v>
      </c>
      <c r="D901" s="2" t="s">
        <v>1914</v>
      </c>
      <c r="E901" s="2">
        <v>108.999</v>
      </c>
      <c r="F901" s="11"/>
      <c r="G901" s="2" t="s">
        <v>22</v>
      </c>
      <c r="H901" s="12">
        <v>45251</v>
      </c>
      <c r="I901" s="12">
        <f t="shared" ref="I901:I902" si="135">H901+365</f>
        <v>45616</v>
      </c>
      <c r="J901" s="8" t="s">
        <v>23</v>
      </c>
      <c r="K901" s="19" t="s">
        <v>1915</v>
      </c>
      <c r="L901" s="3">
        <v>109</v>
      </c>
      <c r="M901" s="5"/>
      <c r="N901" s="21">
        <f ca="1">I901-K2</f>
        <v>251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8"/>
    </row>
    <row r="902" spans="1:32" ht="99.75" customHeight="1" x14ac:dyDescent="0.5">
      <c r="A902" s="18">
        <v>899</v>
      </c>
      <c r="B902" s="2" t="s">
        <v>1725</v>
      </c>
      <c r="C902" s="2" t="s">
        <v>322</v>
      </c>
      <c r="D902" s="2" t="s">
        <v>1916</v>
      </c>
      <c r="E902" s="2" t="s">
        <v>1917</v>
      </c>
      <c r="F902" s="11"/>
      <c r="G902" s="2" t="s">
        <v>22</v>
      </c>
      <c r="H902" s="12">
        <v>45005</v>
      </c>
      <c r="I902" s="12">
        <f t="shared" si="135"/>
        <v>45370</v>
      </c>
      <c r="J902" s="8" t="s">
        <v>23</v>
      </c>
      <c r="K902" s="19" t="s">
        <v>1918</v>
      </c>
      <c r="L902" s="3">
        <v>95.2072</v>
      </c>
      <c r="M902" s="5"/>
      <c r="N902" s="21">
        <f ca="1">I902-K2</f>
        <v>5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8" t="s">
        <v>246</v>
      </c>
    </row>
    <row r="903" spans="1:32" ht="99.75" customHeight="1" x14ac:dyDescent="0.5">
      <c r="A903" s="18">
        <v>900</v>
      </c>
      <c r="B903" s="2" t="s">
        <v>1725</v>
      </c>
      <c r="C903" s="2"/>
      <c r="D903" s="2" t="s">
        <v>1919</v>
      </c>
      <c r="E903" s="2" t="s">
        <v>1920</v>
      </c>
      <c r="F903" s="11"/>
      <c r="G903" s="2" t="s">
        <v>22</v>
      </c>
      <c r="H903" s="12">
        <v>44581</v>
      </c>
      <c r="I903" s="12">
        <f t="shared" ref="I903:I919" si="136">H903+364</f>
        <v>44945</v>
      </c>
      <c r="J903" s="8" t="s">
        <v>43</v>
      </c>
      <c r="K903" s="2"/>
      <c r="L903" s="3"/>
      <c r="M903" s="5"/>
      <c r="N903" s="21">
        <f ca="1">I903-K2</f>
        <v>-420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8"/>
    </row>
    <row r="904" spans="1:32" ht="99.75" customHeight="1" x14ac:dyDescent="0.5">
      <c r="A904" s="18">
        <v>901</v>
      </c>
      <c r="B904" s="2" t="s">
        <v>1725</v>
      </c>
      <c r="C904" s="2" t="s">
        <v>1921</v>
      </c>
      <c r="D904" s="2" t="s">
        <v>1922</v>
      </c>
      <c r="E904" s="2">
        <v>9.4789999999999992</v>
      </c>
      <c r="F904" s="11"/>
      <c r="G904" s="2" t="s">
        <v>22</v>
      </c>
      <c r="H904" s="12">
        <v>44581</v>
      </c>
      <c r="I904" s="12">
        <f t="shared" si="136"/>
        <v>44945</v>
      </c>
      <c r="J904" s="8" t="s">
        <v>43</v>
      </c>
      <c r="K904" s="2"/>
      <c r="L904" s="3"/>
      <c r="M904" s="5"/>
      <c r="N904" s="21">
        <f ca="1">I904-K2</f>
        <v>-420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8"/>
    </row>
    <row r="905" spans="1:32" ht="99.75" customHeight="1" x14ac:dyDescent="0.5">
      <c r="A905" s="18">
        <v>902</v>
      </c>
      <c r="B905" s="2" t="s">
        <v>1725</v>
      </c>
      <c r="C905" s="2" t="s">
        <v>255</v>
      </c>
      <c r="D905" s="2" t="s">
        <v>1923</v>
      </c>
      <c r="E905" s="2">
        <v>18.148</v>
      </c>
      <c r="F905" s="11"/>
      <c r="G905" s="2" t="s">
        <v>22</v>
      </c>
      <c r="H905" s="12">
        <v>44581</v>
      </c>
      <c r="I905" s="12">
        <f t="shared" si="136"/>
        <v>44945</v>
      </c>
      <c r="J905" s="8" t="s">
        <v>43</v>
      </c>
      <c r="K905" s="2"/>
      <c r="L905" s="3"/>
      <c r="M905" s="5"/>
      <c r="N905" s="21">
        <f ca="1">I905-K2</f>
        <v>-420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8"/>
    </row>
    <row r="906" spans="1:32" ht="99.75" customHeight="1" x14ac:dyDescent="0.5">
      <c r="A906" s="18">
        <v>903</v>
      </c>
      <c r="B906" s="2" t="s">
        <v>1725</v>
      </c>
      <c r="C906" s="2" t="s">
        <v>255</v>
      </c>
      <c r="D906" s="2" t="s">
        <v>1924</v>
      </c>
      <c r="E906" s="2">
        <v>23.802</v>
      </c>
      <c r="F906" s="11"/>
      <c r="G906" s="2" t="s">
        <v>22</v>
      </c>
      <c r="H906" s="12">
        <v>44581</v>
      </c>
      <c r="I906" s="12">
        <f t="shared" si="136"/>
        <v>44945</v>
      </c>
      <c r="J906" s="8" t="s">
        <v>43</v>
      </c>
      <c r="K906" s="2"/>
      <c r="L906" s="3"/>
      <c r="M906" s="5"/>
      <c r="N906" s="21">
        <f ca="1">I906-K2</f>
        <v>-420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8"/>
    </row>
    <row r="907" spans="1:32" ht="99.75" customHeight="1" x14ac:dyDescent="0.5">
      <c r="A907" s="18">
        <v>904</v>
      </c>
      <c r="B907" s="2" t="s">
        <v>1725</v>
      </c>
      <c r="C907" s="2" t="s">
        <v>255</v>
      </c>
      <c r="D907" s="2" t="s">
        <v>1925</v>
      </c>
      <c r="E907" s="2">
        <v>54.997999999999998</v>
      </c>
      <c r="F907" s="11"/>
      <c r="G907" s="2" t="s">
        <v>22</v>
      </c>
      <c r="H907" s="12">
        <v>44581</v>
      </c>
      <c r="I907" s="12">
        <f t="shared" si="136"/>
        <v>44945</v>
      </c>
      <c r="J907" s="8" t="s">
        <v>43</v>
      </c>
      <c r="K907" s="2"/>
      <c r="L907" s="3"/>
      <c r="M907" s="5"/>
      <c r="N907" s="21">
        <f ca="1">I907-K2</f>
        <v>-420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8"/>
    </row>
    <row r="908" spans="1:32" ht="99.75" customHeight="1" x14ac:dyDescent="0.5">
      <c r="A908" s="18">
        <v>905</v>
      </c>
      <c r="B908" s="2" t="s">
        <v>1725</v>
      </c>
      <c r="C908" s="2"/>
      <c r="D908" s="2" t="s">
        <v>1926</v>
      </c>
      <c r="E908" s="2">
        <v>56.036000000000001</v>
      </c>
      <c r="F908" s="11"/>
      <c r="G908" s="2" t="s">
        <v>22</v>
      </c>
      <c r="H908" s="12">
        <v>44581</v>
      </c>
      <c r="I908" s="12">
        <f t="shared" si="136"/>
        <v>44945</v>
      </c>
      <c r="J908" s="8" t="s">
        <v>43</v>
      </c>
      <c r="K908" s="2"/>
      <c r="L908" s="3"/>
      <c r="M908" s="5"/>
      <c r="N908" s="21">
        <f ca="1">I908-K2</f>
        <v>-420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8"/>
    </row>
    <row r="909" spans="1:32" ht="99.75" customHeight="1" x14ac:dyDescent="0.5">
      <c r="A909" s="18">
        <v>906</v>
      </c>
      <c r="B909" s="2" t="s">
        <v>1725</v>
      </c>
      <c r="C909" s="2" t="s">
        <v>47</v>
      </c>
      <c r="D909" s="2" t="s">
        <v>1927</v>
      </c>
      <c r="E909" s="2">
        <v>65.016000000000005</v>
      </c>
      <c r="F909" s="11"/>
      <c r="G909" s="2" t="s">
        <v>22</v>
      </c>
      <c r="H909" s="12">
        <v>44581</v>
      </c>
      <c r="I909" s="12">
        <f t="shared" si="136"/>
        <v>44945</v>
      </c>
      <c r="J909" s="8" t="s">
        <v>43</v>
      </c>
      <c r="K909" s="2"/>
      <c r="L909" s="3"/>
      <c r="M909" s="5"/>
      <c r="N909" s="21">
        <f ca="1">I909-K2</f>
        <v>-420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8"/>
    </row>
    <row r="910" spans="1:32" ht="99.75" customHeight="1" x14ac:dyDescent="0.5">
      <c r="A910" s="18">
        <v>907</v>
      </c>
      <c r="B910" s="2" t="s">
        <v>1725</v>
      </c>
      <c r="C910" s="2" t="s">
        <v>47</v>
      </c>
      <c r="D910" s="2" t="s">
        <v>1928</v>
      </c>
      <c r="E910" s="2">
        <v>75.97</v>
      </c>
      <c r="F910" s="11"/>
      <c r="G910" s="2" t="s">
        <v>22</v>
      </c>
      <c r="H910" s="12">
        <v>44581</v>
      </c>
      <c r="I910" s="12">
        <f t="shared" si="136"/>
        <v>44945</v>
      </c>
      <c r="J910" s="8" t="s">
        <v>43</v>
      </c>
      <c r="K910" s="2"/>
      <c r="L910" s="3"/>
      <c r="M910" s="5"/>
      <c r="N910" s="21">
        <f ca="1">I910-K2</f>
        <v>-420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8"/>
    </row>
    <row r="911" spans="1:32" ht="99.75" customHeight="1" x14ac:dyDescent="0.5">
      <c r="A911" s="18">
        <v>908</v>
      </c>
      <c r="B911" s="2" t="s">
        <v>1725</v>
      </c>
      <c r="C911" s="2" t="s">
        <v>47</v>
      </c>
      <c r="D911" s="2" t="s">
        <v>1929</v>
      </c>
      <c r="E911" s="2">
        <v>89.9</v>
      </c>
      <c r="F911" s="11"/>
      <c r="G911" s="2" t="s">
        <v>22</v>
      </c>
      <c r="H911" s="12">
        <v>44581</v>
      </c>
      <c r="I911" s="12">
        <f t="shared" si="136"/>
        <v>44945</v>
      </c>
      <c r="J911" s="8" t="s">
        <v>43</v>
      </c>
      <c r="K911" s="2"/>
      <c r="L911" s="3"/>
      <c r="M911" s="5"/>
      <c r="N911" s="21">
        <f ca="1">I911-K2</f>
        <v>-420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8"/>
    </row>
    <row r="912" spans="1:32" ht="99.75" customHeight="1" x14ac:dyDescent="0.5">
      <c r="A912" s="18">
        <v>909</v>
      </c>
      <c r="B912" s="2" t="s">
        <v>1725</v>
      </c>
      <c r="C912" s="2" t="s">
        <v>47</v>
      </c>
      <c r="D912" s="2" t="s">
        <v>1930</v>
      </c>
      <c r="E912" s="2">
        <v>95.28</v>
      </c>
      <c r="F912" s="11"/>
      <c r="G912" s="2" t="s">
        <v>22</v>
      </c>
      <c r="H912" s="12">
        <v>44581</v>
      </c>
      <c r="I912" s="12">
        <f t="shared" si="136"/>
        <v>44945</v>
      </c>
      <c r="J912" s="8" t="s">
        <v>43</v>
      </c>
      <c r="K912" s="2"/>
      <c r="L912" s="3"/>
      <c r="M912" s="5"/>
      <c r="N912" s="21">
        <f ca="1">I912-K2</f>
        <v>-420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8"/>
    </row>
    <row r="913" spans="1:32" ht="99.75" customHeight="1" x14ac:dyDescent="0.5">
      <c r="A913" s="18">
        <v>910</v>
      </c>
      <c r="B913" s="2" t="s">
        <v>1725</v>
      </c>
      <c r="C913" s="2"/>
      <c r="D913" s="2" t="s">
        <v>1931</v>
      </c>
      <c r="E913" s="2">
        <v>99.995999999999995</v>
      </c>
      <c r="F913" s="11"/>
      <c r="G913" s="2" t="s">
        <v>22</v>
      </c>
      <c r="H913" s="12">
        <v>44581</v>
      </c>
      <c r="I913" s="12">
        <f t="shared" si="136"/>
        <v>44945</v>
      </c>
      <c r="J913" s="8" t="s">
        <v>43</v>
      </c>
      <c r="K913" s="2"/>
      <c r="L913" s="3"/>
      <c r="M913" s="5"/>
      <c r="N913" s="21">
        <f ca="1">I913-K2</f>
        <v>-420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8"/>
    </row>
    <row r="914" spans="1:32" ht="99.75" customHeight="1" x14ac:dyDescent="0.5">
      <c r="A914" s="18">
        <v>911</v>
      </c>
      <c r="B914" s="2" t="s">
        <v>1725</v>
      </c>
      <c r="C914" s="2"/>
      <c r="D914" s="2" t="s">
        <v>1932</v>
      </c>
      <c r="E914" s="2">
        <v>100.005</v>
      </c>
      <c r="F914" s="11"/>
      <c r="G914" s="2" t="s">
        <v>22</v>
      </c>
      <c r="H914" s="12">
        <v>44581</v>
      </c>
      <c r="I914" s="12">
        <f t="shared" si="136"/>
        <v>44945</v>
      </c>
      <c r="J914" s="8" t="s">
        <v>43</v>
      </c>
      <c r="K914" s="2"/>
      <c r="L914" s="3"/>
      <c r="M914" s="5"/>
      <c r="N914" s="21">
        <f ca="1">I914-K2</f>
        <v>-420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8"/>
    </row>
    <row r="915" spans="1:32" ht="99.75" customHeight="1" x14ac:dyDescent="0.5">
      <c r="A915" s="18">
        <v>912</v>
      </c>
      <c r="B915" s="2" t="s">
        <v>1725</v>
      </c>
      <c r="C915" s="2"/>
      <c r="D915" s="2" t="s">
        <v>1933</v>
      </c>
      <c r="E915" s="2">
        <v>100.0175</v>
      </c>
      <c r="F915" s="11"/>
      <c r="G915" s="2" t="s">
        <v>22</v>
      </c>
      <c r="H915" s="12">
        <v>44581</v>
      </c>
      <c r="I915" s="12">
        <f t="shared" si="136"/>
        <v>44945</v>
      </c>
      <c r="J915" s="8" t="s">
        <v>43</v>
      </c>
      <c r="K915" s="2"/>
      <c r="L915" s="3"/>
      <c r="M915" s="5"/>
      <c r="N915" s="21">
        <f ca="1">I915-K2</f>
        <v>-420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8"/>
    </row>
    <row r="916" spans="1:32" ht="99.75" customHeight="1" x14ac:dyDescent="0.5">
      <c r="A916" s="18">
        <v>913</v>
      </c>
      <c r="B916" s="2" t="s">
        <v>1725</v>
      </c>
      <c r="C916" s="2"/>
      <c r="D916" s="2" t="s">
        <v>1934</v>
      </c>
      <c r="E916" s="2">
        <v>134.89699999999999</v>
      </c>
      <c r="F916" s="11"/>
      <c r="G916" s="2" t="s">
        <v>22</v>
      </c>
      <c r="H916" s="12">
        <v>44581</v>
      </c>
      <c r="I916" s="12">
        <f t="shared" si="136"/>
        <v>44945</v>
      </c>
      <c r="J916" s="8" t="s">
        <v>43</v>
      </c>
      <c r="K916" s="2"/>
      <c r="L916" s="3"/>
      <c r="M916" s="5"/>
      <c r="N916" s="21">
        <f ca="1">I916-K2</f>
        <v>-420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8"/>
    </row>
    <row r="917" spans="1:32" ht="99.75" customHeight="1" x14ac:dyDescent="0.5">
      <c r="A917" s="18">
        <v>914</v>
      </c>
      <c r="B917" s="2" t="s">
        <v>1725</v>
      </c>
      <c r="C917" s="2"/>
      <c r="D917" s="2" t="s">
        <v>1935</v>
      </c>
      <c r="E917" s="2">
        <v>84.108000000000004</v>
      </c>
      <c r="F917" s="11"/>
      <c r="G917" s="2" t="s">
        <v>22</v>
      </c>
      <c r="H917" s="12">
        <v>44581</v>
      </c>
      <c r="I917" s="12">
        <f t="shared" si="136"/>
        <v>44945</v>
      </c>
      <c r="J917" s="8" t="s">
        <v>43</v>
      </c>
      <c r="K917" s="2"/>
      <c r="L917" s="3"/>
      <c r="M917" s="5"/>
      <c r="N917" s="21">
        <f ca="1">I917-K2</f>
        <v>-420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8"/>
    </row>
    <row r="918" spans="1:32" ht="99.75" customHeight="1" x14ac:dyDescent="0.5">
      <c r="A918" s="18">
        <v>915</v>
      </c>
      <c r="B918" s="2" t="s">
        <v>1725</v>
      </c>
      <c r="C918" s="2"/>
      <c r="D918" s="2" t="s">
        <v>1936</v>
      </c>
      <c r="E918" s="2">
        <v>65.016999999999996</v>
      </c>
      <c r="F918" s="11"/>
      <c r="G918" s="2" t="s">
        <v>22</v>
      </c>
      <c r="H918" s="12">
        <v>44582</v>
      </c>
      <c r="I918" s="12">
        <f t="shared" si="136"/>
        <v>44946</v>
      </c>
      <c r="J918" s="8" t="s">
        <v>43</v>
      </c>
      <c r="K918" s="2"/>
      <c r="L918" s="20"/>
      <c r="M918" s="5"/>
      <c r="N918" s="21">
        <f ca="1">I918-K2</f>
        <v>-419</v>
      </c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8"/>
    </row>
    <row r="919" spans="1:32" ht="99.75" customHeight="1" x14ac:dyDescent="0.5">
      <c r="A919" s="18">
        <v>916</v>
      </c>
      <c r="B919" s="2" t="s">
        <v>1725</v>
      </c>
      <c r="C919" s="2"/>
      <c r="D919" s="2" t="s">
        <v>1937</v>
      </c>
      <c r="E919" s="2">
        <v>181</v>
      </c>
      <c r="F919" s="11"/>
      <c r="G919" s="2" t="s">
        <v>22</v>
      </c>
      <c r="H919" s="12">
        <v>44582</v>
      </c>
      <c r="I919" s="12">
        <f t="shared" si="136"/>
        <v>44946</v>
      </c>
      <c r="J919" s="8" t="s">
        <v>43</v>
      </c>
      <c r="K919" s="2"/>
      <c r="L919" s="3"/>
      <c r="M919" s="5"/>
      <c r="N919" s="21">
        <f ca="1">I919-K2</f>
        <v>-419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8"/>
    </row>
    <row r="920" spans="1:32" ht="99.75" customHeight="1" x14ac:dyDescent="0.5">
      <c r="A920" s="18">
        <v>917</v>
      </c>
      <c r="B920" s="2" t="s">
        <v>1725</v>
      </c>
      <c r="C920" s="2" t="s">
        <v>255</v>
      </c>
      <c r="D920" s="2" t="s">
        <v>1938</v>
      </c>
      <c r="E920" s="2">
        <v>93.54</v>
      </c>
      <c r="F920" s="11"/>
      <c r="G920" s="2" t="s">
        <v>22</v>
      </c>
      <c r="H920" s="12">
        <v>45183</v>
      </c>
      <c r="I920" s="12">
        <f>H920+365</f>
        <v>45548</v>
      </c>
      <c r="J920" s="8" t="s">
        <v>23</v>
      </c>
      <c r="K920" s="19" t="s">
        <v>1939</v>
      </c>
      <c r="L920" s="3">
        <v>93.541399999999996</v>
      </c>
      <c r="M920" s="5"/>
      <c r="N920" s="21">
        <f ca="1">I920-K2</f>
        <v>183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8"/>
    </row>
    <row r="921" spans="1:32" ht="99.75" customHeight="1" x14ac:dyDescent="0.5">
      <c r="A921" s="18">
        <v>918</v>
      </c>
      <c r="B921" s="2" t="s">
        <v>1725</v>
      </c>
      <c r="C921" s="2" t="s">
        <v>255</v>
      </c>
      <c r="D921" s="2" t="s">
        <v>1940</v>
      </c>
      <c r="E921" s="2">
        <v>93.54</v>
      </c>
      <c r="F921" s="11"/>
      <c r="G921" s="2" t="s">
        <v>22</v>
      </c>
      <c r="H921" s="12">
        <v>44709</v>
      </c>
      <c r="I921" s="12">
        <f t="shared" ref="I921:I924" si="137">H921+364</f>
        <v>45073</v>
      </c>
      <c r="J921" s="8" t="s">
        <v>43</v>
      </c>
      <c r="K921" s="2"/>
      <c r="L921" s="3"/>
      <c r="M921" s="5"/>
      <c r="N921" s="21">
        <f ca="1">I921-K2</f>
        <v>-292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8" t="s">
        <v>158</v>
      </c>
    </row>
    <row r="922" spans="1:32" ht="99.75" customHeight="1" x14ac:dyDescent="0.35">
      <c r="A922" s="11">
        <v>919</v>
      </c>
      <c r="B922" s="2" t="s">
        <v>1725</v>
      </c>
      <c r="C922" s="2" t="s">
        <v>255</v>
      </c>
      <c r="D922" s="2" t="s">
        <v>1941</v>
      </c>
      <c r="E922" s="2">
        <v>77.05</v>
      </c>
      <c r="F922" s="11"/>
      <c r="G922" s="2" t="s">
        <v>22</v>
      </c>
      <c r="H922" s="12">
        <v>44772</v>
      </c>
      <c r="I922" s="12">
        <f t="shared" si="137"/>
        <v>45136</v>
      </c>
      <c r="J922" s="8" t="s">
        <v>123</v>
      </c>
      <c r="K922" s="2"/>
      <c r="L922" s="3"/>
      <c r="M922" s="28"/>
      <c r="N922" s="21">
        <f ca="1">I922-K2</f>
        <v>-229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8" t="s">
        <v>699</v>
      </c>
    </row>
    <row r="923" spans="1:32" ht="99.75" customHeight="1" x14ac:dyDescent="0.35">
      <c r="A923" s="11">
        <v>920</v>
      </c>
      <c r="B923" s="2" t="s">
        <v>1725</v>
      </c>
      <c r="C923" s="2" t="s">
        <v>255</v>
      </c>
      <c r="D923" s="2" t="s">
        <v>1942</v>
      </c>
      <c r="E923" s="2">
        <v>75.05</v>
      </c>
      <c r="F923" s="11"/>
      <c r="G923" s="2" t="s">
        <v>22</v>
      </c>
      <c r="H923" s="12">
        <v>44772</v>
      </c>
      <c r="I923" s="12">
        <f t="shared" si="137"/>
        <v>45136</v>
      </c>
      <c r="J923" s="8" t="s">
        <v>123</v>
      </c>
      <c r="K923" s="2"/>
      <c r="L923" s="3"/>
      <c r="M923" s="28"/>
      <c r="N923" s="21">
        <f ca="1">I923-K2</f>
        <v>-229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8" t="s">
        <v>699</v>
      </c>
    </row>
    <row r="924" spans="1:32" ht="99.75" customHeight="1" x14ac:dyDescent="0.5">
      <c r="A924" s="18">
        <v>921</v>
      </c>
      <c r="B924" s="2" t="s">
        <v>1725</v>
      </c>
      <c r="C924" s="2" t="s">
        <v>255</v>
      </c>
      <c r="D924" s="2" t="s">
        <v>1943</v>
      </c>
      <c r="E924" s="2">
        <v>16.001999999999999</v>
      </c>
      <c r="F924" s="11"/>
      <c r="G924" s="2" t="s">
        <v>22</v>
      </c>
      <c r="H924" s="12">
        <v>44690</v>
      </c>
      <c r="I924" s="12">
        <f t="shared" si="137"/>
        <v>45054</v>
      </c>
      <c r="J924" s="8" t="s">
        <v>43</v>
      </c>
      <c r="K924" s="2"/>
      <c r="L924" s="3"/>
      <c r="M924" s="5"/>
      <c r="N924" s="21">
        <f ca="1">I924-K2</f>
        <v>-311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8"/>
    </row>
    <row r="925" spans="1:32" ht="99.75" customHeight="1" x14ac:dyDescent="0.5">
      <c r="A925" s="18">
        <v>922</v>
      </c>
      <c r="B925" s="2" t="s">
        <v>1725</v>
      </c>
      <c r="C925" s="2" t="s">
        <v>255</v>
      </c>
      <c r="D925" s="2" t="s">
        <v>1944</v>
      </c>
      <c r="E925" s="2">
        <v>16.001000000000001</v>
      </c>
      <c r="F925" s="11"/>
      <c r="G925" s="2" t="s">
        <v>22</v>
      </c>
      <c r="H925" s="12">
        <v>45347</v>
      </c>
      <c r="I925" s="12">
        <f t="shared" ref="I925:I927" si="138">H925+365</f>
        <v>45712</v>
      </c>
      <c r="J925" s="8" t="s">
        <v>86</v>
      </c>
      <c r="K925" s="19" t="s">
        <v>1945</v>
      </c>
      <c r="L925" s="3"/>
      <c r="M925" s="5"/>
      <c r="N925" s="21">
        <f ca="1">I925-K2</f>
        <v>347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8"/>
    </row>
    <row r="926" spans="1:32" ht="99.75" customHeight="1" x14ac:dyDescent="0.5">
      <c r="A926" s="18">
        <v>923</v>
      </c>
      <c r="B926" s="2" t="s">
        <v>1725</v>
      </c>
      <c r="C926" s="2" t="s">
        <v>255</v>
      </c>
      <c r="D926" s="2" t="s">
        <v>1946</v>
      </c>
      <c r="E926" s="2">
        <v>75.015000000000001</v>
      </c>
      <c r="F926" s="11"/>
      <c r="G926" s="2" t="s">
        <v>22</v>
      </c>
      <c r="H926" s="12">
        <v>45152</v>
      </c>
      <c r="I926" s="12">
        <f t="shared" si="138"/>
        <v>45517</v>
      </c>
      <c r="J926" s="8" t="s">
        <v>23</v>
      </c>
      <c r="K926" s="19" t="s">
        <v>1947</v>
      </c>
      <c r="L926" s="3">
        <v>75.016499999999994</v>
      </c>
      <c r="M926" s="5"/>
      <c r="N926" s="21">
        <f ca="1">I926-K2</f>
        <v>152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8"/>
    </row>
    <row r="927" spans="1:32" ht="99.75" customHeight="1" x14ac:dyDescent="0.5">
      <c r="A927" s="18">
        <v>924</v>
      </c>
      <c r="B927" s="2" t="s">
        <v>1725</v>
      </c>
      <c r="C927" s="2" t="s">
        <v>255</v>
      </c>
      <c r="D927" s="2" t="s">
        <v>1948</v>
      </c>
      <c r="E927" s="2">
        <v>75.015000000000001</v>
      </c>
      <c r="F927" s="11"/>
      <c r="G927" s="2" t="s">
        <v>22</v>
      </c>
      <c r="H927" s="12">
        <v>45152</v>
      </c>
      <c r="I927" s="12">
        <f t="shared" si="138"/>
        <v>45517</v>
      </c>
      <c r="J927" s="8" t="s">
        <v>86</v>
      </c>
      <c r="K927" s="19" t="s">
        <v>1949</v>
      </c>
      <c r="L927" s="3"/>
      <c r="M927" s="5"/>
      <c r="N927" s="21">
        <f ca="1">I927-K2</f>
        <v>152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8"/>
    </row>
    <row r="928" spans="1:32" ht="99.75" customHeight="1" x14ac:dyDescent="0.5">
      <c r="A928" s="18">
        <v>925</v>
      </c>
      <c r="B928" s="2" t="s">
        <v>1725</v>
      </c>
      <c r="C928" s="2" t="s">
        <v>255</v>
      </c>
      <c r="D928" s="2" t="s">
        <v>1950</v>
      </c>
      <c r="E928" s="2">
        <v>60.46</v>
      </c>
      <c r="F928" s="11"/>
      <c r="G928" s="2" t="s">
        <v>22</v>
      </c>
      <c r="H928" s="12">
        <v>44786</v>
      </c>
      <c r="I928" s="12">
        <f>H928+364</f>
        <v>45150</v>
      </c>
      <c r="J928" s="8" t="s">
        <v>43</v>
      </c>
      <c r="K928" s="2"/>
      <c r="L928" s="20"/>
      <c r="M928" s="5"/>
      <c r="N928" s="21">
        <f ca="1">I928-K2</f>
        <v>-215</v>
      </c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8"/>
    </row>
    <row r="929" spans="1:32" ht="99.75" customHeight="1" x14ac:dyDescent="0.5">
      <c r="A929" s="18">
        <v>926</v>
      </c>
      <c r="B929" s="2" t="s">
        <v>1725</v>
      </c>
      <c r="C929" s="2" t="s">
        <v>255</v>
      </c>
      <c r="D929" s="2" t="s">
        <v>1951</v>
      </c>
      <c r="E929" s="2">
        <v>60.46</v>
      </c>
      <c r="F929" s="11"/>
      <c r="G929" s="2" t="s">
        <v>22</v>
      </c>
      <c r="H929" s="12">
        <v>45152</v>
      </c>
      <c r="I929" s="12">
        <f t="shared" ref="I929:I930" si="139">H929+365</f>
        <v>45517</v>
      </c>
      <c r="J929" s="8" t="s">
        <v>50</v>
      </c>
      <c r="K929" s="19" t="s">
        <v>1952</v>
      </c>
      <c r="L929" s="3">
        <v>60.4649</v>
      </c>
      <c r="M929" s="5"/>
      <c r="N929" s="21">
        <f ca="1">I929-K2</f>
        <v>152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8"/>
    </row>
    <row r="930" spans="1:32" ht="99.75" customHeight="1" x14ac:dyDescent="0.5">
      <c r="A930" s="18">
        <v>927</v>
      </c>
      <c r="B930" s="2" t="s">
        <v>1725</v>
      </c>
      <c r="C930" s="2" t="s">
        <v>255</v>
      </c>
      <c r="D930" s="2" t="s">
        <v>1953</v>
      </c>
      <c r="E930" s="55">
        <v>146.04599999999999</v>
      </c>
      <c r="F930" s="11"/>
      <c r="G930" s="2" t="s">
        <v>22</v>
      </c>
      <c r="H930" s="12">
        <v>45183</v>
      </c>
      <c r="I930" s="12">
        <f t="shared" si="139"/>
        <v>45548</v>
      </c>
      <c r="J930" s="8" t="s">
        <v>23</v>
      </c>
      <c r="K930" s="19" t="s">
        <v>1954</v>
      </c>
      <c r="L930" s="3">
        <v>146.04519999999999</v>
      </c>
      <c r="M930" s="5"/>
      <c r="N930" s="21">
        <f ca="1">I930-K2</f>
        <v>183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8"/>
    </row>
    <row r="931" spans="1:32" ht="99.75" customHeight="1" x14ac:dyDescent="0.5">
      <c r="A931" s="18">
        <v>928</v>
      </c>
      <c r="B931" s="2" t="s">
        <v>1725</v>
      </c>
      <c r="C931" s="2" t="s">
        <v>255</v>
      </c>
      <c r="D931" s="2" t="s">
        <v>1955</v>
      </c>
      <c r="E931" s="2">
        <v>146.05000000000001</v>
      </c>
      <c r="F931" s="11"/>
      <c r="G931" s="2" t="s">
        <v>22</v>
      </c>
      <c r="H931" s="12">
        <v>44690</v>
      </c>
      <c r="I931" s="12">
        <f t="shared" ref="I931:I932" si="140">H931+364</f>
        <v>45054</v>
      </c>
      <c r="J931" s="8" t="s">
        <v>43</v>
      </c>
      <c r="K931" s="2"/>
      <c r="L931" s="3"/>
      <c r="M931" s="5"/>
      <c r="N931" s="21">
        <f ca="1">I931-K2</f>
        <v>-311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8"/>
    </row>
    <row r="932" spans="1:32" ht="99.75" customHeight="1" x14ac:dyDescent="0.5">
      <c r="A932" s="18">
        <v>929</v>
      </c>
      <c r="B932" s="2" t="s">
        <v>1725</v>
      </c>
      <c r="C932" s="2" t="s">
        <v>255</v>
      </c>
      <c r="D932" s="2" t="s">
        <v>1956</v>
      </c>
      <c r="E932" s="2">
        <v>25.425000000000001</v>
      </c>
      <c r="F932" s="11"/>
      <c r="G932" s="2" t="s">
        <v>22</v>
      </c>
      <c r="H932" s="12">
        <v>44690</v>
      </c>
      <c r="I932" s="12">
        <f t="shared" si="140"/>
        <v>45054</v>
      </c>
      <c r="J932" s="8" t="s">
        <v>43</v>
      </c>
      <c r="K932" s="2"/>
      <c r="L932" s="3"/>
      <c r="M932" s="5"/>
      <c r="N932" s="21">
        <f ca="1">I932-K2</f>
        <v>-311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8"/>
    </row>
    <row r="933" spans="1:32" ht="99.75" customHeight="1" x14ac:dyDescent="0.5">
      <c r="A933" s="18">
        <v>930</v>
      </c>
      <c r="B933" s="2" t="s">
        <v>1725</v>
      </c>
      <c r="C933" s="2" t="s">
        <v>255</v>
      </c>
      <c r="D933" s="2" t="s">
        <v>1957</v>
      </c>
      <c r="E933" s="2">
        <v>25.425000000000001</v>
      </c>
      <c r="F933" s="11"/>
      <c r="G933" s="2" t="s">
        <v>22</v>
      </c>
      <c r="H933" s="12">
        <v>45183</v>
      </c>
      <c r="I933" s="12">
        <f>H933+365</f>
        <v>45548</v>
      </c>
      <c r="J933" s="8" t="s">
        <v>50</v>
      </c>
      <c r="K933" s="19" t="s">
        <v>1958</v>
      </c>
      <c r="L933" s="3"/>
      <c r="M933" s="5"/>
      <c r="N933" s="21">
        <f ca="1">I933-K2</f>
        <v>183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17"/>
    </row>
    <row r="934" spans="1:32" ht="99.75" customHeight="1" x14ac:dyDescent="0.5">
      <c r="A934" s="18">
        <v>931</v>
      </c>
      <c r="B934" s="2" t="s">
        <v>1725</v>
      </c>
      <c r="C934" s="2" t="s">
        <v>255</v>
      </c>
      <c r="D934" s="2" t="s">
        <v>1959</v>
      </c>
      <c r="E934" s="2">
        <v>15.9</v>
      </c>
      <c r="F934" s="11"/>
      <c r="G934" s="2" t="s">
        <v>22</v>
      </c>
      <c r="H934" s="12">
        <v>44690</v>
      </c>
      <c r="I934" s="12">
        <f t="shared" ref="I934:I938" si="141">H934+364</f>
        <v>45054</v>
      </c>
      <c r="J934" s="8" t="s">
        <v>43</v>
      </c>
      <c r="K934" s="2"/>
      <c r="L934" s="3"/>
      <c r="M934" s="5"/>
      <c r="N934" s="21">
        <f ca="1">I934-K2</f>
        <v>-311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8"/>
    </row>
    <row r="935" spans="1:32" ht="99.75" customHeight="1" x14ac:dyDescent="0.5">
      <c r="A935" s="18">
        <v>932</v>
      </c>
      <c r="B935" s="2" t="s">
        <v>1725</v>
      </c>
      <c r="C935" s="2" t="s">
        <v>255</v>
      </c>
      <c r="D935" s="2" t="s">
        <v>1960</v>
      </c>
      <c r="E935" s="2">
        <v>12.75</v>
      </c>
      <c r="F935" s="11"/>
      <c r="G935" s="2" t="s">
        <v>22</v>
      </c>
      <c r="H935" s="12">
        <v>44690</v>
      </c>
      <c r="I935" s="12">
        <f t="shared" si="141"/>
        <v>45054</v>
      </c>
      <c r="J935" s="8" t="s">
        <v>43</v>
      </c>
      <c r="K935" s="2"/>
      <c r="L935" s="3"/>
      <c r="M935" s="5"/>
      <c r="N935" s="21">
        <f ca="1">I935-K2</f>
        <v>-311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8"/>
    </row>
    <row r="936" spans="1:32" ht="99.75" customHeight="1" x14ac:dyDescent="0.5">
      <c r="A936" s="18">
        <v>933</v>
      </c>
      <c r="B936" s="2" t="s">
        <v>1725</v>
      </c>
      <c r="C936" s="2" t="s">
        <v>255</v>
      </c>
      <c r="D936" s="2" t="s">
        <v>1961</v>
      </c>
      <c r="E936" s="2">
        <v>12.75</v>
      </c>
      <c r="F936" s="11"/>
      <c r="G936" s="2" t="s">
        <v>22</v>
      </c>
      <c r="H936" s="12">
        <v>44690</v>
      </c>
      <c r="I936" s="12">
        <f t="shared" si="141"/>
        <v>45054</v>
      </c>
      <c r="J936" s="8" t="s">
        <v>43</v>
      </c>
      <c r="K936" s="2"/>
      <c r="L936" s="3"/>
      <c r="M936" s="5"/>
      <c r="N936" s="21">
        <f ca="1">I936-K2</f>
        <v>-311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8"/>
    </row>
    <row r="937" spans="1:32" ht="99.75" customHeight="1" x14ac:dyDescent="0.5">
      <c r="A937" s="18">
        <v>934</v>
      </c>
      <c r="B937" s="2" t="s">
        <v>1725</v>
      </c>
      <c r="C937" s="2" t="s">
        <v>255</v>
      </c>
      <c r="D937" s="2" t="s">
        <v>1962</v>
      </c>
      <c r="E937" s="2">
        <v>12.39</v>
      </c>
      <c r="F937" s="11"/>
      <c r="G937" s="2" t="s">
        <v>22</v>
      </c>
      <c r="H937" s="12">
        <v>44690</v>
      </c>
      <c r="I937" s="12">
        <f t="shared" si="141"/>
        <v>45054</v>
      </c>
      <c r="J937" s="8" t="s">
        <v>43</v>
      </c>
      <c r="K937" s="2"/>
      <c r="L937" s="3"/>
      <c r="M937" s="5"/>
      <c r="N937" s="21">
        <f ca="1">I937-K2</f>
        <v>-311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8"/>
    </row>
    <row r="938" spans="1:32" ht="99.75" customHeight="1" x14ac:dyDescent="0.5">
      <c r="A938" s="18">
        <v>935</v>
      </c>
      <c r="B938" s="2" t="s">
        <v>1725</v>
      </c>
      <c r="C938" s="2" t="s">
        <v>255</v>
      </c>
      <c r="D938" s="2" t="s">
        <v>1963</v>
      </c>
      <c r="E938" s="2">
        <v>12.39</v>
      </c>
      <c r="F938" s="11"/>
      <c r="G938" s="2" t="s">
        <v>22</v>
      </c>
      <c r="H938" s="12">
        <v>44690</v>
      </c>
      <c r="I938" s="12">
        <f t="shared" si="141"/>
        <v>45054</v>
      </c>
      <c r="J938" s="8" t="s">
        <v>43</v>
      </c>
      <c r="K938" s="2"/>
      <c r="L938" s="3"/>
      <c r="M938" s="5"/>
      <c r="N938" s="21">
        <f ca="1">I938-K2</f>
        <v>-311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8"/>
    </row>
    <row r="939" spans="1:32" ht="99.75" customHeight="1" x14ac:dyDescent="0.5">
      <c r="A939" s="18">
        <v>936</v>
      </c>
      <c r="B939" s="2" t="s">
        <v>1725</v>
      </c>
      <c r="C939" s="2" t="s">
        <v>255</v>
      </c>
      <c r="D939" s="2" t="s">
        <v>1964</v>
      </c>
      <c r="E939" s="2">
        <v>142.04499999999999</v>
      </c>
      <c r="F939" s="11"/>
      <c r="G939" s="2" t="s">
        <v>22</v>
      </c>
      <c r="H939" s="12">
        <v>45310</v>
      </c>
      <c r="I939" s="12">
        <f>H939+365</f>
        <v>45675</v>
      </c>
      <c r="J939" s="8" t="s">
        <v>43</v>
      </c>
      <c r="K939" s="19" t="s">
        <v>1965</v>
      </c>
      <c r="L939" s="3">
        <v>142.0489</v>
      </c>
      <c r="M939" s="5"/>
      <c r="N939" s="21">
        <f ca="1">I939-K2</f>
        <v>310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8"/>
    </row>
    <row r="940" spans="1:32" ht="99.75" customHeight="1" x14ac:dyDescent="0.5">
      <c r="A940" s="18">
        <v>937</v>
      </c>
      <c r="B940" s="2" t="s">
        <v>1725</v>
      </c>
      <c r="C940" s="2" t="s">
        <v>255</v>
      </c>
      <c r="D940" s="2" t="s">
        <v>1966</v>
      </c>
      <c r="E940" s="2">
        <v>15.9</v>
      </c>
      <c r="F940" s="11"/>
      <c r="G940" s="2" t="s">
        <v>22</v>
      </c>
      <c r="H940" s="12">
        <v>44690</v>
      </c>
      <c r="I940" s="12">
        <f t="shared" ref="I940:I947" si="142">H940+364</f>
        <v>45054</v>
      </c>
      <c r="J940" s="8" t="s">
        <v>43</v>
      </c>
      <c r="K940" s="2"/>
      <c r="L940" s="3"/>
      <c r="M940" s="5"/>
      <c r="N940" s="21">
        <f ca="1">I940-K2</f>
        <v>-311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8"/>
    </row>
    <row r="941" spans="1:32" ht="99.75" customHeight="1" x14ac:dyDescent="0.5">
      <c r="A941" s="18">
        <v>938</v>
      </c>
      <c r="B941" s="2" t="s">
        <v>1725</v>
      </c>
      <c r="C941" s="2" t="s">
        <v>255</v>
      </c>
      <c r="D941" s="2" t="s">
        <v>1967</v>
      </c>
      <c r="E941" s="2">
        <v>23</v>
      </c>
      <c r="F941" s="11"/>
      <c r="G941" s="2" t="s">
        <v>22</v>
      </c>
      <c r="H941" s="12">
        <v>44816</v>
      </c>
      <c r="I941" s="12">
        <f t="shared" si="142"/>
        <v>45180</v>
      </c>
      <c r="J941" s="8" t="s">
        <v>43</v>
      </c>
      <c r="K941" s="2"/>
      <c r="L941" s="3"/>
      <c r="M941" s="5"/>
      <c r="N941" s="21">
        <f ca="1">I941-K2</f>
        <v>-185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8"/>
    </row>
    <row r="942" spans="1:32" ht="99.75" customHeight="1" x14ac:dyDescent="0.5">
      <c r="A942" s="18">
        <v>939</v>
      </c>
      <c r="B942" s="2" t="s">
        <v>1725</v>
      </c>
      <c r="C942" s="2" t="s">
        <v>255</v>
      </c>
      <c r="D942" s="2" t="s">
        <v>1968</v>
      </c>
      <c r="E942" s="2">
        <v>23</v>
      </c>
      <c r="F942" s="11"/>
      <c r="G942" s="2" t="s">
        <v>22</v>
      </c>
      <c r="H942" s="12">
        <v>44816</v>
      </c>
      <c r="I942" s="12">
        <f t="shared" si="142"/>
        <v>45180</v>
      </c>
      <c r="J942" s="8" t="s">
        <v>43</v>
      </c>
      <c r="K942" s="2"/>
      <c r="L942" s="3"/>
      <c r="M942" s="5"/>
      <c r="N942" s="21">
        <f ca="1">I942-K2</f>
        <v>-185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8"/>
    </row>
    <row r="943" spans="1:32" ht="99.75" customHeight="1" x14ac:dyDescent="0.5">
      <c r="A943" s="18">
        <v>940</v>
      </c>
      <c r="B943" s="2" t="s">
        <v>1725</v>
      </c>
      <c r="C943" s="2" t="s">
        <v>255</v>
      </c>
      <c r="D943" s="2" t="s">
        <v>1969</v>
      </c>
      <c r="E943" s="2">
        <v>64.599999999999994</v>
      </c>
      <c r="F943" s="11"/>
      <c r="G943" s="2" t="s">
        <v>22</v>
      </c>
      <c r="H943" s="12">
        <v>44816</v>
      </c>
      <c r="I943" s="12">
        <f t="shared" si="142"/>
        <v>45180</v>
      </c>
      <c r="J943" s="8" t="s">
        <v>43</v>
      </c>
      <c r="K943" s="2"/>
      <c r="L943" s="3"/>
      <c r="M943" s="5"/>
      <c r="N943" s="21">
        <f ca="1">I943-K2</f>
        <v>-185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8"/>
    </row>
    <row r="944" spans="1:32" ht="99.75" customHeight="1" x14ac:dyDescent="0.5">
      <c r="A944" s="18">
        <v>941</v>
      </c>
      <c r="B944" s="2" t="s">
        <v>1725</v>
      </c>
      <c r="C944" s="2" t="s">
        <v>255</v>
      </c>
      <c r="D944" s="2" t="s">
        <v>1970</v>
      </c>
      <c r="E944" s="2">
        <v>64.599999999999994</v>
      </c>
      <c r="F944" s="11"/>
      <c r="G944" s="2" t="s">
        <v>22</v>
      </c>
      <c r="H944" s="12">
        <v>44816</v>
      </c>
      <c r="I944" s="12">
        <f t="shared" si="142"/>
        <v>45180</v>
      </c>
      <c r="J944" s="8" t="s">
        <v>43</v>
      </c>
      <c r="K944" s="2"/>
      <c r="L944" s="3"/>
      <c r="M944" s="5"/>
      <c r="N944" s="21">
        <f ca="1">I944-K2</f>
        <v>-185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8"/>
    </row>
    <row r="945" spans="1:32" ht="99.75" customHeight="1" x14ac:dyDescent="0.5">
      <c r="A945" s="18">
        <v>942</v>
      </c>
      <c r="B945" s="2" t="s">
        <v>1725</v>
      </c>
      <c r="C945" s="2" t="s">
        <v>255</v>
      </c>
      <c r="D945" s="2" t="s">
        <v>1971</v>
      </c>
      <c r="E945" s="2">
        <v>87.04</v>
      </c>
      <c r="F945" s="11"/>
      <c r="G945" s="2" t="s">
        <v>22</v>
      </c>
      <c r="H945" s="12">
        <v>44816</v>
      </c>
      <c r="I945" s="12">
        <f t="shared" si="142"/>
        <v>45180</v>
      </c>
      <c r="J945" s="8" t="s">
        <v>43</v>
      </c>
      <c r="K945" s="2"/>
      <c r="L945" s="3"/>
      <c r="M945" s="5"/>
      <c r="N945" s="21">
        <f ca="1">I945-K2</f>
        <v>-185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8"/>
    </row>
    <row r="946" spans="1:32" ht="99.75" customHeight="1" x14ac:dyDescent="0.5">
      <c r="A946" s="18">
        <v>943</v>
      </c>
      <c r="B946" s="2" t="s">
        <v>1725</v>
      </c>
      <c r="C946" s="2" t="s">
        <v>255</v>
      </c>
      <c r="D946" s="2" t="s">
        <v>1972</v>
      </c>
      <c r="E946" s="2">
        <v>87.04</v>
      </c>
      <c r="F946" s="11"/>
      <c r="G946" s="2" t="s">
        <v>22</v>
      </c>
      <c r="H946" s="12">
        <v>44816</v>
      </c>
      <c r="I946" s="12">
        <f t="shared" si="142"/>
        <v>45180</v>
      </c>
      <c r="J946" s="8" t="s">
        <v>43</v>
      </c>
      <c r="K946" s="2"/>
      <c r="L946" s="3"/>
      <c r="M946" s="5"/>
      <c r="N946" s="21">
        <f ca="1">I946-K2</f>
        <v>-185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8"/>
    </row>
    <row r="947" spans="1:32" ht="99.75" customHeight="1" x14ac:dyDescent="0.5">
      <c r="A947" s="18">
        <v>944</v>
      </c>
      <c r="B947" s="2" t="s">
        <v>1725</v>
      </c>
      <c r="C947" s="2" t="s">
        <v>255</v>
      </c>
      <c r="D947" s="2" t="s">
        <v>1973</v>
      </c>
      <c r="E947" s="2">
        <v>88.65</v>
      </c>
      <c r="F947" s="11"/>
      <c r="G947" s="2" t="s">
        <v>22</v>
      </c>
      <c r="H947" s="12">
        <v>44816</v>
      </c>
      <c r="I947" s="12">
        <f t="shared" si="142"/>
        <v>45180</v>
      </c>
      <c r="J947" s="8" t="s">
        <v>43</v>
      </c>
      <c r="K947" s="2"/>
      <c r="L947" s="3"/>
      <c r="M947" s="5"/>
      <c r="N947" s="21">
        <f ca="1">I947-K2</f>
        <v>-185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8" t="s">
        <v>1974</v>
      </c>
    </row>
    <row r="948" spans="1:32" ht="99.75" customHeight="1" x14ac:dyDescent="0.5">
      <c r="A948" s="18">
        <v>945</v>
      </c>
      <c r="B948" s="2" t="s">
        <v>1725</v>
      </c>
      <c r="C948" s="2" t="s">
        <v>255</v>
      </c>
      <c r="D948" s="2" t="s">
        <v>1975</v>
      </c>
      <c r="E948" s="2">
        <v>88.65</v>
      </c>
      <c r="F948" s="11"/>
      <c r="G948" s="2" t="s">
        <v>22</v>
      </c>
      <c r="H948" s="12">
        <v>45285</v>
      </c>
      <c r="I948" s="12">
        <f t="shared" ref="I948:I949" si="143">H948+365</f>
        <v>45650</v>
      </c>
      <c r="J948" s="8" t="s">
        <v>130</v>
      </c>
      <c r="K948" s="19" t="s">
        <v>1976</v>
      </c>
      <c r="L948" s="3"/>
      <c r="M948" s="25"/>
      <c r="N948" s="21">
        <f ca="1">I948-K2</f>
        <v>285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8" t="s">
        <v>1974</v>
      </c>
    </row>
    <row r="949" spans="1:32" ht="99.75" customHeight="1" x14ac:dyDescent="0.5">
      <c r="A949" s="18">
        <v>946</v>
      </c>
      <c r="B949" s="2" t="s">
        <v>1725</v>
      </c>
      <c r="C949" s="2" t="s">
        <v>255</v>
      </c>
      <c r="D949" s="2" t="s">
        <v>1977</v>
      </c>
      <c r="E949" s="2">
        <v>78.150000000000006</v>
      </c>
      <c r="F949" s="11"/>
      <c r="G949" s="2" t="s">
        <v>22</v>
      </c>
      <c r="H949" s="12">
        <v>45285</v>
      </c>
      <c r="I949" s="12">
        <f t="shared" si="143"/>
        <v>45650</v>
      </c>
      <c r="J949" s="8" t="s">
        <v>130</v>
      </c>
      <c r="K949" s="19" t="s">
        <v>1978</v>
      </c>
      <c r="L949" s="3"/>
      <c r="M949" s="25"/>
      <c r="N949" s="21">
        <f ca="1">I949-K2</f>
        <v>285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8" t="s">
        <v>1974</v>
      </c>
    </row>
    <row r="950" spans="1:32" ht="99.75" customHeight="1" x14ac:dyDescent="0.5">
      <c r="A950" s="18">
        <v>947</v>
      </c>
      <c r="B950" s="2" t="s">
        <v>1725</v>
      </c>
      <c r="C950" s="2" t="s">
        <v>255</v>
      </c>
      <c r="D950" s="2" t="s">
        <v>1979</v>
      </c>
      <c r="E950" s="2">
        <v>78.150000000000006</v>
      </c>
      <c r="F950" s="11"/>
      <c r="G950" s="2" t="s">
        <v>22</v>
      </c>
      <c r="H950" s="12">
        <v>44816</v>
      </c>
      <c r="I950" s="12">
        <f>H950+364</f>
        <v>45180</v>
      </c>
      <c r="J950" s="8" t="s">
        <v>43</v>
      </c>
      <c r="K950" s="2"/>
      <c r="L950" s="3"/>
      <c r="M950" s="5"/>
      <c r="N950" s="21">
        <f ca="1">I950-K2</f>
        <v>-185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8" t="s">
        <v>1974</v>
      </c>
    </row>
    <row r="951" spans="1:32" ht="99.75" customHeight="1" x14ac:dyDescent="0.5">
      <c r="A951" s="18">
        <v>948</v>
      </c>
      <c r="B951" s="2" t="s">
        <v>1725</v>
      </c>
      <c r="C951" s="2" t="s">
        <v>255</v>
      </c>
      <c r="D951" s="2" t="s">
        <v>1980</v>
      </c>
      <c r="E951" s="2">
        <v>75</v>
      </c>
      <c r="F951" s="11"/>
      <c r="G951" s="2" t="s">
        <v>22</v>
      </c>
      <c r="H951" s="12">
        <v>45285</v>
      </c>
      <c r="I951" s="12">
        <f>H951+365</f>
        <v>45650</v>
      </c>
      <c r="J951" s="8" t="s">
        <v>130</v>
      </c>
      <c r="K951" s="19" t="s">
        <v>1981</v>
      </c>
      <c r="L951" s="3"/>
      <c r="M951" s="25"/>
      <c r="N951" s="21">
        <f ca="1">I951-K2</f>
        <v>285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8" t="s">
        <v>1974</v>
      </c>
    </row>
    <row r="952" spans="1:32" ht="99.75" customHeight="1" x14ac:dyDescent="0.5">
      <c r="A952" s="18">
        <v>949</v>
      </c>
      <c r="B952" s="2" t="s">
        <v>1725</v>
      </c>
      <c r="C952" s="2" t="s">
        <v>255</v>
      </c>
      <c r="D952" s="2" t="s">
        <v>1982</v>
      </c>
      <c r="E952" s="2">
        <v>75</v>
      </c>
      <c r="F952" s="11"/>
      <c r="G952" s="2" t="s">
        <v>22</v>
      </c>
      <c r="H952" s="12">
        <v>44816</v>
      </c>
      <c r="I952" s="12">
        <f>H952+364</f>
        <v>45180</v>
      </c>
      <c r="J952" s="8" t="s">
        <v>43</v>
      </c>
      <c r="K952" s="2"/>
      <c r="L952" s="3"/>
      <c r="M952" s="5"/>
      <c r="N952" s="21">
        <f ca="1">I952-K2</f>
        <v>-185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8" t="s">
        <v>1974</v>
      </c>
    </row>
    <row r="953" spans="1:32" ht="99.75" customHeight="1" x14ac:dyDescent="0.5">
      <c r="A953" s="18">
        <v>950</v>
      </c>
      <c r="B953" s="2" t="s">
        <v>1983</v>
      </c>
      <c r="C953" s="2"/>
      <c r="D953" s="2" t="s">
        <v>1984</v>
      </c>
      <c r="E953" s="2" t="s">
        <v>1985</v>
      </c>
      <c r="F953" s="11"/>
      <c r="G953" s="2" t="s">
        <v>22</v>
      </c>
      <c r="H953" s="12">
        <v>45183</v>
      </c>
      <c r="I953" s="12">
        <f t="shared" ref="I953:I957" si="144">H953+365</f>
        <v>45548</v>
      </c>
      <c r="J953" s="8" t="s">
        <v>86</v>
      </c>
      <c r="K953" s="19" t="s">
        <v>1986</v>
      </c>
      <c r="L953" s="3"/>
      <c r="M953" s="5"/>
      <c r="N953" s="21">
        <f ca="1">I953-K2</f>
        <v>183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17"/>
    </row>
    <row r="954" spans="1:32" ht="99.75" customHeight="1" x14ac:dyDescent="0.5">
      <c r="A954" s="18">
        <v>951</v>
      </c>
      <c r="B954" s="2" t="s">
        <v>1983</v>
      </c>
      <c r="C954" s="2"/>
      <c r="D954" s="2" t="s">
        <v>1987</v>
      </c>
      <c r="E954" s="2" t="s">
        <v>1988</v>
      </c>
      <c r="F954" s="11"/>
      <c r="G954" s="2" t="s">
        <v>22</v>
      </c>
      <c r="H954" s="12">
        <v>45008</v>
      </c>
      <c r="I954" s="12">
        <f t="shared" si="144"/>
        <v>45373</v>
      </c>
      <c r="J954" s="8" t="s">
        <v>86</v>
      </c>
      <c r="K954" s="19" t="s">
        <v>1989</v>
      </c>
      <c r="L954" s="3"/>
      <c r="M954" s="5"/>
      <c r="N954" s="21">
        <f ca="1">I954-K2</f>
        <v>8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17"/>
    </row>
    <row r="955" spans="1:32" ht="99.75" customHeight="1" x14ac:dyDescent="0.5">
      <c r="A955" s="18">
        <v>952</v>
      </c>
      <c r="B955" s="2" t="s">
        <v>1983</v>
      </c>
      <c r="C955" s="2"/>
      <c r="D955" s="2" t="s">
        <v>1990</v>
      </c>
      <c r="E955" s="2" t="s">
        <v>1991</v>
      </c>
      <c r="F955" s="11"/>
      <c r="G955" s="2" t="s">
        <v>22</v>
      </c>
      <c r="H955" s="12">
        <v>45183</v>
      </c>
      <c r="I955" s="12">
        <f t="shared" si="144"/>
        <v>45548</v>
      </c>
      <c r="J955" s="8" t="s">
        <v>86</v>
      </c>
      <c r="K955" s="19" t="s">
        <v>1992</v>
      </c>
      <c r="L955" s="3"/>
      <c r="M955" s="5"/>
      <c r="N955" s="21">
        <f ca="1">I955-K2</f>
        <v>183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17"/>
    </row>
    <row r="956" spans="1:32" ht="99.75" customHeight="1" x14ac:dyDescent="0.5">
      <c r="A956" s="18">
        <v>953</v>
      </c>
      <c r="B956" s="2" t="s">
        <v>1983</v>
      </c>
      <c r="C956" s="2"/>
      <c r="D956" s="2" t="s">
        <v>1993</v>
      </c>
      <c r="E956" s="2" t="s">
        <v>1994</v>
      </c>
      <c r="F956" s="11"/>
      <c r="G956" s="2" t="s">
        <v>22</v>
      </c>
      <c r="H956" s="12">
        <v>45183</v>
      </c>
      <c r="I956" s="12">
        <f t="shared" si="144"/>
        <v>45548</v>
      </c>
      <c r="J956" s="8" t="s">
        <v>86</v>
      </c>
      <c r="K956" s="19" t="s">
        <v>1995</v>
      </c>
      <c r="L956" s="3"/>
      <c r="M956" s="5"/>
      <c r="N956" s="21">
        <f ca="1">I956-K2</f>
        <v>183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17"/>
    </row>
    <row r="957" spans="1:32" ht="99.75" customHeight="1" x14ac:dyDescent="0.5">
      <c r="A957" s="18">
        <v>954</v>
      </c>
      <c r="B957" s="2" t="s">
        <v>1983</v>
      </c>
      <c r="C957" s="2"/>
      <c r="D957" s="2" t="s">
        <v>1996</v>
      </c>
      <c r="E957" s="2" t="s">
        <v>1997</v>
      </c>
      <c r="F957" s="11"/>
      <c r="G957" s="2" t="s">
        <v>22</v>
      </c>
      <c r="H957" s="12">
        <v>45183</v>
      </c>
      <c r="I957" s="12">
        <f t="shared" si="144"/>
        <v>45548</v>
      </c>
      <c r="J957" s="8" t="s">
        <v>86</v>
      </c>
      <c r="K957" s="19" t="s">
        <v>1998</v>
      </c>
      <c r="L957" s="3"/>
      <c r="M957" s="5"/>
      <c r="N957" s="21">
        <f ca="1">I957-K2</f>
        <v>183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17"/>
    </row>
    <row r="958" spans="1:32" ht="99.75" customHeight="1" x14ac:dyDescent="0.5">
      <c r="A958" s="11">
        <v>955</v>
      </c>
      <c r="B958" s="2" t="s">
        <v>1983</v>
      </c>
      <c r="C958" s="2"/>
      <c r="D958" s="2" t="s">
        <v>1999</v>
      </c>
      <c r="E958" s="2" t="s">
        <v>2000</v>
      </c>
      <c r="F958" s="11"/>
      <c r="G958" s="2" t="s">
        <v>22</v>
      </c>
      <c r="H958" s="12">
        <v>44456</v>
      </c>
      <c r="I958" s="12">
        <f>H958+364</f>
        <v>44820</v>
      </c>
      <c r="J958" s="8" t="s">
        <v>123</v>
      </c>
      <c r="K958" s="2"/>
      <c r="L958" s="3"/>
      <c r="M958" s="5"/>
      <c r="N958" s="21">
        <f ca="1">I958-K2</f>
        <v>-545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8"/>
    </row>
    <row r="959" spans="1:32" ht="99.75" customHeight="1" x14ac:dyDescent="0.5">
      <c r="A959" s="18">
        <v>956</v>
      </c>
      <c r="B959" s="2" t="s">
        <v>1983</v>
      </c>
      <c r="C959" s="2"/>
      <c r="D959" s="2" t="s">
        <v>2001</v>
      </c>
      <c r="E959" s="2" t="s">
        <v>2002</v>
      </c>
      <c r="F959" s="11"/>
      <c r="G959" s="2" t="s">
        <v>22</v>
      </c>
      <c r="H959" s="12">
        <v>45183</v>
      </c>
      <c r="I959" s="12">
        <f>H959+365</f>
        <v>45548</v>
      </c>
      <c r="J959" s="8" t="s">
        <v>86</v>
      </c>
      <c r="K959" s="19" t="s">
        <v>2003</v>
      </c>
      <c r="L959" s="3"/>
      <c r="M959" s="5"/>
      <c r="N959" s="21">
        <f ca="1">I959-K2</f>
        <v>183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17"/>
    </row>
    <row r="960" spans="1:32" ht="99.75" customHeight="1" x14ac:dyDescent="0.5">
      <c r="A960" s="18">
        <v>957</v>
      </c>
      <c r="B960" s="2" t="s">
        <v>1983</v>
      </c>
      <c r="C960" s="2"/>
      <c r="D960" s="2" t="s">
        <v>2004</v>
      </c>
      <c r="E960" s="2" t="s">
        <v>2005</v>
      </c>
      <c r="F960" s="11"/>
      <c r="G960" s="2" t="s">
        <v>22</v>
      </c>
      <c r="H960" s="12">
        <v>44165</v>
      </c>
      <c r="I960" s="12">
        <f t="shared" ref="I960:I963" si="145">H960+364</f>
        <v>44529</v>
      </c>
      <c r="J960" s="8" t="s">
        <v>43</v>
      </c>
      <c r="K960" s="2"/>
      <c r="L960" s="3"/>
      <c r="M960" s="5"/>
      <c r="N960" s="21">
        <f ca="1">I960-K2</f>
        <v>-836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8"/>
    </row>
    <row r="961" spans="1:32" ht="99.75" customHeight="1" x14ac:dyDescent="0.5">
      <c r="A961" s="18">
        <v>958</v>
      </c>
      <c r="B961" s="2" t="s">
        <v>1983</v>
      </c>
      <c r="C961" s="2"/>
      <c r="D961" s="2" t="s">
        <v>2006</v>
      </c>
      <c r="E961" s="2">
        <v>162.01400000000001</v>
      </c>
      <c r="F961" s="11"/>
      <c r="G961" s="2" t="s">
        <v>22</v>
      </c>
      <c r="H961" s="12">
        <v>44165</v>
      </c>
      <c r="I961" s="12">
        <f t="shared" si="145"/>
        <v>44529</v>
      </c>
      <c r="J961" s="8" t="s">
        <v>43</v>
      </c>
      <c r="K961" s="2"/>
      <c r="L961" s="3"/>
      <c r="M961" s="5"/>
      <c r="N961" s="21">
        <f ca="1">I961-K2</f>
        <v>-836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8"/>
    </row>
    <row r="962" spans="1:32" ht="99.75" customHeight="1" x14ac:dyDescent="0.5">
      <c r="A962" s="18">
        <v>959</v>
      </c>
      <c r="B962" s="2" t="s">
        <v>1983</v>
      </c>
      <c r="C962" s="2"/>
      <c r="D962" s="2" t="s">
        <v>2007</v>
      </c>
      <c r="E962" s="2" t="s">
        <v>2008</v>
      </c>
      <c r="F962" s="11"/>
      <c r="G962" s="2" t="s">
        <v>22</v>
      </c>
      <c r="H962" s="12">
        <v>44165</v>
      </c>
      <c r="I962" s="12">
        <f t="shared" si="145"/>
        <v>44529</v>
      </c>
      <c r="J962" s="8" t="s">
        <v>43</v>
      </c>
      <c r="K962" s="2"/>
      <c r="L962" s="3"/>
      <c r="M962" s="5"/>
      <c r="N962" s="21">
        <f ca="1">I962-K2</f>
        <v>-836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8"/>
    </row>
    <row r="963" spans="1:32" ht="99.75" customHeight="1" x14ac:dyDescent="0.5">
      <c r="A963" s="18">
        <v>960</v>
      </c>
      <c r="B963" s="2" t="s">
        <v>1983</v>
      </c>
      <c r="C963" s="2"/>
      <c r="D963" s="2" t="s">
        <v>2009</v>
      </c>
      <c r="E963" s="2">
        <v>215.012</v>
      </c>
      <c r="F963" s="11"/>
      <c r="G963" s="2" t="s">
        <v>22</v>
      </c>
      <c r="H963" s="12">
        <v>44165</v>
      </c>
      <c r="I963" s="12">
        <f t="shared" si="145"/>
        <v>44529</v>
      </c>
      <c r="J963" s="8" t="s">
        <v>43</v>
      </c>
      <c r="K963" s="2"/>
      <c r="L963" s="3"/>
      <c r="M963" s="5"/>
      <c r="N963" s="21">
        <f ca="1">I963-K2</f>
        <v>-836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8"/>
    </row>
    <row r="964" spans="1:32" ht="99.75" customHeight="1" x14ac:dyDescent="0.5">
      <c r="A964" s="18">
        <v>961</v>
      </c>
      <c r="B964" s="2" t="s">
        <v>1983</v>
      </c>
      <c r="C964" s="2"/>
      <c r="D964" s="2" t="s">
        <v>2010</v>
      </c>
      <c r="E964" s="2" t="s">
        <v>2011</v>
      </c>
      <c r="F964" s="11"/>
      <c r="G964" s="2" t="s">
        <v>22</v>
      </c>
      <c r="H964" s="12">
        <v>45183</v>
      </c>
      <c r="I964" s="12">
        <f>H964+365</f>
        <v>45548</v>
      </c>
      <c r="J964" s="8" t="s">
        <v>86</v>
      </c>
      <c r="K964" s="19" t="s">
        <v>2012</v>
      </c>
      <c r="L964" s="3"/>
      <c r="M964" s="5"/>
      <c r="N964" s="21">
        <f ca="1">I964-K2</f>
        <v>183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8"/>
    </row>
    <row r="965" spans="1:32" ht="99.75" customHeight="1" x14ac:dyDescent="0.5">
      <c r="A965" s="18">
        <v>962</v>
      </c>
      <c r="B965" s="2" t="s">
        <v>1983</v>
      </c>
      <c r="C965" s="2"/>
      <c r="D965" s="2" t="s">
        <v>2013</v>
      </c>
      <c r="E965" s="2" t="s">
        <v>2014</v>
      </c>
      <c r="F965" s="11"/>
      <c r="G965" s="2" t="s">
        <v>22</v>
      </c>
      <c r="H965" s="12">
        <v>44165</v>
      </c>
      <c r="I965" s="12">
        <f>H965+364</f>
        <v>44529</v>
      </c>
      <c r="J965" s="8" t="s">
        <v>43</v>
      </c>
      <c r="K965" s="2"/>
      <c r="L965" s="3"/>
      <c r="M965" s="5"/>
      <c r="N965" s="21">
        <f ca="1">I965-K2</f>
        <v>-836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8"/>
    </row>
    <row r="966" spans="1:32" ht="99.75" customHeight="1" x14ac:dyDescent="0.5">
      <c r="A966" s="18">
        <v>963</v>
      </c>
      <c r="B966" s="2" t="s">
        <v>1983</v>
      </c>
      <c r="C966" s="2"/>
      <c r="D966" s="2" t="s">
        <v>2015</v>
      </c>
      <c r="E966" s="2" t="s">
        <v>2016</v>
      </c>
      <c r="F966" s="11"/>
      <c r="G966" s="2" t="s">
        <v>22</v>
      </c>
      <c r="H966" s="12">
        <v>45183</v>
      </c>
      <c r="I966" s="12">
        <f>H966+365</f>
        <v>45548</v>
      </c>
      <c r="J966" s="8" t="s">
        <v>23</v>
      </c>
      <c r="K966" s="19" t="s">
        <v>2017</v>
      </c>
      <c r="L966" s="3"/>
      <c r="M966" s="5"/>
      <c r="N966" s="21">
        <f ca="1">I966-K2</f>
        <v>183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17"/>
    </row>
    <row r="967" spans="1:32" ht="99.75" customHeight="1" x14ac:dyDescent="0.5">
      <c r="A967" s="18">
        <v>964</v>
      </c>
      <c r="B967" s="2" t="s">
        <v>1983</v>
      </c>
      <c r="C967" s="2" t="s">
        <v>255</v>
      </c>
      <c r="D967" s="2" t="s">
        <v>2018</v>
      </c>
      <c r="E967" s="2">
        <v>27.997</v>
      </c>
      <c r="F967" s="11"/>
      <c r="G967" s="2" t="s">
        <v>22</v>
      </c>
      <c r="H967" s="12">
        <v>44581</v>
      </c>
      <c r="I967" s="12">
        <f t="shared" ref="I967:I994" si="146">H967+364</f>
        <v>44945</v>
      </c>
      <c r="J967" s="8" t="s">
        <v>43</v>
      </c>
      <c r="K967" s="2"/>
      <c r="L967" s="3"/>
      <c r="M967" s="5"/>
      <c r="N967" s="21">
        <f ca="1">I967-K2</f>
        <v>-420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8"/>
    </row>
    <row r="968" spans="1:32" ht="99.75" customHeight="1" x14ac:dyDescent="0.5">
      <c r="A968" s="18">
        <v>965</v>
      </c>
      <c r="B968" s="2" t="s">
        <v>1983</v>
      </c>
      <c r="C968" s="2" t="s">
        <v>255</v>
      </c>
      <c r="D968" s="2" t="s">
        <v>2019</v>
      </c>
      <c r="E968" s="2">
        <v>28.038</v>
      </c>
      <c r="F968" s="11"/>
      <c r="G968" s="2" t="s">
        <v>22</v>
      </c>
      <c r="H968" s="12">
        <v>44581</v>
      </c>
      <c r="I968" s="12">
        <f t="shared" si="146"/>
        <v>44945</v>
      </c>
      <c r="J968" s="8" t="s">
        <v>43</v>
      </c>
      <c r="K968" s="2"/>
      <c r="L968" s="3"/>
      <c r="M968" s="5"/>
      <c r="N968" s="21">
        <f ca="1">I968-K2</f>
        <v>-420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8"/>
    </row>
    <row r="969" spans="1:32" ht="99.75" customHeight="1" x14ac:dyDescent="0.5">
      <c r="A969" s="18">
        <v>966</v>
      </c>
      <c r="B969" s="2" t="s">
        <v>1983</v>
      </c>
      <c r="C969" s="2" t="s">
        <v>255</v>
      </c>
      <c r="D969" s="2" t="s">
        <v>2020</v>
      </c>
      <c r="E969" s="2">
        <v>30</v>
      </c>
      <c r="F969" s="11"/>
      <c r="G969" s="2" t="s">
        <v>22</v>
      </c>
      <c r="H969" s="12">
        <v>44581</v>
      </c>
      <c r="I969" s="12">
        <f t="shared" si="146"/>
        <v>44945</v>
      </c>
      <c r="J969" s="8" t="s">
        <v>43</v>
      </c>
      <c r="K969" s="2"/>
      <c r="L969" s="3"/>
      <c r="M969" s="5"/>
      <c r="N969" s="21">
        <f ca="1">I969-K2</f>
        <v>-420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8"/>
    </row>
    <row r="970" spans="1:32" ht="99.75" customHeight="1" x14ac:dyDescent="0.5">
      <c r="A970" s="18">
        <v>967</v>
      </c>
      <c r="B970" s="2" t="s">
        <v>1983</v>
      </c>
      <c r="C970" s="2" t="s">
        <v>255</v>
      </c>
      <c r="D970" s="2" t="s">
        <v>2021</v>
      </c>
      <c r="E970" s="2">
        <v>30</v>
      </c>
      <c r="F970" s="11"/>
      <c r="G970" s="2" t="s">
        <v>22</v>
      </c>
      <c r="H970" s="12">
        <v>44581</v>
      </c>
      <c r="I970" s="12">
        <f t="shared" si="146"/>
        <v>44945</v>
      </c>
      <c r="J970" s="8" t="s">
        <v>43</v>
      </c>
      <c r="K970" s="2"/>
      <c r="L970" s="3"/>
      <c r="M970" s="5"/>
      <c r="N970" s="21">
        <f ca="1">I970-K2</f>
        <v>-420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8"/>
    </row>
    <row r="971" spans="1:32" ht="99.75" customHeight="1" x14ac:dyDescent="0.5">
      <c r="A971" s="18">
        <v>968</v>
      </c>
      <c r="B971" s="2" t="s">
        <v>1983</v>
      </c>
      <c r="C971" s="2" t="s">
        <v>255</v>
      </c>
      <c r="D971" s="2" t="s">
        <v>2022</v>
      </c>
      <c r="E971" s="2">
        <v>31.2</v>
      </c>
      <c r="F971" s="11"/>
      <c r="G971" s="2" t="s">
        <v>22</v>
      </c>
      <c r="H971" s="12">
        <v>44581</v>
      </c>
      <c r="I971" s="12">
        <f t="shared" si="146"/>
        <v>44945</v>
      </c>
      <c r="J971" s="8" t="s">
        <v>43</v>
      </c>
      <c r="K971" s="2"/>
      <c r="L971" s="3"/>
      <c r="M971" s="5"/>
      <c r="N971" s="21">
        <f ca="1">I971-K2</f>
        <v>-420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8"/>
    </row>
    <row r="972" spans="1:32" ht="99.75" customHeight="1" x14ac:dyDescent="0.5">
      <c r="A972" s="18">
        <v>969</v>
      </c>
      <c r="B972" s="2" t="s">
        <v>1983</v>
      </c>
      <c r="C972" s="2" t="s">
        <v>255</v>
      </c>
      <c r="D972" s="2" t="s">
        <v>2023</v>
      </c>
      <c r="E972" s="2">
        <v>31.22</v>
      </c>
      <c r="F972" s="11"/>
      <c r="G972" s="2" t="s">
        <v>22</v>
      </c>
      <c r="H972" s="12">
        <v>44581</v>
      </c>
      <c r="I972" s="12">
        <f t="shared" si="146"/>
        <v>44945</v>
      </c>
      <c r="J972" s="8" t="s">
        <v>43</v>
      </c>
      <c r="K972" s="2"/>
      <c r="L972" s="3"/>
      <c r="M972" s="5"/>
      <c r="N972" s="21">
        <f ca="1">I972-K2</f>
        <v>-420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8"/>
    </row>
    <row r="973" spans="1:32" ht="99.75" customHeight="1" x14ac:dyDescent="0.5">
      <c r="A973" s="18">
        <v>970</v>
      </c>
      <c r="B973" s="2" t="s">
        <v>1983</v>
      </c>
      <c r="C973" s="2" t="s">
        <v>255</v>
      </c>
      <c r="D973" s="2" t="s">
        <v>2024</v>
      </c>
      <c r="E973" s="2">
        <v>31.588999999999999</v>
      </c>
      <c r="F973" s="11"/>
      <c r="G973" s="2" t="s">
        <v>22</v>
      </c>
      <c r="H973" s="12">
        <v>44581</v>
      </c>
      <c r="I973" s="12">
        <f t="shared" si="146"/>
        <v>44945</v>
      </c>
      <c r="J973" s="8" t="s">
        <v>43</v>
      </c>
      <c r="K973" s="2"/>
      <c r="L973" s="3"/>
      <c r="M973" s="5"/>
      <c r="N973" s="21">
        <f ca="1">I973-K2</f>
        <v>-420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8"/>
    </row>
    <row r="974" spans="1:32" ht="99.75" customHeight="1" x14ac:dyDescent="0.5">
      <c r="A974" s="18">
        <v>971</v>
      </c>
      <c r="B974" s="2" t="s">
        <v>1983</v>
      </c>
      <c r="C974" s="2" t="s">
        <v>255</v>
      </c>
      <c r="D974" s="2" t="s">
        <v>2025</v>
      </c>
      <c r="E974" s="2">
        <v>31.588999999999999</v>
      </c>
      <c r="F974" s="11"/>
      <c r="G974" s="2" t="s">
        <v>22</v>
      </c>
      <c r="H974" s="12">
        <v>44581</v>
      </c>
      <c r="I974" s="12">
        <f t="shared" si="146"/>
        <v>44945</v>
      </c>
      <c r="J974" s="8" t="s">
        <v>43</v>
      </c>
      <c r="K974" s="2"/>
      <c r="L974" s="3"/>
      <c r="M974" s="5"/>
      <c r="N974" s="21">
        <f ca="1">I974-K2</f>
        <v>-420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8"/>
    </row>
    <row r="975" spans="1:32" ht="99.75" customHeight="1" x14ac:dyDescent="0.5">
      <c r="A975" s="18">
        <v>972</v>
      </c>
      <c r="B975" s="2" t="s">
        <v>1983</v>
      </c>
      <c r="C975" s="2" t="s">
        <v>255</v>
      </c>
      <c r="D975" s="2" t="s">
        <v>2026</v>
      </c>
      <c r="E975" s="2">
        <v>31.681999999999999</v>
      </c>
      <c r="F975" s="11"/>
      <c r="G975" s="2" t="s">
        <v>22</v>
      </c>
      <c r="H975" s="12">
        <v>44581</v>
      </c>
      <c r="I975" s="12">
        <f t="shared" si="146"/>
        <v>44945</v>
      </c>
      <c r="J975" s="8" t="s">
        <v>43</v>
      </c>
      <c r="K975" s="2"/>
      <c r="L975" s="3"/>
      <c r="M975" s="5"/>
      <c r="N975" s="21">
        <f ca="1">I975-K2</f>
        <v>-420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8"/>
    </row>
    <row r="976" spans="1:32" ht="99.75" customHeight="1" x14ac:dyDescent="0.5">
      <c r="A976" s="18">
        <v>973</v>
      </c>
      <c r="B976" s="2" t="s">
        <v>1983</v>
      </c>
      <c r="C976" s="2" t="s">
        <v>255</v>
      </c>
      <c r="D976" s="2" t="s">
        <v>2027</v>
      </c>
      <c r="E976" s="2">
        <v>32</v>
      </c>
      <c r="F976" s="11"/>
      <c r="G976" s="2" t="s">
        <v>22</v>
      </c>
      <c r="H976" s="12">
        <v>44581</v>
      </c>
      <c r="I976" s="12">
        <f t="shared" si="146"/>
        <v>44945</v>
      </c>
      <c r="J976" s="8" t="s">
        <v>43</v>
      </c>
      <c r="K976" s="2"/>
      <c r="L976" s="3"/>
      <c r="M976" s="5"/>
      <c r="N976" s="21">
        <f ca="1">I976-K2</f>
        <v>-420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8"/>
    </row>
    <row r="977" spans="1:32" ht="99.75" customHeight="1" x14ac:dyDescent="0.5">
      <c r="A977" s="18">
        <v>974</v>
      </c>
      <c r="B977" s="2" t="s">
        <v>1983</v>
      </c>
      <c r="C977" s="2" t="s">
        <v>255</v>
      </c>
      <c r="D977" s="2" t="s">
        <v>2028</v>
      </c>
      <c r="E977" s="2">
        <v>35.902000000000001</v>
      </c>
      <c r="F977" s="11"/>
      <c r="G977" s="2" t="s">
        <v>22</v>
      </c>
      <c r="H977" s="12">
        <v>44581</v>
      </c>
      <c r="I977" s="12">
        <f t="shared" si="146"/>
        <v>44945</v>
      </c>
      <c r="J977" s="8" t="s">
        <v>43</v>
      </c>
      <c r="K977" s="2"/>
      <c r="L977" s="3"/>
      <c r="M977" s="5"/>
      <c r="N977" s="21">
        <f ca="1">I977-K2</f>
        <v>-420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8"/>
    </row>
    <row r="978" spans="1:32" ht="99.75" customHeight="1" x14ac:dyDescent="0.5">
      <c r="A978" s="18">
        <v>975</v>
      </c>
      <c r="B978" s="2" t="s">
        <v>1983</v>
      </c>
      <c r="C978" s="2" t="s">
        <v>255</v>
      </c>
      <c r="D978" s="2" t="s">
        <v>2029</v>
      </c>
      <c r="E978" s="2">
        <v>38</v>
      </c>
      <c r="F978" s="11"/>
      <c r="G978" s="2" t="s">
        <v>22</v>
      </c>
      <c r="H978" s="12">
        <v>44581</v>
      </c>
      <c r="I978" s="12">
        <f t="shared" si="146"/>
        <v>44945</v>
      </c>
      <c r="J978" s="8" t="s">
        <v>43</v>
      </c>
      <c r="K978" s="2"/>
      <c r="L978" s="3"/>
      <c r="M978" s="5"/>
      <c r="N978" s="21">
        <f ca="1">I978-K2</f>
        <v>-420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8"/>
    </row>
    <row r="979" spans="1:32" ht="99.75" customHeight="1" x14ac:dyDescent="0.5">
      <c r="A979" s="41">
        <v>976</v>
      </c>
      <c r="B979" s="2" t="s">
        <v>1983</v>
      </c>
      <c r="C979" s="2" t="s">
        <v>322</v>
      </c>
      <c r="D979" s="2" t="s">
        <v>2030</v>
      </c>
      <c r="E979" s="2">
        <v>38.292000000000002</v>
      </c>
      <c r="F979" s="11"/>
      <c r="G979" s="2" t="s">
        <v>22</v>
      </c>
      <c r="H979" s="12">
        <v>44581</v>
      </c>
      <c r="I979" s="12">
        <f t="shared" si="146"/>
        <v>44945</v>
      </c>
      <c r="J979" s="8" t="s">
        <v>43</v>
      </c>
      <c r="K979" s="2"/>
      <c r="L979" s="3"/>
      <c r="M979" s="5"/>
      <c r="N979" s="21">
        <f ca="1">I979-K2</f>
        <v>-420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8"/>
    </row>
    <row r="980" spans="1:32" ht="99.75" customHeight="1" x14ac:dyDescent="0.5">
      <c r="A980" s="11">
        <v>977</v>
      </c>
      <c r="B980" s="2" t="s">
        <v>1983</v>
      </c>
      <c r="C980" s="2" t="s">
        <v>255</v>
      </c>
      <c r="D980" s="2" t="s">
        <v>1803</v>
      </c>
      <c r="E980" s="2" t="s">
        <v>2031</v>
      </c>
      <c r="F980" s="11"/>
      <c r="G980" s="2" t="s">
        <v>22</v>
      </c>
      <c r="H980" s="12">
        <v>44581</v>
      </c>
      <c r="I980" s="12">
        <f t="shared" si="146"/>
        <v>44945</v>
      </c>
      <c r="J980" s="8" t="s">
        <v>123</v>
      </c>
      <c r="K980" s="2"/>
      <c r="L980" s="39" t="s">
        <v>2032</v>
      </c>
      <c r="M980" s="5"/>
      <c r="N980" s="21">
        <f ca="1">I980-K2</f>
        <v>-420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8"/>
    </row>
    <row r="981" spans="1:32" ht="99.75" customHeight="1" x14ac:dyDescent="0.5">
      <c r="A981" s="18">
        <v>978</v>
      </c>
      <c r="B981" s="2" t="s">
        <v>1983</v>
      </c>
      <c r="C981" s="2" t="s">
        <v>255</v>
      </c>
      <c r="D981" s="2" t="s">
        <v>2033</v>
      </c>
      <c r="E981" s="2" t="s">
        <v>2034</v>
      </c>
      <c r="F981" s="11"/>
      <c r="G981" s="2" t="s">
        <v>22</v>
      </c>
      <c r="H981" s="12">
        <v>44581</v>
      </c>
      <c r="I981" s="12">
        <f t="shared" si="146"/>
        <v>44945</v>
      </c>
      <c r="J981" s="8" t="s">
        <v>43</v>
      </c>
      <c r="K981" s="2"/>
      <c r="L981" s="3"/>
      <c r="M981" s="5"/>
      <c r="N981" s="21">
        <f ca="1">I981-K2</f>
        <v>-420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8"/>
    </row>
    <row r="982" spans="1:32" ht="99.75" customHeight="1" x14ac:dyDescent="0.5">
      <c r="A982" s="18">
        <v>979</v>
      </c>
      <c r="B982" s="2" t="s">
        <v>1983</v>
      </c>
      <c r="C982" s="2" t="s">
        <v>322</v>
      </c>
      <c r="D982" s="2" t="s">
        <v>2035</v>
      </c>
      <c r="E982" s="2">
        <v>47.003</v>
      </c>
      <c r="F982" s="11"/>
      <c r="G982" s="2" t="s">
        <v>22</v>
      </c>
      <c r="H982" s="12">
        <v>44581</v>
      </c>
      <c r="I982" s="12">
        <f t="shared" si="146"/>
        <v>44945</v>
      </c>
      <c r="J982" s="8" t="s">
        <v>43</v>
      </c>
      <c r="K982" s="2"/>
      <c r="L982" s="3"/>
      <c r="M982" s="5"/>
      <c r="N982" s="21">
        <f ca="1">I982-K2</f>
        <v>-420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8"/>
    </row>
    <row r="983" spans="1:32" ht="99.75" customHeight="1" x14ac:dyDescent="0.5">
      <c r="A983" s="18">
        <v>980</v>
      </c>
      <c r="B983" s="2" t="s">
        <v>1983</v>
      </c>
      <c r="C983" s="2" t="s">
        <v>322</v>
      </c>
      <c r="D983" s="2" t="s">
        <v>2036</v>
      </c>
      <c r="E983" s="2">
        <v>47.003</v>
      </c>
      <c r="F983" s="11"/>
      <c r="G983" s="2" t="s">
        <v>22</v>
      </c>
      <c r="H983" s="12">
        <v>44581</v>
      </c>
      <c r="I983" s="12">
        <f t="shared" si="146"/>
        <v>44945</v>
      </c>
      <c r="J983" s="8" t="s">
        <v>43</v>
      </c>
      <c r="K983" s="2"/>
      <c r="L983" s="3"/>
      <c r="M983" s="5"/>
      <c r="N983" s="21">
        <f ca="1">I983-K2</f>
        <v>-420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8"/>
    </row>
    <row r="984" spans="1:32" ht="99.75" customHeight="1" x14ac:dyDescent="0.5">
      <c r="A984" s="18">
        <v>981</v>
      </c>
      <c r="B984" s="2" t="s">
        <v>1983</v>
      </c>
      <c r="C984" s="2" t="s">
        <v>322</v>
      </c>
      <c r="D984" s="2" t="s">
        <v>2037</v>
      </c>
      <c r="E984" s="2">
        <v>49.008000000000003</v>
      </c>
      <c r="F984" s="11"/>
      <c r="G984" s="2" t="s">
        <v>22</v>
      </c>
      <c r="H984" s="12">
        <v>44581</v>
      </c>
      <c r="I984" s="12">
        <f t="shared" si="146"/>
        <v>44945</v>
      </c>
      <c r="J984" s="8" t="s">
        <v>43</v>
      </c>
      <c r="K984" s="2"/>
      <c r="L984" s="3"/>
      <c r="M984" s="5"/>
      <c r="N984" s="21">
        <f ca="1">I984-K2</f>
        <v>-420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8"/>
    </row>
    <row r="985" spans="1:32" ht="99.75" customHeight="1" x14ac:dyDescent="0.5">
      <c r="A985" s="18">
        <v>982</v>
      </c>
      <c r="B985" s="2" t="s">
        <v>1983</v>
      </c>
      <c r="C985" s="2" t="s">
        <v>255</v>
      </c>
      <c r="D985" s="2" t="s">
        <v>2038</v>
      </c>
      <c r="E985" s="2">
        <v>50</v>
      </c>
      <c r="F985" s="11"/>
      <c r="G985" s="2" t="s">
        <v>22</v>
      </c>
      <c r="H985" s="12">
        <v>44581</v>
      </c>
      <c r="I985" s="12">
        <f t="shared" si="146"/>
        <v>44945</v>
      </c>
      <c r="J985" s="8" t="s">
        <v>43</v>
      </c>
      <c r="K985" s="2"/>
      <c r="L985" s="3"/>
      <c r="M985" s="5"/>
      <c r="N985" s="21">
        <f ca="1">I985-K2</f>
        <v>-420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8"/>
    </row>
    <row r="986" spans="1:32" ht="99.75" customHeight="1" x14ac:dyDescent="0.5">
      <c r="A986" s="18">
        <v>983</v>
      </c>
      <c r="B986" s="2" t="s">
        <v>1983</v>
      </c>
      <c r="C986" s="2" t="s">
        <v>322</v>
      </c>
      <c r="D986" s="2" t="s">
        <v>2039</v>
      </c>
      <c r="E986" s="2">
        <v>51.996000000000002</v>
      </c>
      <c r="F986" s="11"/>
      <c r="G986" s="2" t="s">
        <v>22</v>
      </c>
      <c r="H986" s="12">
        <v>44581</v>
      </c>
      <c r="I986" s="12">
        <f t="shared" si="146"/>
        <v>44945</v>
      </c>
      <c r="J986" s="8" t="s">
        <v>43</v>
      </c>
      <c r="K986" s="2"/>
      <c r="L986" s="3"/>
      <c r="M986" s="5"/>
      <c r="N986" s="21">
        <f ca="1">I986-K2</f>
        <v>-420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8"/>
    </row>
    <row r="987" spans="1:32" ht="99.75" customHeight="1" x14ac:dyDescent="0.5">
      <c r="A987" s="18">
        <v>984</v>
      </c>
      <c r="B987" s="2" t="s">
        <v>1983</v>
      </c>
      <c r="C987" s="2" t="s">
        <v>40</v>
      </c>
      <c r="D987" s="2" t="s">
        <v>2040</v>
      </c>
      <c r="E987" s="2" t="s">
        <v>2041</v>
      </c>
      <c r="F987" s="11"/>
      <c r="G987" s="2" t="s">
        <v>22</v>
      </c>
      <c r="H987" s="12">
        <v>44581</v>
      </c>
      <c r="I987" s="12">
        <f t="shared" si="146"/>
        <v>44945</v>
      </c>
      <c r="J987" s="8" t="s">
        <v>43</v>
      </c>
      <c r="K987" s="2"/>
      <c r="L987" s="3"/>
      <c r="M987" s="5"/>
      <c r="N987" s="21">
        <f ca="1">I987-K2</f>
        <v>-420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8"/>
    </row>
    <row r="988" spans="1:32" ht="99.75" customHeight="1" x14ac:dyDescent="0.5">
      <c r="A988" s="18">
        <v>985</v>
      </c>
      <c r="B988" s="2" t="s">
        <v>1983</v>
      </c>
      <c r="C988" s="2" t="s">
        <v>40</v>
      </c>
      <c r="D988" s="2" t="s">
        <v>2042</v>
      </c>
      <c r="E988" s="2" t="s">
        <v>2043</v>
      </c>
      <c r="F988" s="11"/>
      <c r="G988" s="2" t="s">
        <v>22</v>
      </c>
      <c r="H988" s="12">
        <v>44581</v>
      </c>
      <c r="I988" s="12">
        <f t="shared" si="146"/>
        <v>44945</v>
      </c>
      <c r="J988" s="8" t="s">
        <v>43</v>
      </c>
      <c r="K988" s="2"/>
      <c r="L988" s="3"/>
      <c r="M988" s="5"/>
      <c r="N988" s="21">
        <f ca="1">I988-K2</f>
        <v>-420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8"/>
    </row>
    <row r="989" spans="1:32" ht="99.75" customHeight="1" x14ac:dyDescent="0.5">
      <c r="A989" s="18">
        <v>986</v>
      </c>
      <c r="B989" s="2" t="s">
        <v>1983</v>
      </c>
      <c r="C989" s="2" t="s">
        <v>255</v>
      </c>
      <c r="D989" s="2" t="s">
        <v>2044</v>
      </c>
      <c r="E989" s="2" t="s">
        <v>2045</v>
      </c>
      <c r="F989" s="11"/>
      <c r="G989" s="2" t="s">
        <v>22</v>
      </c>
      <c r="H989" s="12">
        <v>44581</v>
      </c>
      <c r="I989" s="12">
        <f t="shared" si="146"/>
        <v>44945</v>
      </c>
      <c r="J989" s="8" t="s">
        <v>43</v>
      </c>
      <c r="K989" s="2"/>
      <c r="L989" s="3"/>
      <c r="M989" s="5"/>
      <c r="N989" s="21">
        <f ca="1">I989-K2</f>
        <v>-420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8"/>
    </row>
    <row r="990" spans="1:32" ht="99.75" customHeight="1" x14ac:dyDescent="0.5">
      <c r="A990" s="18">
        <v>987</v>
      </c>
      <c r="B990" s="2" t="s">
        <v>1983</v>
      </c>
      <c r="C990" s="2" t="s">
        <v>1352</v>
      </c>
      <c r="D990" s="2" t="s">
        <v>2046</v>
      </c>
      <c r="E990" s="2">
        <v>61.975000000000001</v>
      </c>
      <c r="F990" s="11"/>
      <c r="G990" s="2" t="s">
        <v>22</v>
      </c>
      <c r="H990" s="12">
        <v>44581</v>
      </c>
      <c r="I990" s="12">
        <f t="shared" si="146"/>
        <v>44945</v>
      </c>
      <c r="J990" s="8" t="s">
        <v>43</v>
      </c>
      <c r="K990" s="2"/>
      <c r="L990" s="3"/>
      <c r="M990" s="5"/>
      <c r="N990" s="21">
        <f ca="1">I990-K2</f>
        <v>-420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8"/>
    </row>
    <row r="991" spans="1:32" ht="99.75" customHeight="1" x14ac:dyDescent="0.5">
      <c r="A991" s="18">
        <v>988</v>
      </c>
      <c r="B991" s="2" t="s">
        <v>1983</v>
      </c>
      <c r="C991" s="2" t="s">
        <v>255</v>
      </c>
      <c r="D991" s="2" t="s">
        <v>2047</v>
      </c>
      <c r="E991" s="2">
        <v>64.998000000000005</v>
      </c>
      <c r="F991" s="11"/>
      <c r="G991" s="2" t="s">
        <v>22</v>
      </c>
      <c r="H991" s="12">
        <v>44581</v>
      </c>
      <c r="I991" s="12">
        <f t="shared" si="146"/>
        <v>44945</v>
      </c>
      <c r="J991" s="8" t="s">
        <v>43</v>
      </c>
      <c r="K991" s="2"/>
      <c r="L991" s="3"/>
      <c r="M991" s="5"/>
      <c r="N991" s="21">
        <f ca="1">I991-K2</f>
        <v>-420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8"/>
    </row>
    <row r="992" spans="1:32" ht="99.75" customHeight="1" x14ac:dyDescent="0.5">
      <c r="A992" s="18">
        <v>989</v>
      </c>
      <c r="B992" s="2" t="s">
        <v>1983</v>
      </c>
      <c r="C992" s="2" t="s">
        <v>255</v>
      </c>
      <c r="D992" s="2" t="s">
        <v>2048</v>
      </c>
      <c r="E992" s="2">
        <v>65.649000000000001</v>
      </c>
      <c r="F992" s="11"/>
      <c r="G992" s="2" t="s">
        <v>22</v>
      </c>
      <c r="H992" s="12">
        <v>44581</v>
      </c>
      <c r="I992" s="12">
        <f t="shared" si="146"/>
        <v>44945</v>
      </c>
      <c r="J992" s="8" t="s">
        <v>43</v>
      </c>
      <c r="K992" s="2"/>
      <c r="L992" s="3"/>
      <c r="M992" s="5"/>
      <c r="N992" s="21">
        <f ca="1">I992-K2</f>
        <v>-420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8"/>
    </row>
    <row r="993" spans="1:32" ht="99.75" customHeight="1" x14ac:dyDescent="0.5">
      <c r="A993" s="18">
        <v>990</v>
      </c>
      <c r="B993" s="2" t="s">
        <v>1983</v>
      </c>
      <c r="C993" s="2" t="s">
        <v>255</v>
      </c>
      <c r="D993" s="2" t="s">
        <v>2049</v>
      </c>
      <c r="E993" s="2">
        <v>65.649000000000001</v>
      </c>
      <c r="F993" s="11"/>
      <c r="G993" s="2" t="s">
        <v>22</v>
      </c>
      <c r="H993" s="12">
        <v>44581</v>
      </c>
      <c r="I993" s="12">
        <f t="shared" si="146"/>
        <v>44945</v>
      </c>
      <c r="J993" s="8" t="s">
        <v>43</v>
      </c>
      <c r="K993" s="2"/>
      <c r="L993" s="3"/>
      <c r="M993" s="5"/>
      <c r="N993" s="21">
        <f ca="1">I993-K2</f>
        <v>-420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8"/>
    </row>
    <row r="994" spans="1:32" ht="99.75" customHeight="1" x14ac:dyDescent="0.5">
      <c r="A994" s="18">
        <v>991</v>
      </c>
      <c r="B994" s="2" t="s">
        <v>1983</v>
      </c>
      <c r="C994" s="2" t="s">
        <v>255</v>
      </c>
      <c r="D994" s="2" t="s">
        <v>2050</v>
      </c>
      <c r="E994" s="2">
        <v>65.650000000000006</v>
      </c>
      <c r="F994" s="11"/>
      <c r="G994" s="2" t="s">
        <v>22</v>
      </c>
      <c r="H994" s="12">
        <v>44581</v>
      </c>
      <c r="I994" s="12">
        <f t="shared" si="146"/>
        <v>44945</v>
      </c>
      <c r="J994" s="8" t="s">
        <v>43</v>
      </c>
      <c r="K994" s="2"/>
      <c r="L994" s="3"/>
      <c r="M994" s="5"/>
      <c r="N994" s="21">
        <f ca="1">I994-K2</f>
        <v>-420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8"/>
    </row>
    <row r="995" spans="1:32" ht="99.75" customHeight="1" x14ac:dyDescent="0.5">
      <c r="A995" s="18">
        <v>992</v>
      </c>
      <c r="B995" s="2" t="s">
        <v>1983</v>
      </c>
      <c r="C995" s="2" t="s">
        <v>255</v>
      </c>
      <c r="D995" s="2" t="s">
        <v>2051</v>
      </c>
      <c r="E995" s="2">
        <v>68.997</v>
      </c>
      <c r="F995" s="11"/>
      <c r="G995" s="2" t="s">
        <v>22</v>
      </c>
      <c r="H995" s="12">
        <v>45035</v>
      </c>
      <c r="I995" s="12">
        <f t="shared" ref="I995:I996" si="147">H995+365</f>
        <v>45400</v>
      </c>
      <c r="J995" s="8" t="s">
        <v>50</v>
      </c>
      <c r="K995" s="19" t="s">
        <v>2052</v>
      </c>
      <c r="L995" s="3"/>
      <c r="M995" s="5"/>
      <c r="N995" s="21">
        <f ca="1">I995-K2</f>
        <v>35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17"/>
    </row>
    <row r="996" spans="1:32" ht="99.75" customHeight="1" x14ac:dyDescent="0.5">
      <c r="A996" s="18">
        <v>993</v>
      </c>
      <c r="B996" s="2" t="s">
        <v>1983</v>
      </c>
      <c r="C996" s="2" t="s">
        <v>322</v>
      </c>
      <c r="D996" s="2" t="s">
        <v>2053</v>
      </c>
      <c r="E996" s="2">
        <v>71.998999999999995</v>
      </c>
      <c r="F996" s="11"/>
      <c r="G996" s="2" t="s">
        <v>22</v>
      </c>
      <c r="H996" s="12">
        <v>45218</v>
      </c>
      <c r="I996" s="12">
        <f t="shared" si="147"/>
        <v>45583</v>
      </c>
      <c r="J996" s="8" t="s">
        <v>130</v>
      </c>
      <c r="K996" s="19" t="s">
        <v>2054</v>
      </c>
      <c r="L996" s="3"/>
      <c r="M996" s="25"/>
      <c r="N996" s="21">
        <f ca="1">I996-K2</f>
        <v>218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8"/>
    </row>
    <row r="997" spans="1:32" ht="99.75" customHeight="1" x14ac:dyDescent="0.5">
      <c r="A997" s="18">
        <v>994</v>
      </c>
      <c r="B997" s="2" t="s">
        <v>1983</v>
      </c>
      <c r="C997" s="2" t="s">
        <v>322</v>
      </c>
      <c r="D997" s="2" t="s">
        <v>2055</v>
      </c>
      <c r="E997" s="2">
        <v>72.506</v>
      </c>
      <c r="F997" s="11"/>
      <c r="G997" s="2" t="s">
        <v>22</v>
      </c>
      <c r="H997" s="12">
        <v>44581</v>
      </c>
      <c r="I997" s="12">
        <f>H997+364</f>
        <v>44945</v>
      </c>
      <c r="J997" s="8" t="s">
        <v>43</v>
      </c>
      <c r="K997" s="2"/>
      <c r="L997" s="3"/>
      <c r="M997" s="5"/>
      <c r="N997" s="21">
        <f ca="1">I997-K2</f>
        <v>-420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8"/>
    </row>
    <row r="998" spans="1:32" ht="99.75" customHeight="1" x14ac:dyDescent="0.5">
      <c r="A998" s="18">
        <v>995</v>
      </c>
      <c r="B998" s="2" t="s">
        <v>1983</v>
      </c>
      <c r="C998" s="2" t="s">
        <v>255</v>
      </c>
      <c r="D998" s="2" t="s">
        <v>2056</v>
      </c>
      <c r="E998" s="2">
        <v>73.028000000000006</v>
      </c>
      <c r="F998" s="11"/>
      <c r="G998" s="2" t="s">
        <v>22</v>
      </c>
      <c r="H998" s="12">
        <v>45310</v>
      </c>
      <c r="I998" s="12">
        <f>H998+365</f>
        <v>45675</v>
      </c>
      <c r="J998" s="8" t="s">
        <v>86</v>
      </c>
      <c r="K998" s="19" t="s">
        <v>2057</v>
      </c>
      <c r="L998" s="3">
        <v>73.031000000000006</v>
      </c>
      <c r="M998" s="5"/>
      <c r="N998" s="21">
        <f ca="1">I998-K2</f>
        <v>310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8"/>
    </row>
    <row r="999" spans="1:32" ht="99.75" customHeight="1" x14ac:dyDescent="0.5">
      <c r="A999" s="18">
        <v>996</v>
      </c>
      <c r="B999" s="2" t="s">
        <v>1983</v>
      </c>
      <c r="C999" s="2" t="s">
        <v>255</v>
      </c>
      <c r="D999" s="2" t="s">
        <v>2058</v>
      </c>
      <c r="E999" s="2">
        <v>75.972999999999999</v>
      </c>
      <c r="F999" s="11"/>
      <c r="G999" s="2" t="s">
        <v>22</v>
      </c>
      <c r="H999" s="12">
        <v>44581</v>
      </c>
      <c r="I999" s="12">
        <f>H999+364</f>
        <v>44945</v>
      </c>
      <c r="J999" s="8" t="s">
        <v>43</v>
      </c>
      <c r="K999" s="2"/>
      <c r="L999" s="3"/>
      <c r="M999" s="5"/>
      <c r="N999" s="21">
        <f ca="1">I999-K2</f>
        <v>-420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8"/>
    </row>
    <row r="1000" spans="1:32" ht="99.75" customHeight="1" x14ac:dyDescent="0.5">
      <c r="A1000" s="18">
        <v>997</v>
      </c>
      <c r="B1000" s="2" t="s">
        <v>1983</v>
      </c>
      <c r="C1000" s="2" t="s">
        <v>255</v>
      </c>
      <c r="D1000" s="2" t="s">
        <v>2059</v>
      </c>
      <c r="E1000" s="2">
        <v>85</v>
      </c>
      <c r="F1000" s="11"/>
      <c r="G1000" s="2" t="s">
        <v>22</v>
      </c>
      <c r="H1000" s="12">
        <v>45251</v>
      </c>
      <c r="I1000" s="12">
        <f>H1000+365</f>
        <v>45616</v>
      </c>
      <c r="J1000" s="8" t="s">
        <v>50</v>
      </c>
      <c r="K1000" s="19" t="s">
        <v>2060</v>
      </c>
      <c r="L1000" s="3"/>
      <c r="M1000" s="5"/>
      <c r="N1000" s="21">
        <f ca="1">I1000-K2</f>
        <v>251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17"/>
    </row>
    <row r="1001" spans="1:32" ht="99.75" customHeight="1" x14ac:dyDescent="0.5">
      <c r="A1001" s="41">
        <v>998</v>
      </c>
      <c r="B1001" s="2" t="s">
        <v>1983</v>
      </c>
      <c r="C1001" s="2" t="s">
        <v>255</v>
      </c>
      <c r="D1001" s="2" t="s">
        <v>2061</v>
      </c>
      <c r="E1001" s="2">
        <v>85.001999999999995</v>
      </c>
      <c r="F1001" s="11"/>
      <c r="G1001" s="2" t="s">
        <v>22</v>
      </c>
      <c r="H1001" s="12">
        <v>44581</v>
      </c>
      <c r="I1001" s="12">
        <f t="shared" ref="I1001:I1023" si="148">H1001+364</f>
        <v>44945</v>
      </c>
      <c r="J1001" s="8" t="s">
        <v>43</v>
      </c>
      <c r="K1001" s="2"/>
      <c r="L1001" s="3"/>
      <c r="M1001" s="5"/>
      <c r="N1001" s="21">
        <f ca="1">I1001-K2</f>
        <v>-420</v>
      </c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8"/>
    </row>
    <row r="1002" spans="1:32" ht="99.75" customHeight="1" x14ac:dyDescent="0.5">
      <c r="A1002" s="18">
        <v>999</v>
      </c>
      <c r="B1002" s="2" t="s">
        <v>1983</v>
      </c>
      <c r="C1002" s="2" t="s">
        <v>255</v>
      </c>
      <c r="D1002" s="2" t="s">
        <v>2062</v>
      </c>
      <c r="E1002" s="2">
        <v>87.551000000000002</v>
      </c>
      <c r="F1002" s="11"/>
      <c r="G1002" s="2" t="s">
        <v>22</v>
      </c>
      <c r="H1002" s="12">
        <v>44581</v>
      </c>
      <c r="I1002" s="12">
        <f t="shared" si="148"/>
        <v>44945</v>
      </c>
      <c r="J1002" s="8" t="s">
        <v>43</v>
      </c>
      <c r="K1002" s="2"/>
      <c r="L1002" s="3"/>
      <c r="M1002" s="5"/>
      <c r="N1002" s="21">
        <f ca="1">I1002-K2</f>
        <v>-420</v>
      </c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8"/>
    </row>
    <row r="1003" spans="1:32" ht="99.75" customHeight="1" x14ac:dyDescent="0.5">
      <c r="A1003" s="18">
        <v>1000</v>
      </c>
      <c r="B1003" s="2" t="s">
        <v>1983</v>
      </c>
      <c r="C1003" s="2" t="s">
        <v>255</v>
      </c>
      <c r="D1003" s="2" t="s">
        <v>2063</v>
      </c>
      <c r="E1003" s="2">
        <v>90</v>
      </c>
      <c r="F1003" s="11"/>
      <c r="G1003" s="2" t="s">
        <v>22</v>
      </c>
      <c r="H1003" s="12">
        <v>44581</v>
      </c>
      <c r="I1003" s="12">
        <f t="shared" si="148"/>
        <v>44945</v>
      </c>
      <c r="J1003" s="8" t="s">
        <v>43</v>
      </c>
      <c r="K1003" s="2"/>
      <c r="L1003" s="3"/>
      <c r="M1003" s="5"/>
      <c r="N1003" s="21">
        <f ca="1">I1003-K2</f>
        <v>-420</v>
      </c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8"/>
    </row>
    <row r="1004" spans="1:32" ht="99.75" customHeight="1" x14ac:dyDescent="0.5">
      <c r="A1004" s="18">
        <v>1001</v>
      </c>
      <c r="B1004" s="2" t="s">
        <v>1983</v>
      </c>
      <c r="C1004" s="2" t="s">
        <v>255</v>
      </c>
      <c r="D1004" s="2" t="s">
        <v>2064</v>
      </c>
      <c r="E1004" s="2">
        <v>90</v>
      </c>
      <c r="F1004" s="11"/>
      <c r="G1004" s="2" t="s">
        <v>22</v>
      </c>
      <c r="H1004" s="12">
        <v>44581</v>
      </c>
      <c r="I1004" s="12">
        <f t="shared" si="148"/>
        <v>44945</v>
      </c>
      <c r="J1004" s="8" t="s">
        <v>43</v>
      </c>
      <c r="K1004" s="2"/>
      <c r="L1004" s="3"/>
      <c r="M1004" s="5"/>
      <c r="N1004" s="21">
        <f ca="1">I1004-K2</f>
        <v>-420</v>
      </c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8"/>
    </row>
    <row r="1005" spans="1:32" ht="99.75" customHeight="1" x14ac:dyDescent="0.5">
      <c r="A1005" s="18">
        <v>1002</v>
      </c>
      <c r="B1005" s="2" t="s">
        <v>1983</v>
      </c>
      <c r="C1005" s="2" t="s">
        <v>255</v>
      </c>
      <c r="D1005" s="2" t="s">
        <v>2065</v>
      </c>
      <c r="E1005" s="2">
        <v>99.995999999999995</v>
      </c>
      <c r="F1005" s="11"/>
      <c r="G1005" s="2" t="s">
        <v>22</v>
      </c>
      <c r="H1005" s="12">
        <v>44581</v>
      </c>
      <c r="I1005" s="12">
        <f t="shared" si="148"/>
        <v>44945</v>
      </c>
      <c r="J1005" s="8" t="s">
        <v>43</v>
      </c>
      <c r="K1005" s="2"/>
      <c r="L1005" s="3"/>
      <c r="M1005" s="5"/>
      <c r="N1005" s="21">
        <f ca="1">I1005-K2</f>
        <v>-420</v>
      </c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8"/>
    </row>
    <row r="1006" spans="1:32" ht="99.75" customHeight="1" x14ac:dyDescent="0.5">
      <c r="A1006" s="18">
        <v>1003</v>
      </c>
      <c r="B1006" s="2" t="s">
        <v>1983</v>
      </c>
      <c r="C1006" s="2" t="s">
        <v>255</v>
      </c>
      <c r="D1006" s="2" t="s">
        <v>2066</v>
      </c>
      <c r="E1006" s="2">
        <v>100.017</v>
      </c>
      <c r="F1006" s="11"/>
      <c r="G1006" s="2" t="s">
        <v>22</v>
      </c>
      <c r="H1006" s="12">
        <v>44581</v>
      </c>
      <c r="I1006" s="12">
        <f t="shared" si="148"/>
        <v>44945</v>
      </c>
      <c r="J1006" s="8" t="s">
        <v>43</v>
      </c>
      <c r="K1006" s="2"/>
      <c r="L1006" s="3"/>
      <c r="M1006" s="5"/>
      <c r="N1006" s="21">
        <f ca="1">I1006-K2</f>
        <v>-420</v>
      </c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8"/>
    </row>
    <row r="1007" spans="1:32" ht="99.75" customHeight="1" x14ac:dyDescent="0.5">
      <c r="A1007" s="18">
        <v>1004</v>
      </c>
      <c r="B1007" s="2" t="s">
        <v>1983</v>
      </c>
      <c r="C1007" s="2" t="s">
        <v>255</v>
      </c>
      <c r="D1007" s="2" t="s">
        <v>2067</v>
      </c>
      <c r="E1007" s="2">
        <v>107.947</v>
      </c>
      <c r="F1007" s="11"/>
      <c r="G1007" s="2" t="s">
        <v>22</v>
      </c>
      <c r="H1007" s="12">
        <v>44581</v>
      </c>
      <c r="I1007" s="12">
        <f t="shared" si="148"/>
        <v>44945</v>
      </c>
      <c r="J1007" s="8" t="s">
        <v>43</v>
      </c>
      <c r="K1007" s="2"/>
      <c r="L1007" s="3"/>
      <c r="M1007" s="5"/>
      <c r="N1007" s="21">
        <f ca="1">I1007-K2</f>
        <v>-420</v>
      </c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8"/>
    </row>
    <row r="1008" spans="1:32" ht="99.75" customHeight="1" x14ac:dyDescent="0.5">
      <c r="A1008" s="18">
        <v>1005</v>
      </c>
      <c r="B1008" s="2" t="s">
        <v>1983</v>
      </c>
      <c r="C1008" s="2" t="s">
        <v>255</v>
      </c>
      <c r="D1008" s="2" t="s">
        <v>2068</v>
      </c>
      <c r="E1008" s="2">
        <v>107.95</v>
      </c>
      <c r="F1008" s="11"/>
      <c r="G1008" s="2" t="s">
        <v>22</v>
      </c>
      <c r="H1008" s="12">
        <v>44581</v>
      </c>
      <c r="I1008" s="12">
        <f t="shared" si="148"/>
        <v>44945</v>
      </c>
      <c r="J1008" s="8" t="s">
        <v>43</v>
      </c>
      <c r="K1008" s="2"/>
      <c r="L1008" s="3"/>
      <c r="M1008" s="5"/>
      <c r="N1008" s="21">
        <f ca="1">I1008-K2</f>
        <v>-420</v>
      </c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8"/>
    </row>
    <row r="1009" spans="1:32" ht="99.75" customHeight="1" x14ac:dyDescent="0.5">
      <c r="A1009" s="18">
        <v>1006</v>
      </c>
      <c r="B1009" s="2" t="s">
        <v>1983</v>
      </c>
      <c r="C1009" s="2" t="s">
        <v>255</v>
      </c>
      <c r="D1009" s="2" t="s">
        <v>2069</v>
      </c>
      <c r="E1009" s="2">
        <v>107.953</v>
      </c>
      <c r="F1009" s="11"/>
      <c r="G1009" s="2" t="s">
        <v>22</v>
      </c>
      <c r="H1009" s="12">
        <v>44581</v>
      </c>
      <c r="I1009" s="12">
        <f t="shared" si="148"/>
        <v>44945</v>
      </c>
      <c r="J1009" s="8" t="s">
        <v>43</v>
      </c>
      <c r="K1009" s="2"/>
      <c r="L1009" s="3"/>
      <c r="M1009" s="5"/>
      <c r="N1009" s="21">
        <f ca="1">I1009-K2</f>
        <v>-420</v>
      </c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8"/>
    </row>
    <row r="1010" spans="1:32" ht="99.75" customHeight="1" x14ac:dyDescent="0.5">
      <c r="A1010" s="18">
        <v>1007</v>
      </c>
      <c r="B1010" s="2" t="s">
        <v>1983</v>
      </c>
      <c r="C1010" s="2" t="s">
        <v>255</v>
      </c>
      <c r="D1010" s="2" t="s">
        <v>2070</v>
      </c>
      <c r="E1010" s="2">
        <v>109.048</v>
      </c>
      <c r="F1010" s="11"/>
      <c r="G1010" s="2" t="s">
        <v>22</v>
      </c>
      <c r="H1010" s="12">
        <v>44581</v>
      </c>
      <c r="I1010" s="12">
        <f t="shared" si="148"/>
        <v>44945</v>
      </c>
      <c r="J1010" s="8" t="s">
        <v>43</v>
      </c>
      <c r="K1010" s="2"/>
      <c r="L1010" s="3"/>
      <c r="M1010" s="5"/>
      <c r="N1010" s="21">
        <f ca="1">I1010-K2</f>
        <v>-420</v>
      </c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8"/>
    </row>
    <row r="1011" spans="1:32" ht="99.75" customHeight="1" x14ac:dyDescent="0.5">
      <c r="A1011" s="18">
        <v>1008</v>
      </c>
      <c r="B1011" s="2" t="s">
        <v>1983</v>
      </c>
      <c r="C1011" s="2" t="s">
        <v>322</v>
      </c>
      <c r="D1011" s="2" t="s">
        <v>2071</v>
      </c>
      <c r="E1011" s="2">
        <v>120.027</v>
      </c>
      <c r="F1011" s="11"/>
      <c r="G1011" s="2" t="s">
        <v>22</v>
      </c>
      <c r="H1011" s="12">
        <v>44581</v>
      </c>
      <c r="I1011" s="12">
        <f t="shared" si="148"/>
        <v>44945</v>
      </c>
      <c r="J1011" s="8" t="s">
        <v>43</v>
      </c>
      <c r="K1011" s="2"/>
      <c r="L1011" s="3"/>
      <c r="M1011" s="5"/>
      <c r="N1011" s="21">
        <f ca="1">I1011-K2</f>
        <v>-420</v>
      </c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8"/>
    </row>
    <row r="1012" spans="1:32" ht="99.75" customHeight="1" x14ac:dyDescent="0.5">
      <c r="A1012" s="18">
        <v>1009</v>
      </c>
      <c r="B1012" s="2" t="s">
        <v>1983</v>
      </c>
      <c r="C1012" s="2" t="s">
        <v>322</v>
      </c>
      <c r="D1012" s="2" t="s">
        <v>2072</v>
      </c>
      <c r="E1012" s="2">
        <v>126.996</v>
      </c>
      <c r="F1012" s="11"/>
      <c r="G1012" s="2" t="s">
        <v>22</v>
      </c>
      <c r="H1012" s="12">
        <v>44581</v>
      </c>
      <c r="I1012" s="12">
        <f t="shared" si="148"/>
        <v>44945</v>
      </c>
      <c r="J1012" s="8" t="s">
        <v>43</v>
      </c>
      <c r="K1012" s="2"/>
      <c r="L1012" s="3"/>
      <c r="M1012" s="5"/>
      <c r="N1012" s="21">
        <f ca="1">I1012-K2</f>
        <v>-420</v>
      </c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8"/>
    </row>
    <row r="1013" spans="1:32" ht="99.75" customHeight="1" x14ac:dyDescent="0.5">
      <c r="A1013" s="18">
        <v>1010</v>
      </c>
      <c r="B1013" s="2" t="s">
        <v>1983</v>
      </c>
      <c r="C1013" s="2" t="s">
        <v>255</v>
      </c>
      <c r="D1013" s="2" t="s">
        <v>2073</v>
      </c>
      <c r="E1013" s="2">
        <v>131.27500000000001</v>
      </c>
      <c r="F1013" s="11"/>
      <c r="G1013" s="2" t="s">
        <v>22</v>
      </c>
      <c r="H1013" s="12">
        <v>44581</v>
      </c>
      <c r="I1013" s="12">
        <f t="shared" si="148"/>
        <v>44945</v>
      </c>
      <c r="J1013" s="8" t="s">
        <v>43</v>
      </c>
      <c r="K1013" s="2"/>
      <c r="L1013" s="3"/>
      <c r="M1013" s="5"/>
      <c r="N1013" s="21">
        <f ca="1">I1013-K2</f>
        <v>-420</v>
      </c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8"/>
    </row>
    <row r="1014" spans="1:32" ht="99.75" customHeight="1" x14ac:dyDescent="0.5">
      <c r="A1014" s="18">
        <v>1011</v>
      </c>
      <c r="B1014" s="2" t="s">
        <v>1983</v>
      </c>
      <c r="C1014" s="2" t="s">
        <v>255</v>
      </c>
      <c r="D1014" s="2" t="s">
        <v>2074</v>
      </c>
      <c r="E1014" s="2">
        <v>131.28</v>
      </c>
      <c r="F1014" s="11"/>
      <c r="G1014" s="2" t="s">
        <v>22</v>
      </c>
      <c r="H1014" s="12">
        <v>44581</v>
      </c>
      <c r="I1014" s="12">
        <f t="shared" si="148"/>
        <v>44945</v>
      </c>
      <c r="J1014" s="8" t="s">
        <v>43</v>
      </c>
      <c r="K1014" s="2"/>
      <c r="L1014" s="3"/>
      <c r="M1014" s="5"/>
      <c r="N1014" s="21">
        <f ca="1">I1014-K2</f>
        <v>-420</v>
      </c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8"/>
    </row>
    <row r="1015" spans="1:32" ht="99.75" customHeight="1" x14ac:dyDescent="0.5">
      <c r="A1015" s="18">
        <v>1012</v>
      </c>
      <c r="B1015" s="2" t="s">
        <v>1983</v>
      </c>
      <c r="C1015" s="2" t="s">
        <v>255</v>
      </c>
      <c r="D1015" s="2" t="s">
        <v>2075</v>
      </c>
      <c r="E1015" s="2">
        <v>134.9</v>
      </c>
      <c r="F1015" s="11"/>
      <c r="G1015" s="2" t="s">
        <v>22</v>
      </c>
      <c r="H1015" s="12">
        <v>44581</v>
      </c>
      <c r="I1015" s="12">
        <f t="shared" si="148"/>
        <v>44945</v>
      </c>
      <c r="J1015" s="8" t="s">
        <v>43</v>
      </c>
      <c r="K1015" s="2"/>
      <c r="L1015" s="3"/>
      <c r="M1015" s="5"/>
      <c r="N1015" s="21">
        <f ca="1">I1015-K2</f>
        <v>-420</v>
      </c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8"/>
    </row>
    <row r="1016" spans="1:32" ht="99.75" customHeight="1" x14ac:dyDescent="0.5">
      <c r="A1016" s="18">
        <v>1013</v>
      </c>
      <c r="B1016" s="2" t="s">
        <v>1983</v>
      </c>
      <c r="C1016" s="2" t="s">
        <v>255</v>
      </c>
      <c r="D1016" s="2" t="s">
        <v>2076</v>
      </c>
      <c r="E1016" s="2">
        <v>136.18</v>
      </c>
      <c r="F1016" s="11"/>
      <c r="G1016" s="2" t="s">
        <v>22</v>
      </c>
      <c r="H1016" s="12">
        <v>44581</v>
      </c>
      <c r="I1016" s="12">
        <f t="shared" si="148"/>
        <v>44945</v>
      </c>
      <c r="J1016" s="8" t="s">
        <v>43</v>
      </c>
      <c r="K1016" s="2"/>
      <c r="L1016" s="3"/>
      <c r="M1016" s="5"/>
      <c r="N1016" s="21">
        <f ca="1">I1016-K2</f>
        <v>-420</v>
      </c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8"/>
    </row>
    <row r="1017" spans="1:32" ht="99.75" customHeight="1" x14ac:dyDescent="0.5">
      <c r="A1017" s="18">
        <v>1014</v>
      </c>
      <c r="B1017" s="2" t="s">
        <v>1983</v>
      </c>
      <c r="C1017" s="2" t="s">
        <v>945</v>
      </c>
      <c r="D1017" s="2" t="s">
        <v>2077</v>
      </c>
      <c r="E1017" s="2" t="s">
        <v>2078</v>
      </c>
      <c r="F1017" s="11"/>
      <c r="G1017" s="2" t="s">
        <v>22</v>
      </c>
      <c r="H1017" s="12">
        <v>44581</v>
      </c>
      <c r="I1017" s="12">
        <f t="shared" si="148"/>
        <v>44945</v>
      </c>
      <c r="J1017" s="8" t="s">
        <v>43</v>
      </c>
      <c r="K1017" s="2"/>
      <c r="L1017" s="3"/>
      <c r="M1017" s="5"/>
      <c r="N1017" s="21">
        <f ca="1">I1017-K2</f>
        <v>-420</v>
      </c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8"/>
    </row>
    <row r="1018" spans="1:32" ht="99.75" customHeight="1" x14ac:dyDescent="0.5">
      <c r="A1018" s="18">
        <v>1015</v>
      </c>
      <c r="B1018" s="2" t="s">
        <v>1983</v>
      </c>
      <c r="C1018" s="2" t="s">
        <v>945</v>
      </c>
      <c r="D1018" s="2" t="s">
        <v>2079</v>
      </c>
      <c r="E1018" s="2" t="s">
        <v>2080</v>
      </c>
      <c r="F1018" s="11"/>
      <c r="G1018" s="2" t="s">
        <v>22</v>
      </c>
      <c r="H1018" s="12">
        <v>44581</v>
      </c>
      <c r="I1018" s="12">
        <f t="shared" si="148"/>
        <v>44945</v>
      </c>
      <c r="J1018" s="8" t="s">
        <v>43</v>
      </c>
      <c r="K1018" s="2"/>
      <c r="L1018" s="3"/>
      <c r="M1018" s="5"/>
      <c r="N1018" s="21">
        <f ca="1">I1018-K2</f>
        <v>-420</v>
      </c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8" t="s">
        <v>2081</v>
      </c>
    </row>
    <row r="1019" spans="1:32" ht="99.75" customHeight="1" x14ac:dyDescent="0.5">
      <c r="A1019" s="18">
        <v>1016</v>
      </c>
      <c r="B1019" s="2" t="s">
        <v>1983</v>
      </c>
      <c r="C1019" s="2" t="s">
        <v>945</v>
      </c>
      <c r="D1019" s="2" t="s">
        <v>2082</v>
      </c>
      <c r="E1019" s="2" t="s">
        <v>2083</v>
      </c>
      <c r="F1019" s="11"/>
      <c r="G1019" s="2" t="s">
        <v>22</v>
      </c>
      <c r="H1019" s="12">
        <v>44581</v>
      </c>
      <c r="I1019" s="12">
        <f t="shared" si="148"/>
        <v>44945</v>
      </c>
      <c r="J1019" s="8" t="s">
        <v>43</v>
      </c>
      <c r="K1019" s="2"/>
      <c r="L1019" s="3"/>
      <c r="M1019" s="5"/>
      <c r="N1019" s="21">
        <f ca="1">I1019-K2</f>
        <v>-420</v>
      </c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8"/>
    </row>
    <row r="1020" spans="1:32" ht="99.75" customHeight="1" x14ac:dyDescent="0.5">
      <c r="A1020" s="18">
        <v>1017</v>
      </c>
      <c r="B1020" s="2" t="s">
        <v>1983</v>
      </c>
      <c r="C1020" s="2" t="s">
        <v>255</v>
      </c>
      <c r="D1020" s="2" t="s">
        <v>2084</v>
      </c>
      <c r="E1020" s="2">
        <v>136.17599999999999</v>
      </c>
      <c r="F1020" s="11"/>
      <c r="G1020" s="2" t="s">
        <v>22</v>
      </c>
      <c r="H1020" s="12">
        <v>44581</v>
      </c>
      <c r="I1020" s="12">
        <f t="shared" si="148"/>
        <v>44945</v>
      </c>
      <c r="J1020" s="8" t="s">
        <v>43</v>
      </c>
      <c r="K1020" s="2"/>
      <c r="L1020" s="3"/>
      <c r="M1020" s="5"/>
      <c r="N1020" s="21">
        <f ca="1">I1020-K2</f>
        <v>-420</v>
      </c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8"/>
    </row>
    <row r="1021" spans="1:32" ht="99.75" customHeight="1" x14ac:dyDescent="0.5">
      <c r="A1021" s="18">
        <v>1018</v>
      </c>
      <c r="B1021" s="2" t="s">
        <v>1983</v>
      </c>
      <c r="C1021" s="2" t="s">
        <v>255</v>
      </c>
      <c r="D1021" s="2" t="s">
        <v>2085</v>
      </c>
      <c r="E1021" s="2" t="s">
        <v>2086</v>
      </c>
      <c r="F1021" s="11"/>
      <c r="G1021" s="2" t="s">
        <v>22</v>
      </c>
      <c r="H1021" s="12">
        <v>44581</v>
      </c>
      <c r="I1021" s="12">
        <f t="shared" si="148"/>
        <v>44945</v>
      </c>
      <c r="J1021" s="8" t="s">
        <v>43</v>
      </c>
      <c r="K1021" s="2"/>
      <c r="L1021" s="3"/>
      <c r="M1021" s="5"/>
      <c r="N1021" s="21">
        <f ca="1">I1021-K2</f>
        <v>-420</v>
      </c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8"/>
    </row>
    <row r="1022" spans="1:32" ht="99.75" customHeight="1" x14ac:dyDescent="0.5">
      <c r="A1022" s="18">
        <v>1019</v>
      </c>
      <c r="B1022" s="2" t="s">
        <v>1983</v>
      </c>
      <c r="C1022" s="2" t="s">
        <v>255</v>
      </c>
      <c r="D1022" s="2" t="s">
        <v>2087</v>
      </c>
      <c r="E1022" s="2">
        <v>175.995</v>
      </c>
      <c r="F1022" s="11"/>
      <c r="G1022" s="2" t="s">
        <v>22</v>
      </c>
      <c r="H1022" s="12">
        <v>44581</v>
      </c>
      <c r="I1022" s="12">
        <f t="shared" si="148"/>
        <v>44945</v>
      </c>
      <c r="J1022" s="8" t="s">
        <v>43</v>
      </c>
      <c r="K1022" s="2"/>
      <c r="L1022" s="3"/>
      <c r="M1022" s="5"/>
      <c r="N1022" s="21">
        <f ca="1">I1022-K2</f>
        <v>-420</v>
      </c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8"/>
    </row>
    <row r="1023" spans="1:32" ht="99.75" customHeight="1" x14ac:dyDescent="0.5">
      <c r="A1023" s="18">
        <v>1020</v>
      </c>
      <c r="B1023" s="2" t="s">
        <v>1983</v>
      </c>
      <c r="C1023" s="2" t="s">
        <v>255</v>
      </c>
      <c r="D1023" s="2" t="s">
        <v>2088</v>
      </c>
      <c r="E1023" s="2">
        <v>175.99600000000001</v>
      </c>
      <c r="F1023" s="11"/>
      <c r="G1023" s="2" t="s">
        <v>22</v>
      </c>
      <c r="H1023" s="12">
        <v>44581</v>
      </c>
      <c r="I1023" s="12">
        <f t="shared" si="148"/>
        <v>44945</v>
      </c>
      <c r="J1023" s="8" t="s">
        <v>43</v>
      </c>
      <c r="K1023" s="2"/>
      <c r="L1023" s="3"/>
      <c r="M1023" s="5"/>
      <c r="N1023" s="21">
        <f ca="1">I1023-K2</f>
        <v>-420</v>
      </c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8"/>
    </row>
    <row r="1024" spans="1:32" ht="99.75" customHeight="1" x14ac:dyDescent="0.5">
      <c r="A1024" s="11">
        <v>1021</v>
      </c>
      <c r="B1024" s="2" t="s">
        <v>2089</v>
      </c>
      <c r="C1024" s="2" t="s">
        <v>19</v>
      </c>
      <c r="D1024" s="2" t="s">
        <v>2090</v>
      </c>
      <c r="E1024" s="2" t="s">
        <v>47</v>
      </c>
      <c r="F1024" s="11"/>
      <c r="G1024" s="2" t="s">
        <v>22</v>
      </c>
      <c r="H1024" s="12">
        <v>44573</v>
      </c>
      <c r="I1024" s="24">
        <v>44938</v>
      </c>
      <c r="J1024" s="8" t="s">
        <v>43</v>
      </c>
      <c r="K1024" s="2"/>
      <c r="L1024" s="3"/>
      <c r="M1024" s="5"/>
      <c r="N1024" s="21">
        <f ca="1">I1024-K2</f>
        <v>-427</v>
      </c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17"/>
    </row>
    <row r="1025" spans="1:32" ht="99.75" customHeight="1" x14ac:dyDescent="0.5">
      <c r="A1025" s="11">
        <v>1022</v>
      </c>
      <c r="B1025" s="2" t="s">
        <v>2089</v>
      </c>
      <c r="C1025" s="2" t="s">
        <v>19</v>
      </c>
      <c r="D1025" s="2" t="s">
        <v>2091</v>
      </c>
      <c r="E1025" s="2" t="s">
        <v>47</v>
      </c>
      <c r="F1025" s="11"/>
      <c r="G1025" s="2" t="s">
        <v>780</v>
      </c>
      <c r="H1025" s="12">
        <v>44573</v>
      </c>
      <c r="I1025" s="24">
        <v>46399</v>
      </c>
      <c r="J1025" s="8" t="s">
        <v>43</v>
      </c>
      <c r="K1025" s="2"/>
      <c r="L1025" s="3"/>
      <c r="M1025" s="5"/>
      <c r="N1025" s="21">
        <f ca="1">I1025-K2</f>
        <v>1034</v>
      </c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17"/>
    </row>
    <row r="1026" spans="1:32" ht="99.75" customHeight="1" x14ac:dyDescent="0.5">
      <c r="A1026" s="11">
        <v>1023</v>
      </c>
      <c r="B1026" s="2" t="s">
        <v>2089</v>
      </c>
      <c r="C1026" s="2" t="s">
        <v>19</v>
      </c>
      <c r="D1026" s="2" t="s">
        <v>2092</v>
      </c>
      <c r="E1026" s="2" t="s">
        <v>47</v>
      </c>
      <c r="F1026" s="11"/>
      <c r="G1026" s="2" t="s">
        <v>780</v>
      </c>
      <c r="H1026" s="12">
        <v>44573</v>
      </c>
      <c r="I1026" s="24">
        <v>46399</v>
      </c>
      <c r="J1026" s="8" t="s">
        <v>43</v>
      </c>
      <c r="K1026" s="2"/>
      <c r="L1026" s="3"/>
      <c r="M1026" s="5"/>
      <c r="N1026" s="21">
        <f ca="1">I1026-K2</f>
        <v>1034</v>
      </c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17"/>
    </row>
    <row r="1027" spans="1:32" ht="99.75" customHeight="1" x14ac:dyDescent="0.5">
      <c r="A1027" s="11">
        <v>1024</v>
      </c>
      <c r="B1027" s="2" t="s">
        <v>2089</v>
      </c>
      <c r="C1027" s="2" t="s">
        <v>19</v>
      </c>
      <c r="D1027" s="2" t="s">
        <v>2093</v>
      </c>
      <c r="E1027" s="2" t="s">
        <v>47</v>
      </c>
      <c r="F1027" s="11"/>
      <c r="G1027" s="2" t="s">
        <v>780</v>
      </c>
      <c r="H1027" s="12">
        <v>44573</v>
      </c>
      <c r="I1027" s="24">
        <v>46399</v>
      </c>
      <c r="J1027" s="8" t="s">
        <v>43</v>
      </c>
      <c r="K1027" s="2"/>
      <c r="L1027" s="3"/>
      <c r="M1027" s="5"/>
      <c r="N1027" s="21">
        <f ca="1">I1027-K2</f>
        <v>1034</v>
      </c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17"/>
    </row>
    <row r="1028" spans="1:32" ht="99.75" customHeight="1" x14ac:dyDescent="0.5">
      <c r="A1028" s="11">
        <v>1025</v>
      </c>
      <c r="B1028" s="2" t="s">
        <v>2089</v>
      </c>
      <c r="C1028" s="2" t="s">
        <v>19</v>
      </c>
      <c r="D1028" s="2" t="s">
        <v>2094</v>
      </c>
      <c r="E1028" s="2" t="s">
        <v>47</v>
      </c>
      <c r="F1028" s="11"/>
      <c r="G1028" s="2" t="s">
        <v>780</v>
      </c>
      <c r="H1028" s="12">
        <v>44573</v>
      </c>
      <c r="I1028" s="24">
        <v>46399</v>
      </c>
      <c r="J1028" s="8" t="s">
        <v>43</v>
      </c>
      <c r="K1028" s="2"/>
      <c r="L1028" s="3"/>
      <c r="M1028" s="5"/>
      <c r="N1028" s="21">
        <f ca="1">I1028-K2</f>
        <v>1034</v>
      </c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17"/>
    </row>
    <row r="1029" spans="1:32" ht="99.75" customHeight="1" x14ac:dyDescent="0.5">
      <c r="A1029" s="11">
        <v>1026</v>
      </c>
      <c r="B1029" s="2" t="s">
        <v>2089</v>
      </c>
      <c r="C1029" s="2" t="s">
        <v>19</v>
      </c>
      <c r="D1029" s="2" t="s">
        <v>2095</v>
      </c>
      <c r="E1029" s="2" t="s">
        <v>47</v>
      </c>
      <c r="F1029" s="11"/>
      <c r="G1029" s="2" t="s">
        <v>780</v>
      </c>
      <c r="H1029" s="12">
        <v>44573</v>
      </c>
      <c r="I1029" s="24">
        <v>46399</v>
      </c>
      <c r="J1029" s="8" t="s">
        <v>43</v>
      </c>
      <c r="K1029" s="2"/>
      <c r="L1029" s="3"/>
      <c r="M1029" s="5"/>
      <c r="N1029" s="21">
        <f ca="1">I1029-K2</f>
        <v>1034</v>
      </c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17"/>
    </row>
    <row r="1030" spans="1:32" ht="99.75" customHeight="1" x14ac:dyDescent="0.5">
      <c r="A1030" s="11">
        <v>1027</v>
      </c>
      <c r="B1030" s="2" t="s">
        <v>2089</v>
      </c>
      <c r="C1030" s="2" t="s">
        <v>19</v>
      </c>
      <c r="D1030" s="2" t="s">
        <v>2096</v>
      </c>
      <c r="E1030" s="2" t="s">
        <v>47</v>
      </c>
      <c r="F1030" s="11"/>
      <c r="G1030" s="2" t="s">
        <v>780</v>
      </c>
      <c r="H1030" s="12">
        <v>44573</v>
      </c>
      <c r="I1030" s="24">
        <v>46399</v>
      </c>
      <c r="J1030" s="8" t="s">
        <v>43</v>
      </c>
      <c r="K1030" s="2"/>
      <c r="L1030" s="3"/>
      <c r="M1030" s="5"/>
      <c r="N1030" s="21">
        <f ca="1">I1030-K2</f>
        <v>1034</v>
      </c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17"/>
    </row>
    <row r="1031" spans="1:32" ht="99.75" customHeight="1" x14ac:dyDescent="0.5">
      <c r="A1031" s="11">
        <v>1028</v>
      </c>
      <c r="B1031" s="2" t="s">
        <v>2089</v>
      </c>
      <c r="C1031" s="2" t="s">
        <v>19</v>
      </c>
      <c r="D1031" s="2" t="s">
        <v>2097</v>
      </c>
      <c r="E1031" s="2" t="s">
        <v>47</v>
      </c>
      <c r="F1031" s="11"/>
      <c r="G1031" s="2" t="s">
        <v>780</v>
      </c>
      <c r="H1031" s="12">
        <v>44573</v>
      </c>
      <c r="I1031" s="24">
        <v>46399</v>
      </c>
      <c r="J1031" s="8" t="s">
        <v>43</v>
      </c>
      <c r="K1031" s="2"/>
      <c r="L1031" s="3"/>
      <c r="M1031" s="5"/>
      <c r="N1031" s="21">
        <f ca="1">I1031-K2</f>
        <v>1034</v>
      </c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17"/>
    </row>
    <row r="1032" spans="1:32" ht="99.75" customHeight="1" x14ac:dyDescent="0.5">
      <c r="A1032" s="11">
        <v>1029</v>
      </c>
      <c r="B1032" s="2" t="s">
        <v>2089</v>
      </c>
      <c r="C1032" s="2" t="s">
        <v>19</v>
      </c>
      <c r="D1032" s="2" t="s">
        <v>2098</v>
      </c>
      <c r="E1032" s="2" t="s">
        <v>47</v>
      </c>
      <c r="F1032" s="11"/>
      <c r="G1032" s="2" t="s">
        <v>780</v>
      </c>
      <c r="H1032" s="12">
        <v>44573</v>
      </c>
      <c r="I1032" s="24">
        <v>46399</v>
      </c>
      <c r="J1032" s="8" t="s">
        <v>43</v>
      </c>
      <c r="K1032" s="2"/>
      <c r="L1032" s="3"/>
      <c r="M1032" s="5"/>
      <c r="N1032" s="21">
        <f ca="1">I1032-K2</f>
        <v>1034</v>
      </c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17" t="s">
        <v>2099</v>
      </c>
    </row>
    <row r="1033" spans="1:32" ht="99.75" customHeight="1" x14ac:dyDescent="0.5">
      <c r="A1033" s="11">
        <v>1030</v>
      </c>
      <c r="B1033" s="2" t="s">
        <v>2100</v>
      </c>
      <c r="C1033" s="2" t="s">
        <v>19</v>
      </c>
      <c r="D1033" s="2" t="s">
        <v>2101</v>
      </c>
      <c r="E1033" s="2" t="s">
        <v>47</v>
      </c>
      <c r="F1033" s="11"/>
      <c r="G1033" s="2" t="s">
        <v>780</v>
      </c>
      <c r="H1033" s="12">
        <v>44573</v>
      </c>
      <c r="I1033" s="24">
        <v>46399</v>
      </c>
      <c r="J1033" s="8" t="s">
        <v>43</v>
      </c>
      <c r="K1033" s="2"/>
      <c r="L1033" s="3"/>
      <c r="M1033" s="5"/>
      <c r="N1033" s="21">
        <f ca="1">I1033-K2</f>
        <v>1034</v>
      </c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17"/>
    </row>
    <row r="1034" spans="1:32" ht="99.75" customHeight="1" x14ac:dyDescent="0.5">
      <c r="A1034" s="18">
        <v>1031</v>
      </c>
      <c r="B1034" s="2" t="s">
        <v>2102</v>
      </c>
      <c r="C1034" s="2" t="s">
        <v>2103</v>
      </c>
      <c r="D1034" s="2" t="s">
        <v>2104</v>
      </c>
      <c r="E1034" s="2" t="s">
        <v>2105</v>
      </c>
      <c r="F1034" s="11"/>
      <c r="G1034" s="2" t="s">
        <v>22</v>
      </c>
      <c r="H1034" s="12">
        <v>44579</v>
      </c>
      <c r="I1034" s="12">
        <f t="shared" ref="I1034:I1035" si="149">H1034+364</f>
        <v>44943</v>
      </c>
      <c r="J1034" s="8" t="s">
        <v>43</v>
      </c>
      <c r="K1034" s="2"/>
      <c r="L1034" s="3"/>
      <c r="M1034" s="5"/>
      <c r="N1034" s="21">
        <f ca="1">I1034-K2</f>
        <v>-422</v>
      </c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8"/>
    </row>
    <row r="1035" spans="1:32" ht="99.75" customHeight="1" x14ac:dyDescent="0.5">
      <c r="A1035" s="18">
        <v>1032</v>
      </c>
      <c r="B1035" s="2" t="s">
        <v>2106</v>
      </c>
      <c r="C1035" s="2"/>
      <c r="D1035" s="2" t="s">
        <v>2107</v>
      </c>
      <c r="E1035" s="2" t="s">
        <v>2108</v>
      </c>
      <c r="F1035" s="11"/>
      <c r="G1035" s="2" t="s">
        <v>22</v>
      </c>
      <c r="H1035" s="12">
        <v>44165</v>
      </c>
      <c r="I1035" s="12">
        <f t="shared" si="149"/>
        <v>44529</v>
      </c>
      <c r="J1035" s="8" t="s">
        <v>43</v>
      </c>
      <c r="K1035" s="2"/>
      <c r="L1035" s="3"/>
      <c r="M1035" s="5"/>
      <c r="N1035" s="21">
        <f ca="1">I1035-K2</f>
        <v>-836</v>
      </c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8"/>
    </row>
    <row r="1036" spans="1:32" ht="99.75" customHeight="1" x14ac:dyDescent="0.5">
      <c r="A1036" s="18">
        <v>1033</v>
      </c>
      <c r="B1036" s="2" t="s">
        <v>2106</v>
      </c>
      <c r="C1036" s="2"/>
      <c r="D1036" s="2" t="s">
        <v>2109</v>
      </c>
      <c r="E1036" s="2" t="s">
        <v>2110</v>
      </c>
      <c r="F1036" s="11"/>
      <c r="G1036" s="2" t="s">
        <v>22</v>
      </c>
      <c r="H1036" s="12">
        <v>45035</v>
      </c>
      <c r="I1036" s="12">
        <f>H1036+365</f>
        <v>45400</v>
      </c>
      <c r="J1036" s="8" t="s">
        <v>130</v>
      </c>
      <c r="K1036" s="19" t="s">
        <v>2111</v>
      </c>
      <c r="L1036" s="3"/>
      <c r="M1036" s="5"/>
      <c r="N1036" s="21">
        <f ca="1">I1036-K2</f>
        <v>35</v>
      </c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17"/>
    </row>
    <row r="1037" spans="1:32" ht="99.75" customHeight="1" x14ac:dyDescent="0.5">
      <c r="A1037" s="18">
        <v>1034</v>
      </c>
      <c r="B1037" s="2" t="s">
        <v>2106</v>
      </c>
      <c r="C1037" s="2" t="s">
        <v>322</v>
      </c>
      <c r="D1037" s="2" t="s">
        <v>2112</v>
      </c>
      <c r="E1037" s="2" t="s">
        <v>2113</v>
      </c>
      <c r="F1037" s="11"/>
      <c r="G1037" s="2" t="s">
        <v>22</v>
      </c>
      <c r="H1037" s="12">
        <v>44582</v>
      </c>
      <c r="I1037" s="12">
        <f t="shared" ref="I1037:I1040" si="150">H1037+364</f>
        <v>44946</v>
      </c>
      <c r="J1037" s="8" t="s">
        <v>43</v>
      </c>
      <c r="K1037" s="2"/>
      <c r="L1037" s="3"/>
      <c r="M1037" s="5"/>
      <c r="N1037" s="21">
        <f ca="1">I1037-K2</f>
        <v>-419</v>
      </c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8"/>
    </row>
    <row r="1038" spans="1:32" ht="99.75" customHeight="1" x14ac:dyDescent="0.5">
      <c r="A1038" s="18">
        <v>1035</v>
      </c>
      <c r="B1038" s="2" t="s">
        <v>2106</v>
      </c>
      <c r="C1038" s="2"/>
      <c r="D1038" s="2" t="s">
        <v>2114</v>
      </c>
      <c r="E1038" s="2" t="s">
        <v>2115</v>
      </c>
      <c r="F1038" s="11"/>
      <c r="G1038" s="2" t="s">
        <v>22</v>
      </c>
      <c r="H1038" s="12">
        <v>44165</v>
      </c>
      <c r="I1038" s="12">
        <f t="shared" si="150"/>
        <v>44529</v>
      </c>
      <c r="J1038" s="8" t="s">
        <v>43</v>
      </c>
      <c r="K1038" s="2"/>
      <c r="L1038" s="3"/>
      <c r="M1038" s="5"/>
      <c r="N1038" s="21">
        <f ca="1">I1038-K2</f>
        <v>-836</v>
      </c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8"/>
    </row>
    <row r="1039" spans="1:32" ht="99.75" customHeight="1" x14ac:dyDescent="0.5">
      <c r="A1039" s="18">
        <v>1036</v>
      </c>
      <c r="B1039" s="2" t="s">
        <v>2106</v>
      </c>
      <c r="C1039" s="2"/>
      <c r="D1039" s="2" t="s">
        <v>2116</v>
      </c>
      <c r="E1039" s="2" t="s">
        <v>2117</v>
      </c>
      <c r="F1039" s="11"/>
      <c r="G1039" s="2" t="s">
        <v>22</v>
      </c>
      <c r="H1039" s="12">
        <v>44165</v>
      </c>
      <c r="I1039" s="12">
        <f t="shared" si="150"/>
        <v>44529</v>
      </c>
      <c r="J1039" s="8" t="s">
        <v>43</v>
      </c>
      <c r="K1039" s="2"/>
      <c r="L1039" s="3"/>
      <c r="M1039" s="5"/>
      <c r="N1039" s="21">
        <f ca="1">I1039-K2</f>
        <v>-836</v>
      </c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8"/>
    </row>
    <row r="1040" spans="1:32" ht="99.75" customHeight="1" x14ac:dyDescent="0.5">
      <c r="A1040" s="18">
        <v>1037</v>
      </c>
      <c r="B1040" s="2" t="s">
        <v>2106</v>
      </c>
      <c r="C1040" s="2"/>
      <c r="D1040" s="2" t="s">
        <v>2118</v>
      </c>
      <c r="E1040" s="2" t="s">
        <v>2119</v>
      </c>
      <c r="F1040" s="11"/>
      <c r="G1040" s="2" t="s">
        <v>22</v>
      </c>
      <c r="H1040" s="12">
        <v>44165</v>
      </c>
      <c r="I1040" s="12">
        <f t="shared" si="150"/>
        <v>44529</v>
      </c>
      <c r="J1040" s="8" t="s">
        <v>43</v>
      </c>
      <c r="K1040" s="2"/>
      <c r="L1040" s="3"/>
      <c r="M1040" s="5"/>
      <c r="N1040" s="21">
        <f ca="1">I1040-K2</f>
        <v>-836</v>
      </c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8"/>
    </row>
    <row r="1041" spans="1:32" ht="99.75" customHeight="1" x14ac:dyDescent="0.5">
      <c r="A1041" s="18">
        <v>1038</v>
      </c>
      <c r="B1041" s="2" t="s">
        <v>2106</v>
      </c>
      <c r="C1041" s="2"/>
      <c r="D1041" s="2" t="s">
        <v>2120</v>
      </c>
      <c r="E1041" s="2" t="s">
        <v>2119</v>
      </c>
      <c r="F1041" s="11"/>
      <c r="G1041" s="2" t="s">
        <v>22</v>
      </c>
      <c r="H1041" s="12">
        <v>45310</v>
      </c>
      <c r="I1041" s="12">
        <f>H1041+365</f>
        <v>45675</v>
      </c>
      <c r="J1041" s="8" t="s">
        <v>86</v>
      </c>
      <c r="K1041" s="19" t="s">
        <v>2121</v>
      </c>
      <c r="L1041" s="3"/>
      <c r="M1041" s="5"/>
      <c r="N1041" s="21">
        <f ca="1">I1041-K2</f>
        <v>310</v>
      </c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8"/>
    </row>
    <row r="1042" spans="1:32" ht="99.75" customHeight="1" x14ac:dyDescent="0.5">
      <c r="A1042" s="18">
        <v>1039</v>
      </c>
      <c r="B1042" s="2" t="s">
        <v>2106</v>
      </c>
      <c r="C1042" s="2"/>
      <c r="D1042" s="2" t="s">
        <v>2122</v>
      </c>
      <c r="E1042" s="2" t="s">
        <v>2119</v>
      </c>
      <c r="F1042" s="11"/>
      <c r="G1042" s="2" t="s">
        <v>22</v>
      </c>
      <c r="H1042" s="12">
        <v>44165</v>
      </c>
      <c r="I1042" s="12">
        <f t="shared" ref="I1042:I1045" si="151">H1042+364</f>
        <v>44529</v>
      </c>
      <c r="J1042" s="8" t="s">
        <v>43</v>
      </c>
      <c r="K1042" s="2"/>
      <c r="L1042" s="3"/>
      <c r="M1042" s="5"/>
      <c r="N1042" s="21">
        <f ca="1">I1042-K2</f>
        <v>-836</v>
      </c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8"/>
    </row>
    <row r="1043" spans="1:32" ht="99.75" customHeight="1" x14ac:dyDescent="0.5">
      <c r="A1043" s="18">
        <v>1040</v>
      </c>
      <c r="B1043" s="2" t="s">
        <v>2106</v>
      </c>
      <c r="C1043" s="2"/>
      <c r="D1043" s="2" t="s">
        <v>2123</v>
      </c>
      <c r="E1043" s="2" t="s">
        <v>2124</v>
      </c>
      <c r="F1043" s="11"/>
      <c r="G1043" s="2" t="s">
        <v>22</v>
      </c>
      <c r="H1043" s="12">
        <v>44165</v>
      </c>
      <c r="I1043" s="12">
        <f t="shared" si="151"/>
        <v>44529</v>
      </c>
      <c r="J1043" s="8" t="s">
        <v>43</v>
      </c>
      <c r="K1043" s="2"/>
      <c r="L1043" s="3"/>
      <c r="M1043" s="5"/>
      <c r="N1043" s="21">
        <f ca="1">I1043-K2</f>
        <v>-836</v>
      </c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8"/>
    </row>
    <row r="1044" spans="1:32" ht="99.75" customHeight="1" x14ac:dyDescent="0.5">
      <c r="A1044" s="18">
        <v>1041</v>
      </c>
      <c r="B1044" s="2" t="s">
        <v>2106</v>
      </c>
      <c r="C1044" s="2"/>
      <c r="D1044" s="2" t="s">
        <v>2125</v>
      </c>
      <c r="E1044" s="2" t="s">
        <v>2124</v>
      </c>
      <c r="F1044" s="11"/>
      <c r="G1044" s="2" t="s">
        <v>22</v>
      </c>
      <c r="H1044" s="12">
        <v>44165</v>
      </c>
      <c r="I1044" s="12">
        <f t="shared" si="151"/>
        <v>44529</v>
      </c>
      <c r="J1044" s="8" t="s">
        <v>43</v>
      </c>
      <c r="K1044" s="2"/>
      <c r="L1044" s="3"/>
      <c r="M1044" s="5"/>
      <c r="N1044" s="21">
        <f ca="1">I1044-K2</f>
        <v>-836</v>
      </c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8"/>
    </row>
    <row r="1045" spans="1:32" ht="99.75" customHeight="1" x14ac:dyDescent="0.5">
      <c r="A1045" s="18">
        <v>1042</v>
      </c>
      <c r="B1045" s="2" t="s">
        <v>2106</v>
      </c>
      <c r="C1045" s="2"/>
      <c r="D1045" s="2" t="s">
        <v>2126</v>
      </c>
      <c r="E1045" s="2" t="s">
        <v>2127</v>
      </c>
      <c r="F1045" s="11"/>
      <c r="G1045" s="2" t="s">
        <v>22</v>
      </c>
      <c r="H1045" s="12">
        <v>44165</v>
      </c>
      <c r="I1045" s="12">
        <f t="shared" si="151"/>
        <v>44529</v>
      </c>
      <c r="J1045" s="8" t="s">
        <v>43</v>
      </c>
      <c r="K1045" s="2"/>
      <c r="L1045" s="3"/>
      <c r="M1045" s="5"/>
      <c r="N1045" s="21">
        <f ca="1">I1045-K2</f>
        <v>-836</v>
      </c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8"/>
    </row>
    <row r="1046" spans="1:32" ht="99.75" customHeight="1" x14ac:dyDescent="0.5">
      <c r="A1046" s="18">
        <v>1043</v>
      </c>
      <c r="B1046" s="2" t="s">
        <v>2106</v>
      </c>
      <c r="C1046" s="2"/>
      <c r="D1046" s="2" t="s">
        <v>2128</v>
      </c>
      <c r="E1046" s="2" t="s">
        <v>2129</v>
      </c>
      <c r="F1046" s="11"/>
      <c r="G1046" s="2" t="s">
        <v>22</v>
      </c>
      <c r="H1046" s="12">
        <v>45329</v>
      </c>
      <c r="I1046" s="12">
        <f>H1046+365</f>
        <v>45694</v>
      </c>
      <c r="J1046" s="8" t="s">
        <v>50</v>
      </c>
      <c r="K1046" s="19" t="s">
        <v>2130</v>
      </c>
      <c r="L1046" s="3"/>
      <c r="M1046" s="5"/>
      <c r="N1046" s="21">
        <f ca="1">I1046-K2</f>
        <v>329</v>
      </c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8"/>
    </row>
    <row r="1047" spans="1:32" ht="99.75" customHeight="1" x14ac:dyDescent="0.5">
      <c r="A1047" s="18">
        <v>1044</v>
      </c>
      <c r="B1047" s="2" t="s">
        <v>2106</v>
      </c>
      <c r="C1047" s="2"/>
      <c r="D1047" s="2" t="s">
        <v>2131</v>
      </c>
      <c r="E1047" s="2" t="s">
        <v>2129</v>
      </c>
      <c r="F1047" s="11"/>
      <c r="G1047" s="2" t="s">
        <v>22</v>
      </c>
      <c r="H1047" s="12">
        <v>44165</v>
      </c>
      <c r="I1047" s="12">
        <f t="shared" ref="I1047:I1050" si="152">H1047+364</f>
        <v>44529</v>
      </c>
      <c r="J1047" s="8" t="s">
        <v>43</v>
      </c>
      <c r="K1047" s="2"/>
      <c r="L1047" s="3"/>
      <c r="M1047" s="5"/>
      <c r="N1047" s="21">
        <f ca="1">I1047-K2</f>
        <v>-836</v>
      </c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8"/>
    </row>
    <row r="1048" spans="1:32" ht="99.75" customHeight="1" x14ac:dyDescent="0.5">
      <c r="A1048" s="18">
        <v>1045</v>
      </c>
      <c r="B1048" s="2" t="s">
        <v>2106</v>
      </c>
      <c r="C1048" s="2"/>
      <c r="D1048" s="2" t="s">
        <v>2132</v>
      </c>
      <c r="E1048" s="2" t="s">
        <v>2133</v>
      </c>
      <c r="F1048" s="11"/>
      <c r="G1048" s="2" t="s">
        <v>22</v>
      </c>
      <c r="H1048" s="12">
        <v>44165</v>
      </c>
      <c r="I1048" s="12">
        <f t="shared" si="152"/>
        <v>44529</v>
      </c>
      <c r="J1048" s="8" t="s">
        <v>43</v>
      </c>
      <c r="K1048" s="2"/>
      <c r="L1048" s="3"/>
      <c r="M1048" s="5"/>
      <c r="N1048" s="21">
        <f ca="1">I1048-K2</f>
        <v>-836</v>
      </c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8"/>
    </row>
    <row r="1049" spans="1:32" ht="99.75" customHeight="1" x14ac:dyDescent="0.5">
      <c r="A1049" s="18">
        <v>1046</v>
      </c>
      <c r="B1049" s="2" t="s">
        <v>2106</v>
      </c>
      <c r="C1049" s="2"/>
      <c r="D1049" s="2" t="s">
        <v>2134</v>
      </c>
      <c r="E1049" s="2" t="s">
        <v>2135</v>
      </c>
      <c r="F1049" s="11"/>
      <c r="G1049" s="2" t="s">
        <v>22</v>
      </c>
      <c r="H1049" s="12">
        <v>44165</v>
      </c>
      <c r="I1049" s="12">
        <f t="shared" si="152"/>
        <v>44529</v>
      </c>
      <c r="J1049" s="8" t="s">
        <v>43</v>
      </c>
      <c r="K1049" s="2"/>
      <c r="L1049" s="3"/>
      <c r="M1049" s="5"/>
      <c r="N1049" s="21">
        <f ca="1">I1049-K2</f>
        <v>-836</v>
      </c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8"/>
    </row>
    <row r="1050" spans="1:32" ht="99.75" customHeight="1" x14ac:dyDescent="0.5">
      <c r="A1050" s="18">
        <v>1047</v>
      </c>
      <c r="B1050" s="2" t="s">
        <v>2106</v>
      </c>
      <c r="C1050" s="2"/>
      <c r="D1050" s="2" t="s">
        <v>2136</v>
      </c>
      <c r="E1050" s="2" t="s">
        <v>2137</v>
      </c>
      <c r="F1050" s="11"/>
      <c r="G1050" s="2" t="s">
        <v>22</v>
      </c>
      <c r="H1050" s="12">
        <v>44165</v>
      </c>
      <c r="I1050" s="12">
        <f t="shared" si="152"/>
        <v>44529</v>
      </c>
      <c r="J1050" s="8" t="s">
        <v>43</v>
      </c>
      <c r="K1050" s="2"/>
      <c r="L1050" s="47"/>
      <c r="M1050" s="5"/>
      <c r="N1050" s="21">
        <f ca="1">I1050-K2</f>
        <v>-836</v>
      </c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8"/>
    </row>
    <row r="1051" spans="1:32" ht="99.75" customHeight="1" x14ac:dyDescent="0.5">
      <c r="A1051" s="18">
        <v>1048</v>
      </c>
      <c r="B1051" s="2" t="s">
        <v>2106</v>
      </c>
      <c r="C1051" s="2"/>
      <c r="D1051" s="2" t="s">
        <v>2138</v>
      </c>
      <c r="E1051" s="2" t="s">
        <v>2139</v>
      </c>
      <c r="F1051" s="11"/>
      <c r="G1051" s="2" t="s">
        <v>22</v>
      </c>
      <c r="H1051" s="12">
        <v>45035</v>
      </c>
      <c r="I1051" s="12">
        <f>H1051+365</f>
        <v>45400</v>
      </c>
      <c r="J1051" s="8" t="s">
        <v>86</v>
      </c>
      <c r="K1051" s="19" t="s">
        <v>2140</v>
      </c>
      <c r="L1051" s="47"/>
      <c r="M1051" s="5"/>
      <c r="N1051" s="21">
        <f ca="1">I1051-K2</f>
        <v>35</v>
      </c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8"/>
    </row>
    <row r="1052" spans="1:32" ht="99.75" customHeight="1" x14ac:dyDescent="0.5">
      <c r="A1052" s="18">
        <v>1049</v>
      </c>
      <c r="B1052" s="2" t="s">
        <v>2106</v>
      </c>
      <c r="C1052" s="2"/>
      <c r="D1052" s="2" t="s">
        <v>2141</v>
      </c>
      <c r="E1052" s="2" t="s">
        <v>2142</v>
      </c>
      <c r="F1052" s="11"/>
      <c r="G1052" s="2" t="s">
        <v>22</v>
      </c>
      <c r="H1052" s="12">
        <v>44165</v>
      </c>
      <c r="I1052" s="12">
        <f t="shared" ref="I1052:I1055" si="153">H1052+364</f>
        <v>44529</v>
      </c>
      <c r="J1052" s="8" t="s">
        <v>43</v>
      </c>
      <c r="K1052" s="2"/>
      <c r="L1052" s="47"/>
      <c r="M1052" s="5"/>
      <c r="N1052" s="21">
        <f ca="1">I1052-K2</f>
        <v>-836</v>
      </c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8"/>
    </row>
    <row r="1053" spans="1:32" ht="99.75" customHeight="1" x14ac:dyDescent="0.5">
      <c r="A1053" s="18">
        <v>1050</v>
      </c>
      <c r="B1053" s="2" t="s">
        <v>2106</v>
      </c>
      <c r="C1053" s="2"/>
      <c r="D1053" s="2" t="s">
        <v>2143</v>
      </c>
      <c r="E1053" s="2" t="s">
        <v>2142</v>
      </c>
      <c r="F1053" s="11"/>
      <c r="G1053" s="2" t="s">
        <v>22</v>
      </c>
      <c r="H1053" s="12">
        <v>44165</v>
      </c>
      <c r="I1053" s="12">
        <f t="shared" si="153"/>
        <v>44529</v>
      </c>
      <c r="J1053" s="8" t="s">
        <v>43</v>
      </c>
      <c r="K1053" s="2"/>
      <c r="L1053" s="47"/>
      <c r="M1053" s="5"/>
      <c r="N1053" s="21">
        <f ca="1">I1053-K2</f>
        <v>-836</v>
      </c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8"/>
    </row>
    <row r="1054" spans="1:32" ht="99.75" customHeight="1" x14ac:dyDescent="0.5">
      <c r="A1054" s="18">
        <v>1051</v>
      </c>
      <c r="B1054" s="2" t="s">
        <v>2106</v>
      </c>
      <c r="C1054" s="2"/>
      <c r="D1054" s="2" t="s">
        <v>2144</v>
      </c>
      <c r="E1054" s="2" t="s">
        <v>2145</v>
      </c>
      <c r="F1054" s="11"/>
      <c r="G1054" s="2" t="s">
        <v>22</v>
      </c>
      <c r="H1054" s="12">
        <v>44165</v>
      </c>
      <c r="I1054" s="12">
        <f t="shared" si="153"/>
        <v>44529</v>
      </c>
      <c r="J1054" s="8" t="s">
        <v>43</v>
      </c>
      <c r="K1054" s="2"/>
      <c r="L1054" s="47"/>
      <c r="M1054" s="5"/>
      <c r="N1054" s="21">
        <f ca="1">I1054-K2</f>
        <v>-836</v>
      </c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8"/>
    </row>
    <row r="1055" spans="1:32" ht="99.75" customHeight="1" x14ac:dyDescent="0.5">
      <c r="A1055" s="18">
        <v>1052</v>
      </c>
      <c r="B1055" s="2" t="s">
        <v>2106</v>
      </c>
      <c r="C1055" s="2"/>
      <c r="D1055" s="2" t="s">
        <v>2146</v>
      </c>
      <c r="E1055" s="2" t="s">
        <v>2147</v>
      </c>
      <c r="F1055" s="11"/>
      <c r="G1055" s="2" t="s">
        <v>22</v>
      </c>
      <c r="H1055" s="12">
        <v>44165</v>
      </c>
      <c r="I1055" s="12">
        <f t="shared" si="153"/>
        <v>44529</v>
      </c>
      <c r="J1055" s="8" t="s">
        <v>43</v>
      </c>
      <c r="K1055" s="2"/>
      <c r="L1055" s="47"/>
      <c r="M1055" s="5"/>
      <c r="N1055" s="21">
        <f ca="1">I1055-K2</f>
        <v>-836</v>
      </c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8"/>
    </row>
    <row r="1056" spans="1:32" ht="99.75" customHeight="1" x14ac:dyDescent="0.5">
      <c r="A1056" s="18">
        <v>1053</v>
      </c>
      <c r="B1056" s="2" t="s">
        <v>2106</v>
      </c>
      <c r="C1056" s="2" t="s">
        <v>255</v>
      </c>
      <c r="D1056" s="2" t="s">
        <v>2148</v>
      </c>
      <c r="E1056" s="2" t="s">
        <v>2149</v>
      </c>
      <c r="F1056" s="11"/>
      <c r="G1056" s="2" t="s">
        <v>22</v>
      </c>
      <c r="H1056" s="12">
        <v>45159</v>
      </c>
      <c r="I1056" s="12">
        <f>H1056+365</f>
        <v>45524</v>
      </c>
      <c r="J1056" s="8" t="s">
        <v>130</v>
      </c>
      <c r="K1056" s="19" t="s">
        <v>2150</v>
      </c>
      <c r="L1056" s="47"/>
      <c r="M1056" s="5"/>
      <c r="N1056" s="21">
        <f ca="1">I1056-K2</f>
        <v>159</v>
      </c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8"/>
    </row>
    <row r="1057" spans="1:32" ht="99.75" customHeight="1" x14ac:dyDescent="0.5">
      <c r="A1057" s="18">
        <v>1054</v>
      </c>
      <c r="B1057" s="2" t="s">
        <v>2106</v>
      </c>
      <c r="C1057" s="2" t="s">
        <v>255</v>
      </c>
      <c r="D1057" s="2" t="s">
        <v>2151</v>
      </c>
      <c r="E1057" s="2" t="s">
        <v>2152</v>
      </c>
      <c r="F1057" s="11"/>
      <c r="G1057" s="2" t="s">
        <v>22</v>
      </c>
      <c r="H1057" s="12">
        <v>44180</v>
      </c>
      <c r="I1057" s="12">
        <f t="shared" ref="I1057:I1060" si="154">H1057+364</f>
        <v>44544</v>
      </c>
      <c r="J1057" s="8" t="s">
        <v>43</v>
      </c>
      <c r="K1057" s="2"/>
      <c r="L1057" s="47"/>
      <c r="M1057" s="5"/>
      <c r="N1057" s="21">
        <f ca="1">I1057-K2</f>
        <v>-821</v>
      </c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8"/>
    </row>
    <row r="1058" spans="1:32" ht="99.75" customHeight="1" x14ac:dyDescent="0.5">
      <c r="A1058" s="11">
        <v>1055</v>
      </c>
      <c r="B1058" s="2" t="s">
        <v>2106</v>
      </c>
      <c r="C1058" s="2" t="s">
        <v>1455</v>
      </c>
      <c r="D1058" s="2" t="s">
        <v>2153</v>
      </c>
      <c r="E1058" s="2" t="s">
        <v>2154</v>
      </c>
      <c r="F1058" s="11"/>
      <c r="G1058" s="2" t="s">
        <v>22</v>
      </c>
      <c r="H1058" s="12">
        <v>44198</v>
      </c>
      <c r="I1058" s="12">
        <f t="shared" si="154"/>
        <v>44562</v>
      </c>
      <c r="J1058" s="8" t="s">
        <v>123</v>
      </c>
      <c r="K1058" s="2"/>
      <c r="L1058" s="47"/>
      <c r="M1058" s="5"/>
      <c r="N1058" s="21">
        <f ca="1">I1058-K2</f>
        <v>-803</v>
      </c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8"/>
    </row>
    <row r="1059" spans="1:32" ht="99.75" customHeight="1" x14ac:dyDescent="0.5">
      <c r="A1059" s="18">
        <v>1056</v>
      </c>
      <c r="B1059" s="2" t="s">
        <v>2106</v>
      </c>
      <c r="C1059" s="2" t="s">
        <v>1455</v>
      </c>
      <c r="D1059" s="2" t="s">
        <v>2155</v>
      </c>
      <c r="E1059" s="2" t="s">
        <v>2154</v>
      </c>
      <c r="F1059" s="11"/>
      <c r="G1059" s="2" t="s">
        <v>22</v>
      </c>
      <c r="H1059" s="12">
        <v>44198</v>
      </c>
      <c r="I1059" s="12">
        <f t="shared" si="154"/>
        <v>44562</v>
      </c>
      <c r="J1059" s="8" t="s">
        <v>43</v>
      </c>
      <c r="K1059" s="2"/>
      <c r="L1059" s="47"/>
      <c r="M1059" s="5"/>
      <c r="N1059" s="21">
        <f ca="1">I1059-K2</f>
        <v>-803</v>
      </c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8"/>
    </row>
    <row r="1060" spans="1:32" ht="99.75" customHeight="1" x14ac:dyDescent="0.5">
      <c r="A1060" s="11">
        <v>1057</v>
      </c>
      <c r="B1060" s="2" t="s">
        <v>2106</v>
      </c>
      <c r="C1060" s="2" t="s">
        <v>255</v>
      </c>
      <c r="D1060" s="2" t="s">
        <v>2156</v>
      </c>
      <c r="E1060" s="2" t="s">
        <v>2157</v>
      </c>
      <c r="F1060" s="11"/>
      <c r="G1060" s="2" t="s">
        <v>22</v>
      </c>
      <c r="H1060" s="12">
        <v>44991</v>
      </c>
      <c r="I1060" s="12">
        <f t="shared" si="154"/>
        <v>45355</v>
      </c>
      <c r="J1060" s="8" t="s">
        <v>123</v>
      </c>
      <c r="K1060" s="19" t="s">
        <v>2158</v>
      </c>
      <c r="L1060" s="47"/>
      <c r="M1060" s="5"/>
      <c r="N1060" s="21">
        <f ca="1">I1060-K2</f>
        <v>-10</v>
      </c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8"/>
    </row>
    <row r="1061" spans="1:32" ht="99.75" customHeight="1" x14ac:dyDescent="0.5">
      <c r="A1061" s="18">
        <v>1058</v>
      </c>
      <c r="B1061" s="2" t="s">
        <v>2106</v>
      </c>
      <c r="C1061" s="2" t="s">
        <v>255</v>
      </c>
      <c r="D1061" s="2" t="s">
        <v>2159</v>
      </c>
      <c r="E1061" s="2" t="s">
        <v>2160</v>
      </c>
      <c r="F1061" s="11"/>
      <c r="G1061" s="2" t="s">
        <v>22</v>
      </c>
      <c r="H1061" s="12">
        <v>45068</v>
      </c>
      <c r="I1061" s="12">
        <f t="shared" ref="I1061:I1063" si="155">H1061+365</f>
        <v>45433</v>
      </c>
      <c r="J1061" s="8" t="s">
        <v>50</v>
      </c>
      <c r="K1061" s="19" t="s">
        <v>2161</v>
      </c>
      <c r="L1061" s="47"/>
      <c r="M1061" s="5"/>
      <c r="N1061" s="21">
        <f ca="1">I1061-K2</f>
        <v>68</v>
      </c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8"/>
    </row>
    <row r="1062" spans="1:32" ht="99.75" customHeight="1" x14ac:dyDescent="0.5">
      <c r="A1062" s="18">
        <v>1059</v>
      </c>
      <c r="B1062" s="2" t="s">
        <v>2106</v>
      </c>
      <c r="C1062" s="2" t="s">
        <v>255</v>
      </c>
      <c r="D1062" s="2" t="s">
        <v>2162</v>
      </c>
      <c r="E1062" s="2" t="s">
        <v>2160</v>
      </c>
      <c r="F1062" s="11"/>
      <c r="G1062" s="2" t="s">
        <v>22</v>
      </c>
      <c r="H1062" s="12">
        <v>45005</v>
      </c>
      <c r="I1062" s="12">
        <f t="shared" si="155"/>
        <v>45370</v>
      </c>
      <c r="J1062" s="8" t="s">
        <v>86</v>
      </c>
      <c r="K1062" s="19" t="s">
        <v>2163</v>
      </c>
      <c r="L1062" s="47"/>
      <c r="M1062" s="5"/>
      <c r="N1062" s="21">
        <f ca="1">I1062-K2</f>
        <v>5</v>
      </c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17"/>
    </row>
    <row r="1063" spans="1:32" ht="99.75" customHeight="1" x14ac:dyDescent="0.5">
      <c r="A1063" s="18">
        <v>1060</v>
      </c>
      <c r="B1063" s="2" t="s">
        <v>2106</v>
      </c>
      <c r="C1063" s="2" t="s">
        <v>255</v>
      </c>
      <c r="D1063" s="2" t="s">
        <v>2164</v>
      </c>
      <c r="E1063" s="2" t="s">
        <v>2165</v>
      </c>
      <c r="F1063" s="11"/>
      <c r="G1063" s="2" t="s">
        <v>22</v>
      </c>
      <c r="H1063" s="12">
        <v>45329</v>
      </c>
      <c r="I1063" s="12">
        <f t="shared" si="155"/>
        <v>45694</v>
      </c>
      <c r="J1063" s="8" t="s">
        <v>50</v>
      </c>
      <c r="K1063" s="19" t="s">
        <v>2166</v>
      </c>
      <c r="L1063" s="56" t="s">
        <v>2167</v>
      </c>
      <c r="M1063" s="5"/>
      <c r="N1063" s="21">
        <f ca="1">I1063-K2</f>
        <v>329</v>
      </c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8"/>
    </row>
    <row r="1064" spans="1:32" ht="99.75" customHeight="1" x14ac:dyDescent="0.5">
      <c r="A1064" s="18">
        <v>1061</v>
      </c>
      <c r="B1064" s="2" t="s">
        <v>2106</v>
      </c>
      <c r="C1064" s="2" t="s">
        <v>255</v>
      </c>
      <c r="D1064" s="2" t="s">
        <v>2168</v>
      </c>
      <c r="E1064" s="2" t="s">
        <v>2169</v>
      </c>
      <c r="F1064" s="11"/>
      <c r="G1064" s="2" t="s">
        <v>22</v>
      </c>
      <c r="H1064" s="12">
        <v>44522</v>
      </c>
      <c r="I1064" s="12">
        <f>H1064+364</f>
        <v>44886</v>
      </c>
      <c r="J1064" s="8" t="s">
        <v>43</v>
      </c>
      <c r="K1064" s="2"/>
      <c r="L1064" s="47"/>
      <c r="M1064" s="5"/>
      <c r="N1064" s="21">
        <f ca="1">I1064-K2</f>
        <v>-479</v>
      </c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8"/>
    </row>
    <row r="1065" spans="1:32" ht="99.75" customHeight="1" x14ac:dyDescent="0.5">
      <c r="A1065" s="18">
        <v>1062</v>
      </c>
      <c r="B1065" s="29" t="s">
        <v>2106</v>
      </c>
      <c r="C1065" s="29" t="s">
        <v>255</v>
      </c>
      <c r="D1065" s="29" t="s">
        <v>2170</v>
      </c>
      <c r="E1065" s="29" t="s">
        <v>2171</v>
      </c>
      <c r="F1065" s="30"/>
      <c r="G1065" s="29" t="s">
        <v>22</v>
      </c>
      <c r="H1065" s="31">
        <v>45251</v>
      </c>
      <c r="I1065" s="31">
        <f t="shared" ref="I1065:I1066" si="156">H1065+365</f>
        <v>45616</v>
      </c>
      <c r="J1065" s="32" t="s">
        <v>113</v>
      </c>
      <c r="K1065" s="33" t="s">
        <v>2172</v>
      </c>
      <c r="L1065" s="57" t="s">
        <v>2173</v>
      </c>
      <c r="M1065" s="5"/>
      <c r="N1065" s="21">
        <f ca="1">I1065-K2</f>
        <v>251</v>
      </c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8"/>
    </row>
    <row r="1066" spans="1:32" ht="99.75" customHeight="1" x14ac:dyDescent="0.5">
      <c r="A1066" s="18">
        <v>1063</v>
      </c>
      <c r="B1066" s="2" t="s">
        <v>2106</v>
      </c>
      <c r="C1066" s="2" t="s">
        <v>255</v>
      </c>
      <c r="D1066" s="2" t="s">
        <v>2174</v>
      </c>
      <c r="E1066" s="2" t="s">
        <v>2171</v>
      </c>
      <c r="F1066" s="11"/>
      <c r="G1066" s="2" t="s">
        <v>22</v>
      </c>
      <c r="H1066" s="12">
        <v>44995</v>
      </c>
      <c r="I1066" s="12">
        <f t="shared" si="156"/>
        <v>45360</v>
      </c>
      <c r="J1066" s="8" t="s">
        <v>23</v>
      </c>
      <c r="K1066" s="19" t="s">
        <v>2175</v>
      </c>
      <c r="L1066" s="47" t="s">
        <v>2176</v>
      </c>
      <c r="M1066" s="5"/>
      <c r="N1066" s="21">
        <f ca="1">I1066-K2</f>
        <v>-5</v>
      </c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8" t="s">
        <v>246</v>
      </c>
    </row>
    <row r="1067" spans="1:32" ht="99.75" customHeight="1" x14ac:dyDescent="0.5">
      <c r="A1067" s="11">
        <v>1064</v>
      </c>
      <c r="B1067" s="2" t="s">
        <v>2106</v>
      </c>
      <c r="C1067" s="2" t="s">
        <v>255</v>
      </c>
      <c r="D1067" s="2" t="s">
        <v>2177</v>
      </c>
      <c r="E1067" s="2" t="s">
        <v>2178</v>
      </c>
      <c r="F1067" s="11"/>
      <c r="G1067" s="2" t="s">
        <v>22</v>
      </c>
      <c r="H1067" s="12">
        <v>44609</v>
      </c>
      <c r="I1067" s="12">
        <f t="shared" ref="I1067:I1068" si="157">H1067+364</f>
        <v>44973</v>
      </c>
      <c r="J1067" s="8" t="s">
        <v>123</v>
      </c>
      <c r="K1067" s="2"/>
      <c r="L1067" s="47"/>
      <c r="M1067" s="5"/>
      <c r="N1067" s="21">
        <f ca="1">I1067-K2</f>
        <v>-392</v>
      </c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8"/>
    </row>
    <row r="1068" spans="1:32" ht="99.75" customHeight="1" x14ac:dyDescent="0.5">
      <c r="A1068" s="11">
        <v>1065</v>
      </c>
      <c r="B1068" s="2" t="s">
        <v>2106</v>
      </c>
      <c r="C1068" s="2" t="s">
        <v>255</v>
      </c>
      <c r="D1068" s="2" t="s">
        <v>2179</v>
      </c>
      <c r="E1068" s="2" t="s">
        <v>2178</v>
      </c>
      <c r="F1068" s="11"/>
      <c r="G1068" s="2" t="s">
        <v>22</v>
      </c>
      <c r="H1068" s="12">
        <v>44606</v>
      </c>
      <c r="I1068" s="12">
        <f t="shared" si="157"/>
        <v>44970</v>
      </c>
      <c r="J1068" s="8" t="s">
        <v>123</v>
      </c>
      <c r="K1068" s="2"/>
      <c r="L1068" s="3"/>
      <c r="M1068" s="5"/>
      <c r="N1068" s="21">
        <f ca="1">I1068-K2</f>
        <v>-395</v>
      </c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8"/>
    </row>
    <row r="1069" spans="1:32" ht="99.75" customHeight="1" x14ac:dyDescent="0.5">
      <c r="A1069" s="18">
        <v>1066</v>
      </c>
      <c r="B1069" s="2" t="s">
        <v>2106</v>
      </c>
      <c r="C1069" s="2"/>
      <c r="D1069" s="2" t="s">
        <v>2180</v>
      </c>
      <c r="E1069" s="2" t="s">
        <v>2181</v>
      </c>
      <c r="F1069" s="11"/>
      <c r="G1069" s="2" t="s">
        <v>22</v>
      </c>
      <c r="H1069" s="12">
        <v>45329</v>
      </c>
      <c r="I1069" s="12">
        <f>H1069+365</f>
        <v>45694</v>
      </c>
      <c r="J1069" s="8" t="s">
        <v>130</v>
      </c>
      <c r="K1069" s="19" t="s">
        <v>2182</v>
      </c>
      <c r="L1069" s="3"/>
      <c r="M1069" s="5"/>
      <c r="N1069" s="21">
        <f ca="1">I1069-K2</f>
        <v>329</v>
      </c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8"/>
    </row>
    <row r="1070" spans="1:32" ht="99.75" customHeight="1" x14ac:dyDescent="0.5">
      <c r="A1070" s="41">
        <v>1067</v>
      </c>
      <c r="B1070" s="2" t="s">
        <v>2106</v>
      </c>
      <c r="C1070" s="2"/>
      <c r="D1070" s="2" t="s">
        <v>2183</v>
      </c>
      <c r="E1070" s="2" t="s">
        <v>2108</v>
      </c>
      <c r="F1070" s="11"/>
      <c r="G1070" s="2" t="s">
        <v>22</v>
      </c>
      <c r="H1070" s="12">
        <v>44165</v>
      </c>
      <c r="I1070" s="12">
        <f t="shared" ref="I1070:I1079" si="158">H1070+364</f>
        <v>44529</v>
      </c>
      <c r="J1070" s="8" t="s">
        <v>43</v>
      </c>
      <c r="K1070" s="2"/>
      <c r="L1070" s="3"/>
      <c r="M1070" s="5"/>
      <c r="N1070" s="21">
        <f ca="1">I1070-K2</f>
        <v>-836</v>
      </c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8"/>
    </row>
    <row r="1071" spans="1:32" ht="99.75" customHeight="1" x14ac:dyDescent="0.5">
      <c r="A1071" s="41">
        <v>1068</v>
      </c>
      <c r="B1071" s="2" t="s">
        <v>2106</v>
      </c>
      <c r="C1071" s="2"/>
      <c r="D1071" s="2" t="s">
        <v>2184</v>
      </c>
      <c r="E1071" s="2" t="s">
        <v>2185</v>
      </c>
      <c r="F1071" s="11"/>
      <c r="G1071" s="2" t="s">
        <v>22</v>
      </c>
      <c r="H1071" s="12">
        <v>44580</v>
      </c>
      <c r="I1071" s="12">
        <f t="shared" si="158"/>
        <v>44944</v>
      </c>
      <c r="J1071" s="8" t="s">
        <v>43</v>
      </c>
      <c r="K1071" s="2"/>
      <c r="L1071" s="3"/>
      <c r="M1071" s="5"/>
      <c r="N1071" s="21">
        <f ca="1">I1071-K2</f>
        <v>-421</v>
      </c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8"/>
    </row>
    <row r="1072" spans="1:32" ht="99.75" customHeight="1" x14ac:dyDescent="0.5">
      <c r="A1072" s="18">
        <v>1069</v>
      </c>
      <c r="B1072" s="2" t="s">
        <v>2106</v>
      </c>
      <c r="C1072" s="2"/>
      <c r="D1072" s="2" t="s">
        <v>2186</v>
      </c>
      <c r="E1072" s="2" t="s">
        <v>2185</v>
      </c>
      <c r="F1072" s="11"/>
      <c r="G1072" s="2" t="s">
        <v>22</v>
      </c>
      <c r="H1072" s="12">
        <v>44580</v>
      </c>
      <c r="I1072" s="12">
        <f t="shared" si="158"/>
        <v>44944</v>
      </c>
      <c r="J1072" s="8" t="s">
        <v>43</v>
      </c>
      <c r="K1072" s="2"/>
      <c r="L1072" s="3"/>
      <c r="M1072" s="5"/>
      <c r="N1072" s="21">
        <f ca="1">I1072-K2</f>
        <v>-421</v>
      </c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8"/>
    </row>
    <row r="1073" spans="1:32" ht="99.75" customHeight="1" x14ac:dyDescent="0.5">
      <c r="A1073" s="18">
        <v>1070</v>
      </c>
      <c r="B1073" s="2" t="s">
        <v>2187</v>
      </c>
      <c r="C1073" s="2"/>
      <c r="D1073" s="2" t="s">
        <v>2188</v>
      </c>
      <c r="E1073" s="2" t="s">
        <v>2189</v>
      </c>
      <c r="F1073" s="11"/>
      <c r="G1073" s="2" t="s">
        <v>22</v>
      </c>
      <c r="H1073" s="12">
        <v>44165</v>
      </c>
      <c r="I1073" s="12">
        <f t="shared" si="158"/>
        <v>44529</v>
      </c>
      <c r="J1073" s="8" t="s">
        <v>43</v>
      </c>
      <c r="K1073" s="2"/>
      <c r="L1073" s="3"/>
      <c r="M1073" s="5"/>
      <c r="N1073" s="21">
        <f ca="1">I1073-K2</f>
        <v>-836</v>
      </c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8"/>
    </row>
    <row r="1074" spans="1:32" ht="99.75" customHeight="1" x14ac:dyDescent="0.5">
      <c r="A1074" s="18">
        <v>1071</v>
      </c>
      <c r="B1074" s="2" t="s">
        <v>2106</v>
      </c>
      <c r="C1074" s="2"/>
      <c r="D1074" s="2" t="s">
        <v>2190</v>
      </c>
      <c r="E1074" s="2" t="s">
        <v>2191</v>
      </c>
      <c r="F1074" s="11"/>
      <c r="G1074" s="2" t="s">
        <v>22</v>
      </c>
      <c r="H1074" s="12">
        <v>44580</v>
      </c>
      <c r="I1074" s="12">
        <f t="shared" si="158"/>
        <v>44944</v>
      </c>
      <c r="J1074" s="8" t="s">
        <v>43</v>
      </c>
      <c r="K1074" s="2"/>
      <c r="L1074" s="3"/>
      <c r="M1074" s="5"/>
      <c r="N1074" s="21">
        <f ca="1">I1074-K2</f>
        <v>-421</v>
      </c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8"/>
    </row>
    <row r="1075" spans="1:32" ht="99.75" customHeight="1" x14ac:dyDescent="0.5">
      <c r="A1075" s="18">
        <v>1072</v>
      </c>
      <c r="B1075" s="2" t="s">
        <v>2106</v>
      </c>
      <c r="C1075" s="2"/>
      <c r="D1075" s="2" t="s">
        <v>2192</v>
      </c>
      <c r="E1075" s="2" t="s">
        <v>2193</v>
      </c>
      <c r="F1075" s="11"/>
      <c r="G1075" s="2" t="s">
        <v>22</v>
      </c>
      <c r="H1075" s="12">
        <v>44580</v>
      </c>
      <c r="I1075" s="12">
        <f t="shared" si="158"/>
        <v>44944</v>
      </c>
      <c r="J1075" s="8" t="s">
        <v>43</v>
      </c>
      <c r="K1075" s="2"/>
      <c r="L1075" s="3"/>
      <c r="M1075" s="5"/>
      <c r="N1075" s="21">
        <f ca="1">I1075-K2</f>
        <v>-421</v>
      </c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8"/>
    </row>
    <row r="1076" spans="1:32" ht="99.75" customHeight="1" x14ac:dyDescent="0.5">
      <c r="A1076" s="18">
        <v>1073</v>
      </c>
      <c r="B1076" s="2" t="s">
        <v>2106</v>
      </c>
      <c r="C1076" s="2"/>
      <c r="D1076" s="2" t="s">
        <v>2194</v>
      </c>
      <c r="E1076" s="2" t="s">
        <v>2195</v>
      </c>
      <c r="F1076" s="11"/>
      <c r="G1076" s="2" t="s">
        <v>22</v>
      </c>
      <c r="H1076" s="12">
        <v>44580</v>
      </c>
      <c r="I1076" s="12">
        <f t="shared" si="158"/>
        <v>44944</v>
      </c>
      <c r="J1076" s="8" t="s">
        <v>43</v>
      </c>
      <c r="K1076" s="2"/>
      <c r="L1076" s="3"/>
      <c r="M1076" s="5"/>
      <c r="N1076" s="21">
        <f ca="1">I1076-K2</f>
        <v>-421</v>
      </c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8"/>
    </row>
    <row r="1077" spans="1:32" ht="99.75" customHeight="1" x14ac:dyDescent="0.5">
      <c r="A1077" s="18">
        <v>1074</v>
      </c>
      <c r="B1077" s="2" t="s">
        <v>2106</v>
      </c>
      <c r="C1077" s="2"/>
      <c r="D1077" s="2" t="s">
        <v>2196</v>
      </c>
      <c r="E1077" s="2" t="s">
        <v>2197</v>
      </c>
      <c r="F1077" s="11"/>
      <c r="G1077" s="2" t="s">
        <v>22</v>
      </c>
      <c r="H1077" s="12">
        <v>44580</v>
      </c>
      <c r="I1077" s="12">
        <f t="shared" si="158"/>
        <v>44944</v>
      </c>
      <c r="J1077" s="8" t="s">
        <v>43</v>
      </c>
      <c r="K1077" s="2"/>
      <c r="L1077" s="3"/>
      <c r="M1077" s="25"/>
      <c r="N1077" s="21">
        <f ca="1">I1077-K2</f>
        <v>-421</v>
      </c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8"/>
    </row>
    <row r="1078" spans="1:32" ht="99.75" customHeight="1" x14ac:dyDescent="0.5">
      <c r="A1078" s="18">
        <v>1075</v>
      </c>
      <c r="B1078" s="2" t="s">
        <v>2106</v>
      </c>
      <c r="C1078" s="2"/>
      <c r="D1078" s="2" t="s">
        <v>2198</v>
      </c>
      <c r="E1078" s="2" t="s">
        <v>2199</v>
      </c>
      <c r="F1078" s="11"/>
      <c r="G1078" s="2" t="s">
        <v>22</v>
      </c>
      <c r="H1078" s="12">
        <v>44580</v>
      </c>
      <c r="I1078" s="12">
        <f t="shared" si="158"/>
        <v>44944</v>
      </c>
      <c r="J1078" s="8" t="s">
        <v>43</v>
      </c>
      <c r="K1078" s="2"/>
      <c r="L1078" s="3"/>
      <c r="M1078" s="5"/>
      <c r="N1078" s="21">
        <f ca="1">I1078-K2</f>
        <v>-421</v>
      </c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8"/>
    </row>
    <row r="1079" spans="1:32" ht="99.75" customHeight="1" x14ac:dyDescent="0.5">
      <c r="A1079" s="18">
        <v>1076</v>
      </c>
      <c r="B1079" s="2" t="s">
        <v>2106</v>
      </c>
      <c r="C1079" s="2"/>
      <c r="D1079" s="2" t="s">
        <v>2200</v>
      </c>
      <c r="E1079" s="2" t="s">
        <v>2201</v>
      </c>
      <c r="F1079" s="11"/>
      <c r="G1079" s="2" t="s">
        <v>22</v>
      </c>
      <c r="H1079" s="12">
        <v>44579</v>
      </c>
      <c r="I1079" s="12">
        <f t="shared" si="158"/>
        <v>44943</v>
      </c>
      <c r="J1079" s="8" t="s">
        <v>43</v>
      </c>
      <c r="K1079" s="2"/>
      <c r="L1079" s="3"/>
      <c r="M1079" s="5"/>
      <c r="N1079" s="21">
        <f ca="1">I1079-K2</f>
        <v>-422</v>
      </c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8"/>
    </row>
    <row r="1080" spans="1:32" ht="99.75" customHeight="1" x14ac:dyDescent="0.5">
      <c r="A1080" s="18">
        <v>1077</v>
      </c>
      <c r="B1080" s="2" t="s">
        <v>2202</v>
      </c>
      <c r="C1080" s="2" t="s">
        <v>47</v>
      </c>
      <c r="D1080" s="2" t="s">
        <v>2203</v>
      </c>
      <c r="E1080" s="2" t="s">
        <v>2204</v>
      </c>
      <c r="F1080" s="11"/>
      <c r="G1080" s="2" t="s">
        <v>22</v>
      </c>
      <c r="H1080" s="12">
        <v>45329</v>
      </c>
      <c r="I1080" s="12">
        <f>H1080+365</f>
        <v>45694</v>
      </c>
      <c r="J1080" s="8" t="s">
        <v>86</v>
      </c>
      <c r="K1080" s="19" t="s">
        <v>2205</v>
      </c>
      <c r="L1080" s="3"/>
      <c r="M1080" s="5"/>
      <c r="N1080" s="21">
        <f ca="1">I1080-K2</f>
        <v>329</v>
      </c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8"/>
    </row>
    <row r="1081" spans="1:32" ht="99.75" customHeight="1" x14ac:dyDescent="0.5">
      <c r="A1081" s="11">
        <v>1078</v>
      </c>
      <c r="B1081" s="2" t="s">
        <v>2202</v>
      </c>
      <c r="C1081" s="2" t="s">
        <v>255</v>
      </c>
      <c r="D1081" s="2" t="s">
        <v>2206</v>
      </c>
      <c r="E1081" s="2" t="s">
        <v>2207</v>
      </c>
      <c r="F1081" s="11"/>
      <c r="G1081" s="2" t="s">
        <v>22</v>
      </c>
      <c r="H1081" s="12">
        <v>44958</v>
      </c>
      <c r="I1081" s="24">
        <f t="shared" ref="I1081:I1084" si="159">H1081+364</f>
        <v>45322</v>
      </c>
      <c r="J1081" s="8" t="s">
        <v>123</v>
      </c>
      <c r="K1081" s="2"/>
      <c r="L1081" s="3"/>
      <c r="M1081" s="5"/>
      <c r="N1081" s="21">
        <f ca="1">I1081-K2</f>
        <v>-43</v>
      </c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8"/>
    </row>
    <row r="1082" spans="1:32" ht="99.75" customHeight="1" x14ac:dyDescent="0.5">
      <c r="A1082" s="11">
        <v>1079</v>
      </c>
      <c r="B1082" s="2" t="s">
        <v>2202</v>
      </c>
      <c r="C1082" s="2" t="s">
        <v>255</v>
      </c>
      <c r="D1082" s="2" t="s">
        <v>2208</v>
      </c>
      <c r="E1082" s="2" t="s">
        <v>2207</v>
      </c>
      <c r="F1082" s="11"/>
      <c r="G1082" s="2" t="s">
        <v>22</v>
      </c>
      <c r="H1082" s="12">
        <v>44958</v>
      </c>
      <c r="I1082" s="24">
        <f t="shared" si="159"/>
        <v>45322</v>
      </c>
      <c r="J1082" s="8" t="s">
        <v>123</v>
      </c>
      <c r="K1082" s="2"/>
      <c r="L1082" s="3"/>
      <c r="M1082" s="5"/>
      <c r="N1082" s="21">
        <f ca="1">I1082-K2</f>
        <v>-43</v>
      </c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8"/>
    </row>
    <row r="1083" spans="1:32" ht="99.75" customHeight="1" x14ac:dyDescent="0.5">
      <c r="A1083" s="18">
        <v>1080</v>
      </c>
      <c r="B1083" s="2" t="s">
        <v>2202</v>
      </c>
      <c r="C1083" s="2" t="s">
        <v>255</v>
      </c>
      <c r="D1083" s="2" t="s">
        <v>2209</v>
      </c>
      <c r="E1083" s="11" t="s">
        <v>2210</v>
      </c>
      <c r="F1083" s="11"/>
      <c r="G1083" s="2" t="s">
        <v>22</v>
      </c>
      <c r="H1083" s="12">
        <v>44958</v>
      </c>
      <c r="I1083" s="24">
        <f t="shared" si="159"/>
        <v>45322</v>
      </c>
      <c r="J1083" s="8" t="s">
        <v>43</v>
      </c>
      <c r="K1083" s="2"/>
      <c r="L1083" s="3"/>
      <c r="M1083" s="5"/>
      <c r="N1083" s="21">
        <f ca="1">I1083-K2</f>
        <v>-43</v>
      </c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8"/>
    </row>
    <row r="1084" spans="1:32" ht="99.75" customHeight="1" x14ac:dyDescent="0.5">
      <c r="A1084" s="18">
        <v>1081</v>
      </c>
      <c r="B1084" s="2" t="s">
        <v>2202</v>
      </c>
      <c r="C1084" s="2" t="s">
        <v>255</v>
      </c>
      <c r="D1084" s="2" t="s">
        <v>2211</v>
      </c>
      <c r="E1084" s="11" t="s">
        <v>2210</v>
      </c>
      <c r="F1084" s="11"/>
      <c r="G1084" s="2" t="s">
        <v>22</v>
      </c>
      <c r="H1084" s="12">
        <v>44958</v>
      </c>
      <c r="I1084" s="24">
        <f t="shared" si="159"/>
        <v>45322</v>
      </c>
      <c r="J1084" s="8" t="s">
        <v>43</v>
      </c>
      <c r="K1084" s="2"/>
      <c r="L1084" s="3"/>
      <c r="M1084" s="5"/>
      <c r="N1084" s="21">
        <f ca="1">I1084-K2</f>
        <v>-43</v>
      </c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8"/>
    </row>
    <row r="1085" spans="1:32" ht="99.75" customHeight="1" x14ac:dyDescent="0.5">
      <c r="A1085" s="18">
        <v>1082</v>
      </c>
      <c r="B1085" s="2" t="s">
        <v>2202</v>
      </c>
      <c r="C1085" s="2" t="s">
        <v>255</v>
      </c>
      <c r="D1085" s="2" t="s">
        <v>2212</v>
      </c>
      <c r="E1085" s="11" t="s">
        <v>2213</v>
      </c>
      <c r="F1085" s="11"/>
      <c r="G1085" s="2" t="s">
        <v>22</v>
      </c>
      <c r="H1085" s="12">
        <v>45310</v>
      </c>
      <c r="I1085" s="24">
        <f>H1085+365</f>
        <v>45675</v>
      </c>
      <c r="J1085" s="8" t="s">
        <v>86</v>
      </c>
      <c r="K1085" s="19" t="s">
        <v>2214</v>
      </c>
      <c r="L1085" s="3"/>
      <c r="M1085" s="5"/>
      <c r="N1085" s="21">
        <f ca="1">I1085-K2</f>
        <v>310</v>
      </c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17"/>
    </row>
    <row r="1086" spans="1:32" ht="99.75" customHeight="1" x14ac:dyDescent="0.5">
      <c r="A1086" s="11">
        <v>1083</v>
      </c>
      <c r="B1086" s="2" t="s">
        <v>2202</v>
      </c>
      <c r="C1086" s="2" t="s">
        <v>255</v>
      </c>
      <c r="D1086" s="2" t="s">
        <v>2215</v>
      </c>
      <c r="E1086" s="11" t="s">
        <v>2213</v>
      </c>
      <c r="F1086" s="11"/>
      <c r="G1086" s="2" t="s">
        <v>22</v>
      </c>
      <c r="H1086" s="12">
        <v>44958</v>
      </c>
      <c r="I1086" s="24">
        <f t="shared" ref="I1086:I1100" si="160">H1086+364</f>
        <v>45322</v>
      </c>
      <c r="J1086" s="8" t="s">
        <v>123</v>
      </c>
      <c r="K1086" s="19" t="s">
        <v>2216</v>
      </c>
      <c r="L1086" s="3"/>
      <c r="M1086" s="5"/>
      <c r="N1086" s="21">
        <f ca="1">I1086-K2</f>
        <v>-43</v>
      </c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8"/>
    </row>
    <row r="1087" spans="1:32" ht="99.75" customHeight="1" x14ac:dyDescent="0.5">
      <c r="A1087" s="11">
        <v>1084</v>
      </c>
      <c r="B1087" s="2" t="s">
        <v>2202</v>
      </c>
      <c r="C1087" s="2" t="s">
        <v>255</v>
      </c>
      <c r="D1087" s="2" t="s">
        <v>2217</v>
      </c>
      <c r="E1087" s="11" t="s">
        <v>2218</v>
      </c>
      <c r="F1087" s="11"/>
      <c r="G1087" s="2" t="s">
        <v>22</v>
      </c>
      <c r="H1087" s="12">
        <v>44958</v>
      </c>
      <c r="I1087" s="24">
        <f t="shared" si="160"/>
        <v>45322</v>
      </c>
      <c r="J1087" s="8" t="s">
        <v>123</v>
      </c>
      <c r="K1087" s="2"/>
      <c r="L1087" s="3"/>
      <c r="M1087" s="5"/>
      <c r="N1087" s="21">
        <f ca="1">I1087-K2</f>
        <v>-43</v>
      </c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8" t="s">
        <v>1485</v>
      </c>
    </row>
    <row r="1088" spans="1:32" ht="99.75" customHeight="1" x14ac:dyDescent="0.5">
      <c r="A1088" s="11">
        <v>1085</v>
      </c>
      <c r="B1088" s="2" t="s">
        <v>2202</v>
      </c>
      <c r="C1088" s="2" t="s">
        <v>255</v>
      </c>
      <c r="D1088" s="2" t="s">
        <v>2219</v>
      </c>
      <c r="E1088" s="11" t="s">
        <v>2218</v>
      </c>
      <c r="F1088" s="11"/>
      <c r="G1088" s="2" t="s">
        <v>22</v>
      </c>
      <c r="H1088" s="12">
        <v>44958</v>
      </c>
      <c r="I1088" s="24">
        <f t="shared" si="160"/>
        <v>45322</v>
      </c>
      <c r="J1088" s="8" t="s">
        <v>123</v>
      </c>
      <c r="K1088" s="2"/>
      <c r="L1088" s="3"/>
      <c r="M1088" s="5"/>
      <c r="N1088" s="21">
        <f ca="1">I1088-K2</f>
        <v>-43</v>
      </c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8" t="s">
        <v>1485</v>
      </c>
    </row>
    <row r="1089" spans="1:32" ht="99.75" customHeight="1" x14ac:dyDescent="0.5">
      <c r="A1089" s="11">
        <v>1086</v>
      </c>
      <c r="B1089" s="2" t="s">
        <v>2202</v>
      </c>
      <c r="C1089" s="2" t="s">
        <v>255</v>
      </c>
      <c r="D1089" s="2" t="s">
        <v>2220</v>
      </c>
      <c r="E1089" s="11" t="s">
        <v>2221</v>
      </c>
      <c r="F1089" s="11"/>
      <c r="G1089" s="2" t="s">
        <v>22</v>
      </c>
      <c r="H1089" s="12">
        <v>44958</v>
      </c>
      <c r="I1089" s="24">
        <f t="shared" si="160"/>
        <v>45322</v>
      </c>
      <c r="J1089" s="8" t="s">
        <v>123</v>
      </c>
      <c r="K1089" s="2"/>
      <c r="L1089" s="3"/>
      <c r="M1089" s="5"/>
      <c r="N1089" s="21">
        <f ca="1">I1089-K2</f>
        <v>-43</v>
      </c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8"/>
    </row>
    <row r="1090" spans="1:32" ht="99.75" customHeight="1" x14ac:dyDescent="0.5">
      <c r="A1090" s="11">
        <v>1087</v>
      </c>
      <c r="B1090" s="2" t="s">
        <v>2202</v>
      </c>
      <c r="C1090" s="2" t="s">
        <v>255</v>
      </c>
      <c r="D1090" s="2" t="s">
        <v>2222</v>
      </c>
      <c r="E1090" s="11" t="s">
        <v>2221</v>
      </c>
      <c r="F1090" s="11"/>
      <c r="G1090" s="2" t="s">
        <v>22</v>
      </c>
      <c r="H1090" s="12">
        <v>44958</v>
      </c>
      <c r="I1090" s="24">
        <f t="shared" si="160"/>
        <v>45322</v>
      </c>
      <c r="J1090" s="8" t="s">
        <v>123</v>
      </c>
      <c r="K1090" s="2"/>
      <c r="L1090" s="3"/>
      <c r="M1090" s="5"/>
      <c r="N1090" s="21">
        <f ca="1">I1090-K2</f>
        <v>-43</v>
      </c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8"/>
    </row>
    <row r="1091" spans="1:32" ht="99.75" customHeight="1" x14ac:dyDescent="0.5">
      <c r="A1091" s="18">
        <v>1088</v>
      </c>
      <c r="B1091" s="2" t="s">
        <v>2202</v>
      </c>
      <c r="C1091" s="2" t="s">
        <v>322</v>
      </c>
      <c r="D1091" s="2" t="s">
        <v>2223</v>
      </c>
      <c r="E1091" s="2" t="s">
        <v>2224</v>
      </c>
      <c r="F1091" s="11"/>
      <c r="G1091" s="2" t="s">
        <v>22</v>
      </c>
      <c r="H1091" s="12">
        <v>44580</v>
      </c>
      <c r="I1091" s="24">
        <f t="shared" si="160"/>
        <v>44944</v>
      </c>
      <c r="J1091" s="8" t="s">
        <v>43</v>
      </c>
      <c r="K1091" s="2"/>
      <c r="L1091" s="3"/>
      <c r="M1091" s="5"/>
      <c r="N1091" s="21">
        <f ca="1">I1091-K2</f>
        <v>-421</v>
      </c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8"/>
    </row>
    <row r="1092" spans="1:32" ht="99.75" customHeight="1" x14ac:dyDescent="0.5">
      <c r="A1092" s="18">
        <v>1089</v>
      </c>
      <c r="B1092" s="2" t="s">
        <v>2202</v>
      </c>
      <c r="C1092" s="2" t="s">
        <v>322</v>
      </c>
      <c r="D1092" s="2" t="s">
        <v>2225</v>
      </c>
      <c r="E1092" s="2" t="s">
        <v>2224</v>
      </c>
      <c r="F1092" s="11"/>
      <c r="G1092" s="2" t="s">
        <v>22</v>
      </c>
      <c r="H1092" s="12">
        <v>44580</v>
      </c>
      <c r="I1092" s="24">
        <f t="shared" si="160"/>
        <v>44944</v>
      </c>
      <c r="J1092" s="8" t="s">
        <v>43</v>
      </c>
      <c r="K1092" s="2"/>
      <c r="L1092" s="3"/>
      <c r="M1092" s="5"/>
      <c r="N1092" s="21">
        <f ca="1">I1092-K2</f>
        <v>-421</v>
      </c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8"/>
    </row>
    <row r="1093" spans="1:32" ht="99.75" customHeight="1" x14ac:dyDescent="0.5">
      <c r="A1093" s="18">
        <v>1090</v>
      </c>
      <c r="B1093" s="2" t="s">
        <v>2202</v>
      </c>
      <c r="C1093" s="2" t="s">
        <v>322</v>
      </c>
      <c r="D1093" s="2" t="s">
        <v>2226</v>
      </c>
      <c r="E1093" s="2" t="s">
        <v>2227</v>
      </c>
      <c r="F1093" s="11"/>
      <c r="G1093" s="2" t="s">
        <v>22</v>
      </c>
      <c r="H1093" s="12">
        <v>44580</v>
      </c>
      <c r="I1093" s="24">
        <f t="shared" si="160"/>
        <v>44944</v>
      </c>
      <c r="J1093" s="8" t="s">
        <v>43</v>
      </c>
      <c r="K1093" s="2"/>
      <c r="L1093" s="3"/>
      <c r="M1093" s="5"/>
      <c r="N1093" s="21">
        <f ca="1">I1093-K2</f>
        <v>-421</v>
      </c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8"/>
    </row>
    <row r="1094" spans="1:32" ht="99.75" customHeight="1" x14ac:dyDescent="0.5">
      <c r="A1094" s="18">
        <v>1091</v>
      </c>
      <c r="B1094" s="2" t="s">
        <v>2202</v>
      </c>
      <c r="C1094" s="2" t="s">
        <v>322</v>
      </c>
      <c r="D1094" s="2" t="s">
        <v>2228</v>
      </c>
      <c r="E1094" s="2" t="s">
        <v>2227</v>
      </c>
      <c r="F1094" s="11"/>
      <c r="G1094" s="2" t="s">
        <v>22</v>
      </c>
      <c r="H1094" s="12">
        <v>44580</v>
      </c>
      <c r="I1094" s="24">
        <f t="shared" si="160"/>
        <v>44944</v>
      </c>
      <c r="J1094" s="8" t="s">
        <v>43</v>
      </c>
      <c r="K1094" s="2"/>
      <c r="L1094" s="3"/>
      <c r="M1094" s="5"/>
      <c r="N1094" s="21">
        <f ca="1">I1094-K2</f>
        <v>-421</v>
      </c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8"/>
    </row>
    <row r="1095" spans="1:32" ht="99.75" customHeight="1" x14ac:dyDescent="0.5">
      <c r="A1095" s="18">
        <v>1092</v>
      </c>
      <c r="B1095" s="2" t="s">
        <v>2202</v>
      </c>
      <c r="C1095" s="2" t="s">
        <v>322</v>
      </c>
      <c r="D1095" s="2" t="s">
        <v>2229</v>
      </c>
      <c r="E1095" s="2" t="s">
        <v>2230</v>
      </c>
      <c r="F1095" s="11"/>
      <c r="G1095" s="2" t="s">
        <v>22</v>
      </c>
      <c r="H1095" s="12">
        <v>44580</v>
      </c>
      <c r="I1095" s="24">
        <f t="shared" si="160"/>
        <v>44944</v>
      </c>
      <c r="J1095" s="8" t="s">
        <v>43</v>
      </c>
      <c r="K1095" s="2"/>
      <c r="L1095" s="3"/>
      <c r="M1095" s="5"/>
      <c r="N1095" s="21">
        <f ca="1">I1095-K2</f>
        <v>-421</v>
      </c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8"/>
    </row>
    <row r="1096" spans="1:32" ht="99.75" customHeight="1" x14ac:dyDescent="0.5">
      <c r="A1096" s="18">
        <v>1093</v>
      </c>
      <c r="B1096" s="2" t="s">
        <v>2202</v>
      </c>
      <c r="C1096" s="2" t="s">
        <v>255</v>
      </c>
      <c r="D1096" s="2" t="s">
        <v>2231</v>
      </c>
      <c r="E1096" s="2" t="s">
        <v>2232</v>
      </c>
      <c r="F1096" s="11"/>
      <c r="G1096" s="2" t="s">
        <v>22</v>
      </c>
      <c r="H1096" s="12">
        <v>44580</v>
      </c>
      <c r="I1096" s="24">
        <f t="shared" si="160"/>
        <v>44944</v>
      </c>
      <c r="J1096" s="8" t="s">
        <v>43</v>
      </c>
      <c r="K1096" s="2"/>
      <c r="L1096" s="3"/>
      <c r="M1096" s="5"/>
      <c r="N1096" s="21">
        <f ca="1">I1096-K2</f>
        <v>-421</v>
      </c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8"/>
    </row>
    <row r="1097" spans="1:32" ht="99.75" customHeight="1" x14ac:dyDescent="0.5">
      <c r="A1097" s="18">
        <v>1094</v>
      </c>
      <c r="B1097" s="2" t="s">
        <v>2202</v>
      </c>
      <c r="C1097" s="2" t="s">
        <v>322</v>
      </c>
      <c r="D1097" s="2" t="s">
        <v>2233</v>
      </c>
      <c r="E1097" s="2" t="s">
        <v>2234</v>
      </c>
      <c r="F1097" s="11"/>
      <c r="G1097" s="2" t="s">
        <v>22</v>
      </c>
      <c r="H1097" s="12">
        <v>44580</v>
      </c>
      <c r="I1097" s="24">
        <f t="shared" si="160"/>
        <v>44944</v>
      </c>
      <c r="J1097" s="8" t="s">
        <v>43</v>
      </c>
      <c r="K1097" s="2"/>
      <c r="L1097" s="3"/>
      <c r="M1097" s="5"/>
      <c r="N1097" s="21">
        <f ca="1">I1097-K2</f>
        <v>-421</v>
      </c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8"/>
    </row>
    <row r="1098" spans="1:32" ht="99.75" customHeight="1" x14ac:dyDescent="0.5">
      <c r="A1098" s="18">
        <v>1095</v>
      </c>
      <c r="B1098" s="2" t="s">
        <v>2202</v>
      </c>
      <c r="C1098" s="2" t="s">
        <v>255</v>
      </c>
      <c r="D1098" s="2" t="s">
        <v>2235</v>
      </c>
      <c r="E1098" s="2" t="s">
        <v>2236</v>
      </c>
      <c r="F1098" s="11"/>
      <c r="G1098" s="2" t="s">
        <v>22</v>
      </c>
      <c r="H1098" s="12">
        <v>44580</v>
      </c>
      <c r="I1098" s="24">
        <f t="shared" si="160"/>
        <v>44944</v>
      </c>
      <c r="J1098" s="8" t="s">
        <v>43</v>
      </c>
      <c r="K1098" s="2"/>
      <c r="L1098" s="3"/>
      <c r="M1098" s="5"/>
      <c r="N1098" s="21">
        <f ca="1">I1098-K2</f>
        <v>-421</v>
      </c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8"/>
    </row>
    <row r="1099" spans="1:32" ht="99.75" customHeight="1" x14ac:dyDescent="0.5">
      <c r="A1099" s="18">
        <v>1096</v>
      </c>
      <c r="B1099" s="2" t="s">
        <v>2202</v>
      </c>
      <c r="C1099" s="2" t="s">
        <v>255</v>
      </c>
      <c r="D1099" s="2" t="s">
        <v>2237</v>
      </c>
      <c r="E1099" s="2" t="s">
        <v>2238</v>
      </c>
      <c r="F1099" s="11"/>
      <c r="G1099" s="2" t="s">
        <v>22</v>
      </c>
      <c r="H1099" s="12">
        <v>44580</v>
      </c>
      <c r="I1099" s="24">
        <f t="shared" si="160"/>
        <v>44944</v>
      </c>
      <c r="J1099" s="8" t="s">
        <v>43</v>
      </c>
      <c r="K1099" s="2"/>
      <c r="L1099" s="3"/>
      <c r="M1099" s="5"/>
      <c r="N1099" s="21">
        <f ca="1">I1099-K2</f>
        <v>-421</v>
      </c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8"/>
    </row>
    <row r="1100" spans="1:32" ht="99.75" customHeight="1" x14ac:dyDescent="0.5">
      <c r="A1100" s="18">
        <v>1097</v>
      </c>
      <c r="B1100" s="2" t="s">
        <v>2202</v>
      </c>
      <c r="C1100" s="2" t="s">
        <v>255</v>
      </c>
      <c r="D1100" s="2" t="s">
        <v>2239</v>
      </c>
      <c r="E1100" s="2" t="s">
        <v>2240</v>
      </c>
      <c r="F1100" s="11"/>
      <c r="G1100" s="2" t="s">
        <v>22</v>
      </c>
      <c r="H1100" s="12">
        <v>44580</v>
      </c>
      <c r="I1100" s="24">
        <f t="shared" si="160"/>
        <v>44944</v>
      </c>
      <c r="J1100" s="8" t="s">
        <v>43</v>
      </c>
      <c r="K1100" s="2"/>
      <c r="L1100" s="3"/>
      <c r="M1100" s="5"/>
      <c r="N1100" s="21">
        <f ca="1">I1100-K2</f>
        <v>-421</v>
      </c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8"/>
    </row>
    <row r="1101" spans="1:32" ht="99.75" customHeight="1" x14ac:dyDescent="0.5">
      <c r="A1101" s="18">
        <v>1098</v>
      </c>
      <c r="B1101" s="2" t="s">
        <v>2187</v>
      </c>
      <c r="C1101" s="2" t="s">
        <v>1352</v>
      </c>
      <c r="D1101" s="2" t="s">
        <v>2241</v>
      </c>
      <c r="E1101" s="2" t="s">
        <v>2242</v>
      </c>
      <c r="F1101" s="11"/>
      <c r="G1101" s="2" t="s">
        <v>22</v>
      </c>
      <c r="H1101" s="12">
        <v>45329</v>
      </c>
      <c r="I1101" s="24">
        <f>H1101+365</f>
        <v>45694</v>
      </c>
      <c r="J1101" s="8" t="s">
        <v>50</v>
      </c>
      <c r="K1101" s="19" t="s">
        <v>2243</v>
      </c>
      <c r="L1101" s="20"/>
      <c r="M1101" s="5"/>
      <c r="N1101" s="21">
        <f ca="1">I1101-K2</f>
        <v>329</v>
      </c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17"/>
    </row>
    <row r="1102" spans="1:32" ht="99.75" customHeight="1" x14ac:dyDescent="0.5">
      <c r="A1102" s="18">
        <v>1099</v>
      </c>
      <c r="B1102" s="2" t="s">
        <v>2187</v>
      </c>
      <c r="C1102" s="2"/>
      <c r="D1102" s="2" t="s">
        <v>2244</v>
      </c>
      <c r="E1102" s="2" t="s">
        <v>2245</v>
      </c>
      <c r="F1102" s="11"/>
      <c r="G1102" s="2" t="s">
        <v>22</v>
      </c>
      <c r="H1102" s="12">
        <v>44579</v>
      </c>
      <c r="I1102" s="24">
        <f>H1102+364</f>
        <v>44943</v>
      </c>
      <c r="J1102" s="8" t="s">
        <v>168</v>
      </c>
      <c r="K1102" s="2"/>
      <c r="L1102" s="20"/>
      <c r="M1102" s="5"/>
      <c r="N1102" s="21">
        <f ca="1">I1102-K2</f>
        <v>-422</v>
      </c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8"/>
    </row>
    <row r="1103" spans="1:32" ht="99.75" customHeight="1" x14ac:dyDescent="0.5">
      <c r="A1103" s="18">
        <v>1100</v>
      </c>
      <c r="B1103" s="2" t="s">
        <v>2187</v>
      </c>
      <c r="C1103" s="2" t="s">
        <v>255</v>
      </c>
      <c r="D1103" s="2" t="s">
        <v>2246</v>
      </c>
      <c r="E1103" s="2" t="s">
        <v>2247</v>
      </c>
      <c r="F1103" s="11"/>
      <c r="G1103" s="2" t="s">
        <v>71</v>
      </c>
      <c r="H1103" s="2" t="s">
        <v>71</v>
      </c>
      <c r="I1103" s="2" t="s">
        <v>71</v>
      </c>
      <c r="J1103" s="8" t="s">
        <v>130</v>
      </c>
      <c r="K1103" s="2" t="s">
        <v>47</v>
      </c>
      <c r="L1103" s="20"/>
      <c r="M1103" s="5"/>
      <c r="N1103" s="21" t="e">
        <f ca="1">I1103-K2</f>
        <v>#VALUE!</v>
      </c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8" t="s">
        <v>158</v>
      </c>
    </row>
    <row r="1104" spans="1:32" ht="99.75" customHeight="1" x14ac:dyDescent="0.5">
      <c r="A1104" s="18">
        <v>1101</v>
      </c>
      <c r="B1104" s="2" t="s">
        <v>2187</v>
      </c>
      <c r="C1104" s="2" t="s">
        <v>255</v>
      </c>
      <c r="D1104" s="2" t="s">
        <v>2248</v>
      </c>
      <c r="E1104" s="2" t="s">
        <v>2249</v>
      </c>
      <c r="F1104" s="11"/>
      <c r="G1104" s="2" t="s">
        <v>71</v>
      </c>
      <c r="H1104" s="2" t="s">
        <v>71</v>
      </c>
      <c r="I1104" s="2" t="s">
        <v>71</v>
      </c>
      <c r="J1104" s="8" t="s">
        <v>130</v>
      </c>
      <c r="K1104" s="2" t="s">
        <v>47</v>
      </c>
      <c r="L1104" s="3"/>
      <c r="M1104" s="5"/>
      <c r="N1104" s="21" t="e">
        <f ca="1">I1104-K2</f>
        <v>#VALUE!</v>
      </c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8" t="s">
        <v>158</v>
      </c>
    </row>
    <row r="1105" spans="1:32" ht="99.75" customHeight="1" x14ac:dyDescent="0.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2"/>
      <c r="L1105" s="3"/>
      <c r="M1105" s="5"/>
      <c r="N1105" s="21">
        <f ca="1">'SUPPLIER ISSUED GAUGES'!I4-K2</f>
        <v>-442</v>
      </c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8"/>
    </row>
    <row r="1106" spans="1:32" ht="33" customHeight="1" x14ac:dyDescent="0.4">
      <c r="A1106" s="58"/>
      <c r="B1106" s="59"/>
      <c r="C1106" s="59"/>
      <c r="D1106" s="59"/>
      <c r="E1106" s="59"/>
      <c r="F1106" s="58"/>
      <c r="G1106" s="59"/>
      <c r="H1106" s="60"/>
      <c r="I1106" s="59"/>
      <c r="J1106" s="59"/>
      <c r="K1106" s="61"/>
      <c r="L1106" s="62"/>
      <c r="M1106" s="63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5"/>
    </row>
    <row r="1107" spans="1:32" ht="33" customHeight="1" x14ac:dyDescent="0.4">
      <c r="A1107" s="58"/>
      <c r="B1107" s="59"/>
      <c r="C1107" s="59"/>
      <c r="D1107" s="59"/>
      <c r="E1107" s="59"/>
      <c r="F1107" s="58"/>
      <c r="G1107" s="59"/>
      <c r="H1107" s="60"/>
      <c r="I1107" s="59"/>
      <c r="J1107" s="59"/>
      <c r="K1107" s="61"/>
      <c r="L1107" s="62"/>
      <c r="M1107" s="63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  <c r="AF1107" s="65"/>
    </row>
    <row r="1108" spans="1:32" ht="99.75" customHeight="1" x14ac:dyDescent="0.5">
      <c r="A1108" s="11">
        <v>1105</v>
      </c>
      <c r="B1108" s="2" t="s">
        <v>2187</v>
      </c>
      <c r="C1108" s="2" t="s">
        <v>255</v>
      </c>
      <c r="D1108" s="2" t="s">
        <v>2250</v>
      </c>
      <c r="E1108" s="2" t="s">
        <v>2251</v>
      </c>
      <c r="F1108" s="11"/>
      <c r="G1108" s="2" t="s">
        <v>22</v>
      </c>
      <c r="H1108" s="12">
        <v>44559</v>
      </c>
      <c r="I1108" s="12">
        <f>H1108+364</f>
        <v>44923</v>
      </c>
      <c r="J1108" s="8" t="s">
        <v>2252</v>
      </c>
      <c r="K1108" s="2"/>
      <c r="L1108" s="3"/>
      <c r="M1108" s="5"/>
      <c r="N1108" s="21">
        <f ca="1">I1108-K2</f>
        <v>-442</v>
      </c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8"/>
    </row>
    <row r="1109" spans="1:32" ht="33" customHeight="1" x14ac:dyDescent="0.4">
      <c r="A1109" s="58"/>
      <c r="B1109" s="59"/>
      <c r="C1109" s="59"/>
      <c r="D1109" s="59"/>
      <c r="E1109" s="59"/>
      <c r="F1109" s="58"/>
      <c r="G1109" s="59"/>
      <c r="H1109" s="60"/>
      <c r="I1109" s="59"/>
      <c r="J1109" s="59"/>
      <c r="K1109" s="61"/>
      <c r="L1109" s="62"/>
      <c r="M1109" s="63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  <c r="AF1109" s="65"/>
    </row>
    <row r="1110" spans="1:32" ht="99.75" customHeight="1" x14ac:dyDescent="0.5">
      <c r="A1110" s="11">
        <v>1107</v>
      </c>
      <c r="B1110" s="2" t="s">
        <v>2187</v>
      </c>
      <c r="C1110" s="2" t="s">
        <v>255</v>
      </c>
      <c r="D1110" s="2" t="s">
        <v>2253</v>
      </c>
      <c r="E1110" s="2" t="s">
        <v>2254</v>
      </c>
      <c r="F1110" s="11"/>
      <c r="G1110" s="2" t="s">
        <v>22</v>
      </c>
      <c r="H1110" s="12">
        <v>44559</v>
      </c>
      <c r="I1110" s="12">
        <f>H1110+364</f>
        <v>44923</v>
      </c>
      <c r="J1110" s="8" t="s">
        <v>2252</v>
      </c>
      <c r="K1110" s="2"/>
      <c r="L1110" s="3"/>
      <c r="M1110" s="5"/>
      <c r="N1110" s="21">
        <f ca="1">I1110-K2</f>
        <v>-442</v>
      </c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8"/>
    </row>
    <row r="1111" spans="1:32" ht="33" customHeight="1" x14ac:dyDescent="0.4">
      <c r="A1111" s="58"/>
      <c r="B1111" s="59"/>
      <c r="C1111" s="59"/>
      <c r="D1111" s="59"/>
      <c r="E1111" s="59"/>
      <c r="F1111" s="58"/>
      <c r="G1111" s="59"/>
      <c r="H1111" s="60"/>
      <c r="I1111" s="59"/>
      <c r="J1111" s="59"/>
      <c r="K1111" s="61"/>
      <c r="L1111" s="62"/>
      <c r="M1111" s="63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5"/>
    </row>
    <row r="1112" spans="1:32" ht="33" customHeight="1" x14ac:dyDescent="0.4">
      <c r="A1112" s="58"/>
      <c r="B1112" s="59"/>
      <c r="C1112" s="59"/>
      <c r="D1112" s="59"/>
      <c r="E1112" s="59"/>
      <c r="F1112" s="58"/>
      <c r="G1112" s="59"/>
      <c r="H1112" s="60"/>
      <c r="I1112" s="59"/>
      <c r="J1112" s="59"/>
      <c r="K1112" s="61"/>
      <c r="L1112" s="62"/>
      <c r="M1112" s="63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5"/>
    </row>
    <row r="1113" spans="1:32" ht="33" customHeight="1" x14ac:dyDescent="0.4">
      <c r="A1113" s="58"/>
      <c r="B1113" s="59"/>
      <c r="C1113" s="59"/>
      <c r="D1113" s="59"/>
      <c r="E1113" s="59"/>
      <c r="F1113" s="58"/>
      <c r="G1113" s="59"/>
      <c r="H1113" s="60"/>
      <c r="I1113" s="59"/>
      <c r="J1113" s="59"/>
      <c r="K1113" s="61"/>
      <c r="L1113" s="62"/>
      <c r="M1113" s="63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  <c r="AF1113" s="65"/>
    </row>
    <row r="1114" spans="1:32" ht="99.75" customHeight="1" x14ac:dyDescent="0.5">
      <c r="A1114" s="18">
        <v>1111</v>
      </c>
      <c r="B1114" s="2" t="s">
        <v>2187</v>
      </c>
      <c r="C1114" s="2" t="s">
        <v>255</v>
      </c>
      <c r="D1114" s="2" t="s">
        <v>2255</v>
      </c>
      <c r="E1114" s="2" t="s">
        <v>1178</v>
      </c>
      <c r="F1114" s="11"/>
      <c r="G1114" s="2" t="s">
        <v>22</v>
      </c>
      <c r="H1114" s="12">
        <v>44995</v>
      </c>
      <c r="I1114" s="12">
        <f t="shared" ref="I1114:I1115" si="161">H1114+364</f>
        <v>45359</v>
      </c>
      <c r="J1114" s="8" t="s">
        <v>23</v>
      </c>
      <c r="K1114" s="19" t="s">
        <v>2256</v>
      </c>
      <c r="L1114" s="3"/>
      <c r="M1114" s="5"/>
      <c r="N1114" s="21">
        <f ca="1">I1114-K2</f>
        <v>-6</v>
      </c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8"/>
    </row>
    <row r="1115" spans="1:32" ht="99.75" customHeight="1" x14ac:dyDescent="0.5">
      <c r="A1115" s="18">
        <v>1112</v>
      </c>
      <c r="B1115" s="2" t="s">
        <v>2187</v>
      </c>
      <c r="C1115" s="2" t="s">
        <v>255</v>
      </c>
      <c r="D1115" s="2" t="s">
        <v>2257</v>
      </c>
      <c r="E1115" s="2" t="s">
        <v>1178</v>
      </c>
      <c r="F1115" s="11"/>
      <c r="G1115" s="2" t="s">
        <v>22</v>
      </c>
      <c r="H1115" s="12">
        <v>44995</v>
      </c>
      <c r="I1115" s="12">
        <f t="shared" si="161"/>
        <v>45359</v>
      </c>
      <c r="J1115" s="8" t="s">
        <v>43</v>
      </c>
      <c r="K1115" s="2"/>
      <c r="L1115" s="3"/>
      <c r="M1115" s="5"/>
      <c r="N1115" s="21">
        <f ca="1">I1115-K2</f>
        <v>-6</v>
      </c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8"/>
    </row>
    <row r="1116" spans="1:32" ht="99.75" customHeight="1" x14ac:dyDescent="0.5">
      <c r="A1116" s="18">
        <v>1113</v>
      </c>
      <c r="B1116" s="2" t="s">
        <v>2187</v>
      </c>
      <c r="C1116" s="2" t="s">
        <v>47</v>
      </c>
      <c r="D1116" s="2" t="s">
        <v>2258</v>
      </c>
      <c r="E1116" s="2" t="s">
        <v>2259</v>
      </c>
      <c r="F1116" s="11"/>
      <c r="G1116" s="2" t="s">
        <v>22</v>
      </c>
      <c r="H1116" s="12">
        <v>45043</v>
      </c>
      <c r="I1116" s="12">
        <f>H1116+365</f>
        <v>45408</v>
      </c>
      <c r="J1116" s="8" t="s">
        <v>23</v>
      </c>
      <c r="K1116" s="19" t="s">
        <v>2260</v>
      </c>
      <c r="L1116" s="39" t="s">
        <v>2261</v>
      </c>
      <c r="M1116" s="5"/>
      <c r="N1116" s="21">
        <f ca="1">I1116-K2</f>
        <v>43</v>
      </c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8"/>
    </row>
    <row r="1117" spans="1:32" ht="99.75" customHeight="1" x14ac:dyDescent="0.5">
      <c r="A1117" s="11">
        <v>1114</v>
      </c>
      <c r="B1117" s="2" t="s">
        <v>2187</v>
      </c>
      <c r="C1117" s="2" t="s">
        <v>255</v>
      </c>
      <c r="D1117" s="2" t="s">
        <v>2262</v>
      </c>
      <c r="E1117" s="2" t="s">
        <v>2263</v>
      </c>
      <c r="F1117" s="11"/>
      <c r="G1117" s="2" t="s">
        <v>22</v>
      </c>
      <c r="H1117" s="12">
        <v>44547</v>
      </c>
      <c r="I1117" s="12">
        <f t="shared" ref="I1117:I1128" si="162">H1117+364</f>
        <v>44911</v>
      </c>
      <c r="J1117" s="8" t="s">
        <v>123</v>
      </c>
      <c r="K1117" s="2"/>
      <c r="L1117" s="3"/>
      <c r="M1117" s="5"/>
      <c r="N1117" s="21">
        <f ca="1">I1117-K2</f>
        <v>-454</v>
      </c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8"/>
    </row>
    <row r="1118" spans="1:32" ht="99.75" customHeight="1" x14ac:dyDescent="0.5">
      <c r="A1118" s="11">
        <v>1115</v>
      </c>
      <c r="B1118" s="2" t="s">
        <v>2187</v>
      </c>
      <c r="C1118" s="2" t="s">
        <v>255</v>
      </c>
      <c r="D1118" s="2" t="s">
        <v>2264</v>
      </c>
      <c r="E1118" s="2" t="s">
        <v>2265</v>
      </c>
      <c r="F1118" s="11"/>
      <c r="G1118" s="2" t="s">
        <v>22</v>
      </c>
      <c r="H1118" s="12">
        <v>44725</v>
      </c>
      <c r="I1118" s="12">
        <f t="shared" si="162"/>
        <v>45089</v>
      </c>
      <c r="J1118" s="8" t="s">
        <v>123</v>
      </c>
      <c r="K1118" s="2"/>
      <c r="L1118" s="3"/>
      <c r="M1118" s="5"/>
      <c r="N1118" s="21">
        <f ca="1">I1118-K2</f>
        <v>-276</v>
      </c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8"/>
    </row>
    <row r="1119" spans="1:32" ht="99.75" customHeight="1" x14ac:dyDescent="0.5">
      <c r="A1119" s="11">
        <v>1116</v>
      </c>
      <c r="B1119" s="2" t="s">
        <v>2187</v>
      </c>
      <c r="C1119" s="2" t="s">
        <v>255</v>
      </c>
      <c r="D1119" s="2" t="s">
        <v>2266</v>
      </c>
      <c r="E1119" s="2" t="s">
        <v>2265</v>
      </c>
      <c r="F1119" s="11"/>
      <c r="G1119" s="2" t="s">
        <v>22</v>
      </c>
      <c r="H1119" s="12">
        <v>44725</v>
      </c>
      <c r="I1119" s="12">
        <f t="shared" si="162"/>
        <v>45089</v>
      </c>
      <c r="J1119" s="8" t="s">
        <v>123</v>
      </c>
      <c r="K1119" s="2"/>
      <c r="L1119" s="3"/>
      <c r="M1119" s="5"/>
      <c r="N1119" s="21">
        <f ca="1">I1119-K2</f>
        <v>-276</v>
      </c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8"/>
    </row>
    <row r="1120" spans="1:32" ht="99.75" customHeight="1" x14ac:dyDescent="0.35">
      <c r="A1120" s="11">
        <v>1117</v>
      </c>
      <c r="B1120" s="2" t="s">
        <v>2187</v>
      </c>
      <c r="C1120" s="2" t="s">
        <v>255</v>
      </c>
      <c r="D1120" s="2" t="s">
        <v>2267</v>
      </c>
      <c r="E1120" s="2" t="s">
        <v>2268</v>
      </c>
      <c r="F1120" s="11"/>
      <c r="G1120" s="2" t="s">
        <v>22</v>
      </c>
      <c r="H1120" s="12">
        <v>44767</v>
      </c>
      <c r="I1120" s="12">
        <f t="shared" si="162"/>
        <v>45131</v>
      </c>
      <c r="J1120" s="8" t="s">
        <v>123</v>
      </c>
      <c r="K1120" s="2"/>
      <c r="L1120" s="3"/>
      <c r="M1120" s="28"/>
      <c r="N1120" s="21">
        <f ca="1">I1120-K2</f>
        <v>-234</v>
      </c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8" t="s">
        <v>699</v>
      </c>
    </row>
    <row r="1121" spans="1:32" ht="99.75" customHeight="1" x14ac:dyDescent="0.35">
      <c r="A1121" s="11">
        <v>1118</v>
      </c>
      <c r="B1121" s="2" t="s">
        <v>2187</v>
      </c>
      <c r="C1121" s="2" t="s">
        <v>255</v>
      </c>
      <c r="D1121" s="2" t="s">
        <v>2269</v>
      </c>
      <c r="E1121" s="2" t="s">
        <v>2268</v>
      </c>
      <c r="F1121" s="11"/>
      <c r="G1121" s="2" t="s">
        <v>22</v>
      </c>
      <c r="H1121" s="12">
        <v>44767</v>
      </c>
      <c r="I1121" s="12">
        <f t="shared" si="162"/>
        <v>45131</v>
      </c>
      <c r="J1121" s="8" t="s">
        <v>123</v>
      </c>
      <c r="K1121" s="2"/>
      <c r="L1121" s="3"/>
      <c r="M1121" s="28"/>
      <c r="N1121" s="21">
        <f ca="1">I1121-K2</f>
        <v>-234</v>
      </c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8" t="s">
        <v>699</v>
      </c>
    </row>
    <row r="1122" spans="1:32" ht="99.75" customHeight="1" x14ac:dyDescent="0.5">
      <c r="A1122" s="18">
        <v>1119</v>
      </c>
      <c r="B1122" s="2" t="s">
        <v>2187</v>
      </c>
      <c r="C1122" s="2" t="s">
        <v>255</v>
      </c>
      <c r="D1122" s="2" t="s">
        <v>2270</v>
      </c>
      <c r="E1122" s="2" t="s">
        <v>2271</v>
      </c>
      <c r="F1122" s="11"/>
      <c r="G1122" s="2" t="s">
        <v>22</v>
      </c>
      <c r="H1122" s="12">
        <v>44690</v>
      </c>
      <c r="I1122" s="12">
        <f t="shared" si="162"/>
        <v>45054</v>
      </c>
      <c r="J1122" s="8" t="s">
        <v>43</v>
      </c>
      <c r="K1122" s="2"/>
      <c r="L1122" s="3"/>
      <c r="M1122" s="5"/>
      <c r="N1122" s="21">
        <f ca="1">I1122-K2</f>
        <v>-311</v>
      </c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17"/>
    </row>
    <row r="1123" spans="1:32" ht="99.75" customHeight="1" x14ac:dyDescent="0.5">
      <c r="A1123" s="18">
        <v>1120</v>
      </c>
      <c r="B1123" s="2" t="s">
        <v>2187</v>
      </c>
      <c r="C1123" s="2" t="s">
        <v>255</v>
      </c>
      <c r="D1123" s="2" t="s">
        <v>2272</v>
      </c>
      <c r="E1123" s="2" t="s">
        <v>2273</v>
      </c>
      <c r="F1123" s="11"/>
      <c r="G1123" s="2" t="s">
        <v>22</v>
      </c>
      <c r="H1123" s="12">
        <v>44690</v>
      </c>
      <c r="I1123" s="12">
        <f t="shared" si="162"/>
        <v>45054</v>
      </c>
      <c r="J1123" s="8" t="s">
        <v>43</v>
      </c>
      <c r="K1123" s="2"/>
      <c r="L1123" s="3"/>
      <c r="M1123" s="5"/>
      <c r="N1123" s="21">
        <f ca="1">I1123-K2</f>
        <v>-311</v>
      </c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17"/>
    </row>
    <row r="1124" spans="1:32" ht="99.75" customHeight="1" x14ac:dyDescent="0.5">
      <c r="A1124" s="18">
        <v>1121</v>
      </c>
      <c r="B1124" s="2" t="s">
        <v>2187</v>
      </c>
      <c r="C1124" s="2" t="s">
        <v>255</v>
      </c>
      <c r="D1124" s="2" t="s">
        <v>2274</v>
      </c>
      <c r="E1124" s="2" t="s">
        <v>2275</v>
      </c>
      <c r="F1124" s="11"/>
      <c r="G1124" s="2" t="s">
        <v>22</v>
      </c>
      <c r="H1124" s="12">
        <v>44690</v>
      </c>
      <c r="I1124" s="12">
        <f t="shared" si="162"/>
        <v>45054</v>
      </c>
      <c r="J1124" s="8" t="s">
        <v>43</v>
      </c>
      <c r="K1124" s="2"/>
      <c r="L1124" s="3"/>
      <c r="M1124" s="5"/>
      <c r="N1124" s="21">
        <f ca="1">I1124-K2</f>
        <v>-311</v>
      </c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17"/>
    </row>
    <row r="1125" spans="1:32" ht="99.75" customHeight="1" x14ac:dyDescent="0.5">
      <c r="A1125" s="18">
        <v>1122</v>
      </c>
      <c r="B1125" s="2" t="s">
        <v>2187</v>
      </c>
      <c r="C1125" s="2" t="s">
        <v>255</v>
      </c>
      <c r="D1125" s="2" t="s">
        <v>2276</v>
      </c>
      <c r="E1125" s="2" t="s">
        <v>2275</v>
      </c>
      <c r="F1125" s="11"/>
      <c r="G1125" s="2" t="s">
        <v>22</v>
      </c>
      <c r="H1125" s="12">
        <v>44690</v>
      </c>
      <c r="I1125" s="12">
        <f t="shared" si="162"/>
        <v>45054</v>
      </c>
      <c r="J1125" s="8" t="s">
        <v>43</v>
      </c>
      <c r="K1125" s="2"/>
      <c r="L1125" s="3"/>
      <c r="M1125" s="5"/>
      <c r="N1125" s="21">
        <f ca="1">I1125-K2</f>
        <v>-311</v>
      </c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17"/>
    </row>
    <row r="1126" spans="1:32" ht="99.75" customHeight="1" x14ac:dyDescent="0.5">
      <c r="A1126" s="11">
        <v>1123</v>
      </c>
      <c r="B1126" s="2" t="s">
        <v>2187</v>
      </c>
      <c r="C1126" s="2" t="s">
        <v>255</v>
      </c>
      <c r="D1126" s="2" t="s">
        <v>2277</v>
      </c>
      <c r="E1126" s="2" t="s">
        <v>2278</v>
      </c>
      <c r="F1126" s="11"/>
      <c r="G1126" s="2" t="s">
        <v>22</v>
      </c>
      <c r="H1126" s="12">
        <v>44844</v>
      </c>
      <c r="I1126" s="12">
        <f t="shared" si="162"/>
        <v>45208</v>
      </c>
      <c r="J1126" s="8" t="s">
        <v>123</v>
      </c>
      <c r="K1126" s="2"/>
      <c r="L1126" s="3"/>
      <c r="M1126" s="5"/>
      <c r="N1126" s="21">
        <f ca="1">I1126-K2</f>
        <v>-157</v>
      </c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17"/>
    </row>
    <row r="1127" spans="1:32" ht="99.75" customHeight="1" x14ac:dyDescent="0.5">
      <c r="A1127" s="11">
        <v>1124</v>
      </c>
      <c r="B1127" s="2" t="s">
        <v>2187</v>
      </c>
      <c r="C1127" s="2" t="s">
        <v>255</v>
      </c>
      <c r="D1127" s="2" t="s">
        <v>2279</v>
      </c>
      <c r="E1127" s="2" t="s">
        <v>2278</v>
      </c>
      <c r="F1127" s="11"/>
      <c r="G1127" s="2" t="s">
        <v>22</v>
      </c>
      <c r="H1127" s="12">
        <v>44844</v>
      </c>
      <c r="I1127" s="12">
        <f t="shared" si="162"/>
        <v>45208</v>
      </c>
      <c r="J1127" s="8" t="s">
        <v>123</v>
      </c>
      <c r="K1127" s="2"/>
      <c r="L1127" s="3"/>
      <c r="M1127" s="5"/>
      <c r="N1127" s="21">
        <f ca="1">I1127-K2</f>
        <v>-157</v>
      </c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17"/>
    </row>
    <row r="1128" spans="1:32" ht="99.75" customHeight="1" x14ac:dyDescent="0.5">
      <c r="A1128" s="18">
        <v>1125</v>
      </c>
      <c r="B1128" s="2" t="s">
        <v>2187</v>
      </c>
      <c r="C1128" s="2" t="s">
        <v>322</v>
      </c>
      <c r="D1128" s="2" t="s">
        <v>2280</v>
      </c>
      <c r="E1128" s="2" t="s">
        <v>2281</v>
      </c>
      <c r="F1128" s="11"/>
      <c r="G1128" s="2" t="s">
        <v>22</v>
      </c>
      <c r="H1128" s="12">
        <v>44855</v>
      </c>
      <c r="I1128" s="12">
        <f t="shared" si="162"/>
        <v>45219</v>
      </c>
      <c r="J1128" s="8" t="s">
        <v>43</v>
      </c>
      <c r="K1128" s="2"/>
      <c r="L1128" s="3"/>
      <c r="M1128" s="5"/>
      <c r="N1128" s="21">
        <f ca="1">I1128-K2</f>
        <v>-146</v>
      </c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17" t="s">
        <v>1417</v>
      </c>
    </row>
    <row r="1129" spans="1:32" ht="99.75" customHeight="1" x14ac:dyDescent="0.5">
      <c r="A1129" s="18">
        <v>1126</v>
      </c>
      <c r="B1129" s="2" t="s">
        <v>2187</v>
      </c>
      <c r="C1129" s="2" t="s">
        <v>322</v>
      </c>
      <c r="D1129" s="2" t="s">
        <v>2282</v>
      </c>
      <c r="E1129" s="2" t="s">
        <v>2283</v>
      </c>
      <c r="F1129" s="11"/>
      <c r="G1129" s="2" t="s">
        <v>22</v>
      </c>
      <c r="H1129" s="12">
        <v>45212</v>
      </c>
      <c r="I1129" s="12">
        <f>H1129+365</f>
        <v>45577</v>
      </c>
      <c r="J1129" s="8" t="s">
        <v>50</v>
      </c>
      <c r="K1129" s="19" t="s">
        <v>2284</v>
      </c>
      <c r="L1129" s="3"/>
      <c r="M1129" s="5"/>
      <c r="N1129" s="21">
        <f ca="1">I1129-K2</f>
        <v>212</v>
      </c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17"/>
    </row>
    <row r="1130" spans="1:32" ht="99.75" customHeight="1" x14ac:dyDescent="0.5">
      <c r="A1130" s="18">
        <v>1127</v>
      </c>
      <c r="B1130" s="2" t="s">
        <v>2187</v>
      </c>
      <c r="C1130" s="2" t="s">
        <v>255</v>
      </c>
      <c r="D1130" s="2" t="s">
        <v>2285</v>
      </c>
      <c r="E1130" s="2" t="s">
        <v>2286</v>
      </c>
      <c r="F1130" s="11"/>
      <c r="G1130" s="2" t="s">
        <v>22</v>
      </c>
      <c r="H1130" s="12">
        <v>44891</v>
      </c>
      <c r="I1130" s="12">
        <f t="shared" ref="I1130:I1138" si="163">H1130+364</f>
        <v>45255</v>
      </c>
      <c r="J1130" s="8" t="s">
        <v>43</v>
      </c>
      <c r="K1130" s="2"/>
      <c r="L1130" s="3"/>
      <c r="M1130" s="5"/>
      <c r="N1130" s="21">
        <f ca="1">I1130-K2</f>
        <v>-110</v>
      </c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17"/>
    </row>
    <row r="1131" spans="1:32" ht="99.75" customHeight="1" x14ac:dyDescent="0.5">
      <c r="A1131" s="18">
        <v>1128</v>
      </c>
      <c r="B1131" s="2" t="s">
        <v>2187</v>
      </c>
      <c r="C1131" s="2" t="s">
        <v>255</v>
      </c>
      <c r="D1131" s="2" t="s">
        <v>2287</v>
      </c>
      <c r="E1131" s="2" t="s">
        <v>2286</v>
      </c>
      <c r="F1131" s="11"/>
      <c r="G1131" s="2" t="s">
        <v>22</v>
      </c>
      <c r="H1131" s="12">
        <v>44891</v>
      </c>
      <c r="I1131" s="12">
        <f t="shared" si="163"/>
        <v>45255</v>
      </c>
      <c r="J1131" s="8" t="s">
        <v>43</v>
      </c>
      <c r="K1131" s="2"/>
      <c r="L1131" s="3"/>
      <c r="M1131" s="5"/>
      <c r="N1131" s="21">
        <f ca="1">I1131-K2</f>
        <v>-110</v>
      </c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17"/>
    </row>
    <row r="1132" spans="1:32" ht="99.75" customHeight="1" x14ac:dyDescent="0.5">
      <c r="A1132" s="18">
        <v>1129</v>
      </c>
      <c r="B1132" s="2" t="s">
        <v>2187</v>
      </c>
      <c r="C1132" s="2" t="s">
        <v>255</v>
      </c>
      <c r="D1132" s="2" t="s">
        <v>2288</v>
      </c>
      <c r="E1132" s="2" t="s">
        <v>2289</v>
      </c>
      <c r="F1132" s="11"/>
      <c r="G1132" s="2" t="s">
        <v>22</v>
      </c>
      <c r="H1132" s="12">
        <v>44891</v>
      </c>
      <c r="I1132" s="12">
        <f t="shared" si="163"/>
        <v>45255</v>
      </c>
      <c r="J1132" s="8" t="s">
        <v>43</v>
      </c>
      <c r="K1132" s="2"/>
      <c r="L1132" s="3"/>
      <c r="M1132" s="5"/>
      <c r="N1132" s="21">
        <f ca="1">I1132-K2</f>
        <v>-110</v>
      </c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17"/>
    </row>
    <row r="1133" spans="1:32" ht="99.75" customHeight="1" x14ac:dyDescent="0.5">
      <c r="A1133" s="18">
        <v>1130</v>
      </c>
      <c r="B1133" s="2" t="s">
        <v>2187</v>
      </c>
      <c r="C1133" s="2" t="s">
        <v>255</v>
      </c>
      <c r="D1133" s="2" t="s">
        <v>2290</v>
      </c>
      <c r="E1133" s="2" t="s">
        <v>2289</v>
      </c>
      <c r="F1133" s="11"/>
      <c r="G1133" s="2" t="s">
        <v>22</v>
      </c>
      <c r="H1133" s="12">
        <v>44891</v>
      </c>
      <c r="I1133" s="12">
        <f t="shared" si="163"/>
        <v>45255</v>
      </c>
      <c r="J1133" s="8" t="s">
        <v>43</v>
      </c>
      <c r="K1133" s="2"/>
      <c r="L1133" s="3"/>
      <c r="M1133" s="5"/>
      <c r="N1133" s="21">
        <f ca="1">I1133-K2</f>
        <v>-110</v>
      </c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17"/>
    </row>
    <row r="1134" spans="1:32" ht="99.75" customHeight="1" x14ac:dyDescent="0.5">
      <c r="A1134" s="11">
        <v>1131</v>
      </c>
      <c r="B1134" s="2" t="s">
        <v>2187</v>
      </c>
      <c r="C1134" s="2" t="s">
        <v>255</v>
      </c>
      <c r="D1134" s="2" t="s">
        <v>2291</v>
      </c>
      <c r="E1134" s="11" t="s">
        <v>2292</v>
      </c>
      <c r="F1134" s="11"/>
      <c r="G1134" s="2" t="s">
        <v>22</v>
      </c>
      <c r="H1134" s="12">
        <v>44958</v>
      </c>
      <c r="I1134" s="12">
        <f t="shared" si="163"/>
        <v>45322</v>
      </c>
      <c r="J1134" s="8" t="s">
        <v>123</v>
      </c>
      <c r="K1134" s="2"/>
      <c r="L1134" s="3"/>
      <c r="M1134" s="5"/>
      <c r="N1134" s="21">
        <f ca="1">I1134-K2</f>
        <v>-43</v>
      </c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17" t="s">
        <v>1485</v>
      </c>
    </row>
    <row r="1135" spans="1:32" ht="99.75" customHeight="1" x14ac:dyDescent="0.5">
      <c r="A1135" s="11">
        <v>1132</v>
      </c>
      <c r="B1135" s="2" t="s">
        <v>2187</v>
      </c>
      <c r="C1135" s="2" t="s">
        <v>255</v>
      </c>
      <c r="D1135" s="2" t="s">
        <v>2293</v>
      </c>
      <c r="E1135" s="11" t="s">
        <v>2292</v>
      </c>
      <c r="F1135" s="11"/>
      <c r="G1135" s="2" t="s">
        <v>22</v>
      </c>
      <c r="H1135" s="12">
        <v>44958</v>
      </c>
      <c r="I1135" s="12">
        <f t="shared" si="163"/>
        <v>45322</v>
      </c>
      <c r="J1135" s="8" t="s">
        <v>123</v>
      </c>
      <c r="K1135" s="2"/>
      <c r="L1135" s="3"/>
      <c r="M1135" s="5"/>
      <c r="N1135" s="21">
        <f ca="1">I1135-K2</f>
        <v>-43</v>
      </c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17" t="s">
        <v>1485</v>
      </c>
    </row>
    <row r="1136" spans="1:32" ht="99.75" customHeight="1" x14ac:dyDescent="0.5">
      <c r="A1136" s="11">
        <v>1133</v>
      </c>
      <c r="B1136" s="2" t="s">
        <v>2187</v>
      </c>
      <c r="C1136" s="2"/>
      <c r="D1136" s="2" t="s">
        <v>2294</v>
      </c>
      <c r="E1136" s="11" t="s">
        <v>2295</v>
      </c>
      <c r="F1136" s="11"/>
      <c r="G1136" s="2" t="s">
        <v>22</v>
      </c>
      <c r="H1136" s="12">
        <v>44958</v>
      </c>
      <c r="I1136" s="12">
        <f t="shared" si="163"/>
        <v>45322</v>
      </c>
      <c r="J1136" s="8" t="s">
        <v>123</v>
      </c>
      <c r="K1136" s="2"/>
      <c r="L1136" s="3"/>
      <c r="M1136" s="5"/>
      <c r="N1136" s="21">
        <f ca="1">I1136-K2</f>
        <v>-43</v>
      </c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17" t="s">
        <v>1485</v>
      </c>
    </row>
    <row r="1137" spans="1:32" ht="99.75" customHeight="1" x14ac:dyDescent="0.5">
      <c r="A1137" s="11">
        <v>1134</v>
      </c>
      <c r="B1137" s="2" t="s">
        <v>2187</v>
      </c>
      <c r="C1137" s="2"/>
      <c r="D1137" s="2" t="s">
        <v>2296</v>
      </c>
      <c r="E1137" s="11" t="s">
        <v>2295</v>
      </c>
      <c r="F1137" s="11"/>
      <c r="G1137" s="2" t="s">
        <v>22</v>
      </c>
      <c r="H1137" s="12">
        <v>44958</v>
      </c>
      <c r="I1137" s="12">
        <f t="shared" si="163"/>
        <v>45322</v>
      </c>
      <c r="J1137" s="8" t="s">
        <v>123</v>
      </c>
      <c r="K1137" s="2"/>
      <c r="L1137" s="3"/>
      <c r="M1137" s="5"/>
      <c r="N1137" s="21">
        <f ca="1">I1137-K2</f>
        <v>-43</v>
      </c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17" t="s">
        <v>1485</v>
      </c>
    </row>
    <row r="1138" spans="1:32" ht="99.75" customHeight="1" x14ac:dyDescent="0.5">
      <c r="A1138" s="18">
        <v>1135</v>
      </c>
      <c r="B1138" s="2" t="s">
        <v>2187</v>
      </c>
      <c r="C1138" s="2" t="s">
        <v>255</v>
      </c>
      <c r="D1138" s="2" t="s">
        <v>2297</v>
      </c>
      <c r="E1138" s="11" t="s">
        <v>2298</v>
      </c>
      <c r="F1138" s="11"/>
      <c r="G1138" s="2" t="s">
        <v>22</v>
      </c>
      <c r="H1138" s="12">
        <v>44979</v>
      </c>
      <c r="I1138" s="12">
        <f t="shared" si="163"/>
        <v>45343</v>
      </c>
      <c r="J1138" s="8" t="s">
        <v>43</v>
      </c>
      <c r="K1138" s="2"/>
      <c r="L1138" s="3"/>
      <c r="M1138" s="5"/>
      <c r="N1138" s="21">
        <f ca="1">I1138-K2</f>
        <v>-22</v>
      </c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17"/>
    </row>
    <row r="1139" spans="1:32" ht="99.75" customHeight="1" x14ac:dyDescent="0.5">
      <c r="A1139" s="18">
        <v>1136</v>
      </c>
      <c r="B1139" s="2" t="s">
        <v>2299</v>
      </c>
      <c r="C1139" s="2" t="s">
        <v>255</v>
      </c>
      <c r="D1139" s="2" t="s">
        <v>2300</v>
      </c>
      <c r="E1139" s="2" t="s">
        <v>2301</v>
      </c>
      <c r="F1139" s="11"/>
      <c r="G1139" s="2" t="s">
        <v>22</v>
      </c>
      <c r="H1139" s="12">
        <v>45218</v>
      </c>
      <c r="I1139" s="12">
        <f>H1139+365</f>
        <v>45583</v>
      </c>
      <c r="J1139" s="8" t="s">
        <v>43</v>
      </c>
      <c r="K1139" s="19" t="s">
        <v>2302</v>
      </c>
      <c r="L1139" s="3"/>
      <c r="M1139" s="5"/>
      <c r="N1139" s="21">
        <f ca="1">I1139-K2</f>
        <v>218</v>
      </c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17"/>
    </row>
    <row r="1140" spans="1:32" ht="33" customHeight="1" x14ac:dyDescent="0.4">
      <c r="A1140" s="58"/>
      <c r="B1140" s="59"/>
      <c r="C1140" s="59"/>
      <c r="D1140" s="59"/>
      <c r="E1140" s="59"/>
      <c r="F1140" s="58"/>
      <c r="G1140" s="59"/>
      <c r="H1140" s="60"/>
      <c r="I1140" s="59"/>
      <c r="J1140" s="59"/>
      <c r="K1140" s="61"/>
      <c r="L1140" s="62"/>
      <c r="M1140" s="63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5"/>
    </row>
    <row r="1141" spans="1:32" ht="33" customHeight="1" x14ac:dyDescent="0.4">
      <c r="A1141" s="58"/>
      <c r="B1141" s="59"/>
      <c r="C1141" s="59"/>
      <c r="D1141" s="59"/>
      <c r="E1141" s="59"/>
      <c r="F1141" s="58"/>
      <c r="G1141" s="59"/>
      <c r="H1141" s="60"/>
      <c r="I1141" s="59"/>
      <c r="J1141" s="59"/>
      <c r="K1141" s="61"/>
      <c r="L1141" s="62"/>
      <c r="M1141" s="63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  <c r="AF1141" s="65"/>
    </row>
    <row r="1142" spans="1:32" ht="33" customHeight="1" x14ac:dyDescent="0.4">
      <c r="A1142" s="58"/>
      <c r="B1142" s="59"/>
      <c r="C1142" s="59"/>
      <c r="D1142" s="59"/>
      <c r="E1142" s="59"/>
      <c r="F1142" s="58"/>
      <c r="G1142" s="59"/>
      <c r="H1142" s="60"/>
      <c r="I1142" s="59"/>
      <c r="J1142" s="59"/>
      <c r="K1142" s="61"/>
      <c r="L1142" s="62"/>
      <c r="M1142" s="63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  <c r="AF1142" s="65"/>
    </row>
    <row r="1143" spans="1:32" ht="33" customHeight="1" x14ac:dyDescent="0.4">
      <c r="A1143" s="58"/>
      <c r="B1143" s="59"/>
      <c r="C1143" s="59"/>
      <c r="D1143" s="59"/>
      <c r="E1143" s="59"/>
      <c r="F1143" s="58"/>
      <c r="G1143" s="59"/>
      <c r="H1143" s="60"/>
      <c r="I1143" s="59"/>
      <c r="J1143" s="59"/>
      <c r="K1143" s="61"/>
      <c r="L1143" s="62"/>
      <c r="M1143" s="63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  <c r="AF1143" s="65"/>
    </row>
    <row r="1144" spans="1:32" ht="33" customHeight="1" x14ac:dyDescent="0.4">
      <c r="A1144" s="58"/>
      <c r="B1144" s="59"/>
      <c r="C1144" s="59"/>
      <c r="D1144" s="59"/>
      <c r="E1144" s="59"/>
      <c r="F1144" s="58"/>
      <c r="G1144" s="59"/>
      <c r="H1144" s="60"/>
      <c r="I1144" s="59"/>
      <c r="J1144" s="59"/>
      <c r="K1144" s="61"/>
      <c r="L1144" s="62"/>
      <c r="M1144" s="63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  <c r="AF1144" s="65"/>
    </row>
    <row r="1145" spans="1:32" ht="99.75" customHeight="1" x14ac:dyDescent="0.35">
      <c r="A1145" s="18">
        <v>1142</v>
      </c>
      <c r="B1145" s="2" t="s">
        <v>2299</v>
      </c>
      <c r="C1145" s="2"/>
      <c r="D1145" s="2" t="s">
        <v>2303</v>
      </c>
      <c r="E1145" s="2" t="s">
        <v>2304</v>
      </c>
      <c r="F1145" s="11"/>
      <c r="G1145" s="2" t="s">
        <v>22</v>
      </c>
      <c r="H1145" s="12">
        <v>45124</v>
      </c>
      <c r="I1145" s="12">
        <f>H1145+365</f>
        <v>45489</v>
      </c>
      <c r="J1145" s="8" t="s">
        <v>50</v>
      </c>
      <c r="K1145" s="19" t="s">
        <v>2305</v>
      </c>
      <c r="L1145" s="3"/>
      <c r="M1145" s="26"/>
      <c r="N1145" s="21">
        <f ca="1">I1145-K2</f>
        <v>124</v>
      </c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17"/>
    </row>
    <row r="1146" spans="1:32" ht="99.75" customHeight="1" x14ac:dyDescent="0.5">
      <c r="A1146" s="18">
        <v>1143</v>
      </c>
      <c r="B1146" s="2" t="s">
        <v>2299</v>
      </c>
      <c r="C1146" s="2" t="s">
        <v>2306</v>
      </c>
      <c r="D1146" s="2" t="s">
        <v>2307</v>
      </c>
      <c r="E1146" s="2" t="s">
        <v>2308</v>
      </c>
      <c r="F1146" s="11"/>
      <c r="G1146" s="2" t="s">
        <v>22</v>
      </c>
      <c r="H1146" s="12">
        <v>44580</v>
      </c>
      <c r="I1146" s="12">
        <f t="shared" ref="I1146:I1167" si="164">H1146+364</f>
        <v>44944</v>
      </c>
      <c r="J1146" s="8" t="s">
        <v>43</v>
      </c>
      <c r="K1146" s="2"/>
      <c r="L1146" s="3"/>
      <c r="M1146" s="5"/>
      <c r="N1146" s="21">
        <f ca="1">I1146-K2</f>
        <v>-421</v>
      </c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8"/>
    </row>
    <row r="1147" spans="1:32" ht="99.75" customHeight="1" x14ac:dyDescent="0.5">
      <c r="A1147" s="18">
        <v>1144</v>
      </c>
      <c r="B1147" s="2" t="s">
        <v>2299</v>
      </c>
      <c r="C1147" s="2" t="s">
        <v>2306</v>
      </c>
      <c r="D1147" s="2" t="s">
        <v>2309</v>
      </c>
      <c r="E1147" s="2" t="s">
        <v>2308</v>
      </c>
      <c r="F1147" s="11"/>
      <c r="G1147" s="2" t="s">
        <v>22</v>
      </c>
      <c r="H1147" s="12">
        <v>44580</v>
      </c>
      <c r="I1147" s="12">
        <f t="shared" si="164"/>
        <v>44944</v>
      </c>
      <c r="J1147" s="8" t="s">
        <v>43</v>
      </c>
      <c r="K1147" s="2"/>
      <c r="L1147" s="3"/>
      <c r="M1147" s="5"/>
      <c r="N1147" s="21">
        <f ca="1">I1147-K2</f>
        <v>-421</v>
      </c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8"/>
    </row>
    <row r="1148" spans="1:32" ht="99.75" customHeight="1" x14ac:dyDescent="0.5">
      <c r="A1148" s="18">
        <v>1145</v>
      </c>
      <c r="B1148" s="2" t="s">
        <v>2299</v>
      </c>
      <c r="C1148" s="2" t="s">
        <v>2306</v>
      </c>
      <c r="D1148" s="2" t="s">
        <v>2310</v>
      </c>
      <c r="E1148" s="2" t="s">
        <v>2311</v>
      </c>
      <c r="F1148" s="11"/>
      <c r="G1148" s="2" t="s">
        <v>22</v>
      </c>
      <c r="H1148" s="12">
        <v>44580</v>
      </c>
      <c r="I1148" s="12">
        <f t="shared" si="164"/>
        <v>44944</v>
      </c>
      <c r="J1148" s="66" t="s">
        <v>43</v>
      </c>
      <c r="K1148" s="2"/>
      <c r="L1148" s="3"/>
      <c r="M1148" s="5"/>
      <c r="N1148" s="21">
        <f ca="1">I1148-K2</f>
        <v>-421</v>
      </c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8"/>
    </row>
    <row r="1149" spans="1:32" ht="99.75" customHeight="1" x14ac:dyDescent="0.5">
      <c r="A1149" s="18">
        <v>1146</v>
      </c>
      <c r="B1149" s="2" t="s">
        <v>2299</v>
      </c>
      <c r="C1149" s="2" t="s">
        <v>2306</v>
      </c>
      <c r="D1149" s="2" t="s">
        <v>2312</v>
      </c>
      <c r="E1149" s="2" t="s">
        <v>2311</v>
      </c>
      <c r="F1149" s="11"/>
      <c r="G1149" s="2" t="s">
        <v>22</v>
      </c>
      <c r="H1149" s="12">
        <v>44580</v>
      </c>
      <c r="I1149" s="12">
        <f t="shared" si="164"/>
        <v>44944</v>
      </c>
      <c r="J1149" s="8" t="s">
        <v>43</v>
      </c>
      <c r="K1149" s="2"/>
      <c r="L1149" s="3"/>
      <c r="M1149" s="5"/>
      <c r="N1149" s="21">
        <f ca="1">I1149-K2</f>
        <v>-421</v>
      </c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8"/>
    </row>
    <row r="1150" spans="1:32" ht="99.75" customHeight="1" x14ac:dyDescent="0.5">
      <c r="A1150" s="18">
        <v>1147</v>
      </c>
      <c r="B1150" s="2" t="s">
        <v>2299</v>
      </c>
      <c r="C1150" s="2" t="s">
        <v>2306</v>
      </c>
      <c r="D1150" s="2" t="s">
        <v>2313</v>
      </c>
      <c r="E1150" s="2" t="s">
        <v>2314</v>
      </c>
      <c r="F1150" s="11"/>
      <c r="G1150" s="2" t="s">
        <v>22</v>
      </c>
      <c r="H1150" s="12">
        <v>44580</v>
      </c>
      <c r="I1150" s="12">
        <f t="shared" si="164"/>
        <v>44944</v>
      </c>
      <c r="J1150" s="8" t="s">
        <v>43</v>
      </c>
      <c r="K1150" s="2"/>
      <c r="L1150" s="3"/>
      <c r="M1150" s="5"/>
      <c r="N1150" s="21">
        <f ca="1">I1150-K2</f>
        <v>-421</v>
      </c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8"/>
    </row>
    <row r="1151" spans="1:32" ht="99.75" customHeight="1" x14ac:dyDescent="0.5">
      <c r="A1151" s="18">
        <v>1148</v>
      </c>
      <c r="B1151" s="2" t="s">
        <v>2299</v>
      </c>
      <c r="C1151" s="2" t="s">
        <v>1352</v>
      </c>
      <c r="D1151" s="2" t="s">
        <v>2315</v>
      </c>
      <c r="E1151" s="2" t="s">
        <v>2316</v>
      </c>
      <c r="F1151" s="11"/>
      <c r="G1151" s="2" t="s">
        <v>22</v>
      </c>
      <c r="H1151" s="12">
        <v>44580</v>
      </c>
      <c r="I1151" s="12">
        <f t="shared" si="164"/>
        <v>44944</v>
      </c>
      <c r="J1151" s="8" t="s">
        <v>43</v>
      </c>
      <c r="K1151" s="2"/>
      <c r="L1151" s="3"/>
      <c r="M1151" s="5"/>
      <c r="N1151" s="21">
        <f ca="1">I1151-K2</f>
        <v>-421</v>
      </c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8"/>
    </row>
    <row r="1152" spans="1:32" ht="99.75" customHeight="1" x14ac:dyDescent="0.5">
      <c r="A1152" s="18">
        <v>1149</v>
      </c>
      <c r="B1152" s="2" t="s">
        <v>2299</v>
      </c>
      <c r="C1152" s="2" t="s">
        <v>1352</v>
      </c>
      <c r="D1152" s="2" t="s">
        <v>2317</v>
      </c>
      <c r="E1152" s="2" t="s">
        <v>2316</v>
      </c>
      <c r="F1152" s="11"/>
      <c r="G1152" s="2" t="s">
        <v>22</v>
      </c>
      <c r="H1152" s="12">
        <v>44580</v>
      </c>
      <c r="I1152" s="12">
        <f t="shared" si="164"/>
        <v>44944</v>
      </c>
      <c r="J1152" s="8" t="s">
        <v>43</v>
      </c>
      <c r="K1152" s="2"/>
      <c r="L1152" s="3"/>
      <c r="M1152" s="5"/>
      <c r="N1152" s="21">
        <f ca="1">I1152-K2</f>
        <v>-421</v>
      </c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8"/>
    </row>
    <row r="1153" spans="1:32" ht="99.75" customHeight="1" x14ac:dyDescent="0.5">
      <c r="A1153" s="18">
        <v>1150</v>
      </c>
      <c r="B1153" s="2" t="s">
        <v>2299</v>
      </c>
      <c r="C1153" s="2" t="s">
        <v>2306</v>
      </c>
      <c r="D1153" s="2" t="s">
        <v>2318</v>
      </c>
      <c r="E1153" s="2" t="s">
        <v>2314</v>
      </c>
      <c r="F1153" s="11"/>
      <c r="G1153" s="2" t="s">
        <v>22</v>
      </c>
      <c r="H1153" s="12">
        <v>44580</v>
      </c>
      <c r="I1153" s="12">
        <f t="shared" si="164"/>
        <v>44944</v>
      </c>
      <c r="J1153" s="8" t="s">
        <v>43</v>
      </c>
      <c r="K1153" s="2"/>
      <c r="L1153" s="3"/>
      <c r="M1153" s="5"/>
      <c r="N1153" s="21">
        <f ca="1">I1153-K2</f>
        <v>-421</v>
      </c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8"/>
    </row>
    <row r="1154" spans="1:32" ht="99.75" customHeight="1" x14ac:dyDescent="0.5">
      <c r="A1154" s="18">
        <v>1151</v>
      </c>
      <c r="B1154" s="2" t="s">
        <v>2299</v>
      </c>
      <c r="C1154" s="2" t="s">
        <v>2306</v>
      </c>
      <c r="D1154" s="2" t="s">
        <v>2319</v>
      </c>
      <c r="E1154" s="2" t="s">
        <v>2320</v>
      </c>
      <c r="F1154" s="11"/>
      <c r="G1154" s="2" t="s">
        <v>22</v>
      </c>
      <c r="H1154" s="12">
        <v>44580</v>
      </c>
      <c r="I1154" s="12">
        <f t="shared" si="164"/>
        <v>44944</v>
      </c>
      <c r="J1154" s="66" t="s">
        <v>43</v>
      </c>
      <c r="K1154" s="2"/>
      <c r="L1154" s="3"/>
      <c r="M1154" s="5"/>
      <c r="N1154" s="21">
        <f ca="1">I1154-K2</f>
        <v>-421</v>
      </c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8"/>
    </row>
    <row r="1155" spans="1:32" ht="99.75" customHeight="1" x14ac:dyDescent="0.5">
      <c r="A1155" s="18">
        <v>1152</v>
      </c>
      <c r="B1155" s="2" t="s">
        <v>2299</v>
      </c>
      <c r="C1155" s="2" t="s">
        <v>2306</v>
      </c>
      <c r="D1155" s="2" t="s">
        <v>2321</v>
      </c>
      <c r="E1155" s="2" t="s">
        <v>2322</v>
      </c>
      <c r="F1155" s="11"/>
      <c r="G1155" s="2" t="s">
        <v>22</v>
      </c>
      <c r="H1155" s="12">
        <v>44580</v>
      </c>
      <c r="I1155" s="12">
        <f t="shared" si="164"/>
        <v>44944</v>
      </c>
      <c r="J1155" s="66" t="s">
        <v>43</v>
      </c>
      <c r="K1155" s="2"/>
      <c r="L1155" s="20"/>
      <c r="M1155" s="5"/>
      <c r="N1155" s="21">
        <f ca="1">I1155-K2</f>
        <v>-421</v>
      </c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8"/>
    </row>
    <row r="1156" spans="1:32" ht="99.75" customHeight="1" x14ac:dyDescent="0.5">
      <c r="A1156" s="18">
        <v>1153</v>
      </c>
      <c r="B1156" s="2" t="s">
        <v>2299</v>
      </c>
      <c r="C1156" s="2" t="s">
        <v>2306</v>
      </c>
      <c r="D1156" s="2" t="s">
        <v>2323</v>
      </c>
      <c r="E1156" s="2" t="s">
        <v>2324</v>
      </c>
      <c r="F1156" s="11"/>
      <c r="G1156" s="2" t="s">
        <v>22</v>
      </c>
      <c r="H1156" s="12">
        <v>44580</v>
      </c>
      <c r="I1156" s="12">
        <f t="shared" si="164"/>
        <v>44944</v>
      </c>
      <c r="J1156" s="8" t="s">
        <v>43</v>
      </c>
      <c r="K1156" s="2"/>
      <c r="L1156" s="3"/>
      <c r="M1156" s="5"/>
      <c r="N1156" s="21">
        <f ca="1">I1156-K2</f>
        <v>-421</v>
      </c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8"/>
    </row>
    <row r="1157" spans="1:32" ht="99.75" customHeight="1" x14ac:dyDescent="0.5">
      <c r="A1157" s="18">
        <v>1154</v>
      </c>
      <c r="B1157" s="2" t="s">
        <v>2299</v>
      </c>
      <c r="C1157" s="2" t="s">
        <v>2306</v>
      </c>
      <c r="D1157" s="2" t="s">
        <v>2325</v>
      </c>
      <c r="E1157" s="2" t="s">
        <v>2324</v>
      </c>
      <c r="F1157" s="11"/>
      <c r="G1157" s="2" t="s">
        <v>22</v>
      </c>
      <c r="H1157" s="12">
        <v>44580</v>
      </c>
      <c r="I1157" s="12">
        <f t="shared" si="164"/>
        <v>44944</v>
      </c>
      <c r="J1157" s="8" t="s">
        <v>43</v>
      </c>
      <c r="K1157" s="2"/>
      <c r="L1157" s="3"/>
      <c r="M1157" s="5"/>
      <c r="N1157" s="21">
        <f ca="1">I1157-K2</f>
        <v>-421</v>
      </c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8"/>
    </row>
    <row r="1158" spans="1:32" ht="99.75" customHeight="1" x14ac:dyDescent="0.5">
      <c r="A1158" s="18">
        <v>1155</v>
      </c>
      <c r="B1158" s="2" t="s">
        <v>2299</v>
      </c>
      <c r="C1158" s="2" t="s">
        <v>2306</v>
      </c>
      <c r="D1158" s="2" t="s">
        <v>2326</v>
      </c>
      <c r="E1158" s="2" t="s">
        <v>2327</v>
      </c>
      <c r="F1158" s="11"/>
      <c r="G1158" s="2" t="s">
        <v>22</v>
      </c>
      <c r="H1158" s="12">
        <v>44580</v>
      </c>
      <c r="I1158" s="12">
        <f t="shared" si="164"/>
        <v>44944</v>
      </c>
      <c r="J1158" s="8" t="s">
        <v>43</v>
      </c>
      <c r="K1158" s="2"/>
      <c r="L1158" s="3"/>
      <c r="M1158" s="5"/>
      <c r="N1158" s="21">
        <f ca="1">I1158-K2</f>
        <v>-421</v>
      </c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8"/>
    </row>
    <row r="1159" spans="1:32" ht="99.75" customHeight="1" x14ac:dyDescent="0.5">
      <c r="A1159" s="18">
        <v>1156</v>
      </c>
      <c r="B1159" s="2" t="s">
        <v>2299</v>
      </c>
      <c r="C1159" s="2" t="s">
        <v>2306</v>
      </c>
      <c r="D1159" s="2" t="s">
        <v>2328</v>
      </c>
      <c r="E1159" s="2" t="s">
        <v>2327</v>
      </c>
      <c r="F1159" s="11"/>
      <c r="G1159" s="2" t="s">
        <v>22</v>
      </c>
      <c r="H1159" s="12">
        <v>44580</v>
      </c>
      <c r="I1159" s="12">
        <f t="shared" si="164"/>
        <v>44944</v>
      </c>
      <c r="J1159" s="8" t="s">
        <v>43</v>
      </c>
      <c r="K1159" s="2"/>
      <c r="L1159" s="3"/>
      <c r="M1159" s="5"/>
      <c r="N1159" s="21">
        <f ca="1">I1159-K2</f>
        <v>-421</v>
      </c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8"/>
    </row>
    <row r="1160" spans="1:32" ht="99.75" customHeight="1" x14ac:dyDescent="0.5">
      <c r="A1160" s="18">
        <v>1157</v>
      </c>
      <c r="B1160" s="2" t="s">
        <v>2299</v>
      </c>
      <c r="C1160" s="2" t="s">
        <v>2306</v>
      </c>
      <c r="D1160" s="2" t="s">
        <v>2329</v>
      </c>
      <c r="E1160" s="2" t="s">
        <v>2330</v>
      </c>
      <c r="F1160" s="11"/>
      <c r="G1160" s="2" t="s">
        <v>22</v>
      </c>
      <c r="H1160" s="12">
        <v>44580</v>
      </c>
      <c r="I1160" s="12">
        <f t="shared" si="164"/>
        <v>44944</v>
      </c>
      <c r="J1160" s="8" t="s">
        <v>43</v>
      </c>
      <c r="K1160" s="2"/>
      <c r="L1160" s="3"/>
      <c r="M1160" s="5"/>
      <c r="N1160" s="21">
        <f ca="1">I1160-K2</f>
        <v>-421</v>
      </c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8"/>
    </row>
    <row r="1161" spans="1:32" ht="99.75" customHeight="1" x14ac:dyDescent="0.5">
      <c r="A1161" s="18">
        <v>1158</v>
      </c>
      <c r="B1161" s="2" t="s">
        <v>2299</v>
      </c>
      <c r="C1161" s="2" t="s">
        <v>2306</v>
      </c>
      <c r="D1161" s="2" t="s">
        <v>2331</v>
      </c>
      <c r="E1161" s="2" t="s">
        <v>2330</v>
      </c>
      <c r="F1161" s="11"/>
      <c r="G1161" s="2" t="s">
        <v>22</v>
      </c>
      <c r="H1161" s="12">
        <v>44580</v>
      </c>
      <c r="I1161" s="12">
        <f t="shared" si="164"/>
        <v>44944</v>
      </c>
      <c r="J1161" s="8" t="s">
        <v>43</v>
      </c>
      <c r="K1161" s="2"/>
      <c r="L1161" s="3"/>
      <c r="M1161" s="5"/>
      <c r="N1161" s="21">
        <f ca="1">I1161-K2</f>
        <v>-421</v>
      </c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8"/>
    </row>
    <row r="1162" spans="1:32" ht="99.75" customHeight="1" x14ac:dyDescent="0.5">
      <c r="A1162" s="18">
        <v>1159</v>
      </c>
      <c r="B1162" s="2" t="s">
        <v>2299</v>
      </c>
      <c r="C1162" s="2" t="s">
        <v>2306</v>
      </c>
      <c r="D1162" s="2" t="s">
        <v>2332</v>
      </c>
      <c r="E1162" s="2" t="s">
        <v>2333</v>
      </c>
      <c r="F1162" s="11"/>
      <c r="G1162" s="2" t="s">
        <v>22</v>
      </c>
      <c r="H1162" s="12">
        <v>44580</v>
      </c>
      <c r="I1162" s="12">
        <f t="shared" si="164"/>
        <v>44944</v>
      </c>
      <c r="J1162" s="8" t="s">
        <v>43</v>
      </c>
      <c r="K1162" s="2"/>
      <c r="L1162" s="3"/>
      <c r="M1162" s="5"/>
      <c r="N1162" s="21">
        <f ca="1">I1162-K2</f>
        <v>-421</v>
      </c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8"/>
    </row>
    <row r="1163" spans="1:32" ht="99.75" customHeight="1" x14ac:dyDescent="0.5">
      <c r="A1163" s="18">
        <v>1160</v>
      </c>
      <c r="B1163" s="2" t="s">
        <v>2299</v>
      </c>
      <c r="C1163" s="2" t="s">
        <v>2306</v>
      </c>
      <c r="D1163" s="67" t="s">
        <v>2334</v>
      </c>
      <c r="E1163" s="2" t="s">
        <v>2333</v>
      </c>
      <c r="F1163" s="11"/>
      <c r="G1163" s="2" t="s">
        <v>22</v>
      </c>
      <c r="H1163" s="12">
        <v>44580</v>
      </c>
      <c r="I1163" s="12">
        <f t="shared" si="164"/>
        <v>44944</v>
      </c>
      <c r="J1163" s="8" t="s">
        <v>43</v>
      </c>
      <c r="K1163" s="2"/>
      <c r="L1163" s="3"/>
      <c r="M1163" s="5"/>
      <c r="N1163" s="21">
        <f ca="1">I1163-K2</f>
        <v>-421</v>
      </c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8"/>
    </row>
    <row r="1164" spans="1:32" ht="99.75" customHeight="1" x14ac:dyDescent="0.5">
      <c r="A1164" s="18">
        <v>1161</v>
      </c>
      <c r="B1164" s="2" t="s">
        <v>2299</v>
      </c>
      <c r="C1164" s="2" t="s">
        <v>1352</v>
      </c>
      <c r="D1164" s="2" t="s">
        <v>2335</v>
      </c>
      <c r="E1164" s="2" t="s">
        <v>2242</v>
      </c>
      <c r="F1164" s="11"/>
      <c r="G1164" s="2" t="s">
        <v>22</v>
      </c>
      <c r="H1164" s="12">
        <v>44580</v>
      </c>
      <c r="I1164" s="12">
        <f t="shared" si="164"/>
        <v>44944</v>
      </c>
      <c r="J1164" s="8" t="s">
        <v>43</v>
      </c>
      <c r="K1164" s="2"/>
      <c r="L1164" s="3"/>
      <c r="M1164" s="5"/>
      <c r="N1164" s="21">
        <f ca="1">I1164-K2</f>
        <v>-421</v>
      </c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8"/>
    </row>
    <row r="1165" spans="1:32" ht="99.75" customHeight="1" x14ac:dyDescent="0.5">
      <c r="A1165" s="18">
        <v>1162</v>
      </c>
      <c r="B1165" s="2" t="s">
        <v>2299</v>
      </c>
      <c r="C1165" s="2" t="s">
        <v>1110</v>
      </c>
      <c r="D1165" s="2" t="s">
        <v>2336</v>
      </c>
      <c r="E1165" s="2" t="s">
        <v>2337</v>
      </c>
      <c r="F1165" s="11"/>
      <c r="G1165" s="2" t="s">
        <v>22</v>
      </c>
      <c r="H1165" s="12">
        <v>44580</v>
      </c>
      <c r="I1165" s="12">
        <f t="shared" si="164"/>
        <v>44944</v>
      </c>
      <c r="J1165" s="8" t="s">
        <v>43</v>
      </c>
      <c r="K1165" s="2"/>
      <c r="L1165" s="3"/>
      <c r="M1165" s="5"/>
      <c r="N1165" s="21">
        <f ca="1">I1165-K2</f>
        <v>-421</v>
      </c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8"/>
    </row>
    <row r="1166" spans="1:32" ht="99.75" customHeight="1" x14ac:dyDescent="0.5">
      <c r="A1166" s="18">
        <v>1163</v>
      </c>
      <c r="B1166" s="2" t="s">
        <v>2338</v>
      </c>
      <c r="C1166" s="2" t="s">
        <v>255</v>
      </c>
      <c r="D1166" s="2" t="s">
        <v>2339</v>
      </c>
      <c r="E1166" s="2" t="s">
        <v>1589</v>
      </c>
      <c r="F1166" s="11"/>
      <c r="G1166" s="2" t="s">
        <v>22</v>
      </c>
      <c r="H1166" s="12">
        <v>45005</v>
      </c>
      <c r="I1166" s="12">
        <f t="shared" si="164"/>
        <v>45369</v>
      </c>
      <c r="J1166" s="8" t="s">
        <v>43</v>
      </c>
      <c r="K1166" s="2" t="s">
        <v>47</v>
      </c>
      <c r="L1166" s="3"/>
      <c r="M1166" s="5"/>
      <c r="N1166" s="21">
        <f ca="1">I1166-K2</f>
        <v>4</v>
      </c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17" t="s">
        <v>158</v>
      </c>
    </row>
    <row r="1167" spans="1:32" ht="99.75" customHeight="1" x14ac:dyDescent="0.5">
      <c r="A1167" s="18">
        <v>1164</v>
      </c>
      <c r="B1167" s="2" t="s">
        <v>2338</v>
      </c>
      <c r="C1167" s="2" t="s">
        <v>255</v>
      </c>
      <c r="D1167" s="2" t="s">
        <v>2340</v>
      </c>
      <c r="E1167" s="2" t="s">
        <v>1587</v>
      </c>
      <c r="F1167" s="11"/>
      <c r="G1167" s="2" t="s">
        <v>22</v>
      </c>
      <c r="H1167" s="12">
        <v>45005</v>
      </c>
      <c r="I1167" s="12">
        <f t="shared" si="164"/>
        <v>45369</v>
      </c>
      <c r="J1167" s="8" t="s">
        <v>43</v>
      </c>
      <c r="K1167" s="2" t="s">
        <v>47</v>
      </c>
      <c r="L1167" s="3"/>
      <c r="M1167" s="5"/>
      <c r="N1167" s="21">
        <f ca="1">I1167-K2</f>
        <v>4</v>
      </c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17" t="s">
        <v>158</v>
      </c>
    </row>
    <row r="1168" spans="1:32" ht="99.75" customHeight="1" x14ac:dyDescent="0.5">
      <c r="A1168" s="11">
        <v>1165</v>
      </c>
      <c r="B1168" s="2" t="s">
        <v>2341</v>
      </c>
      <c r="C1168" s="2" t="s">
        <v>19</v>
      </c>
      <c r="D1168" s="2" t="s">
        <v>2342</v>
      </c>
      <c r="E1168" s="2" t="s">
        <v>47</v>
      </c>
      <c r="F1168" s="11"/>
      <c r="G1168" s="2" t="s">
        <v>78</v>
      </c>
      <c r="H1168" s="12">
        <v>44652</v>
      </c>
      <c r="I1168" s="12">
        <v>45383</v>
      </c>
      <c r="J1168" s="8" t="s">
        <v>123</v>
      </c>
      <c r="K1168" s="2"/>
      <c r="L1168" s="3"/>
      <c r="M1168" s="5"/>
      <c r="N1168" s="21">
        <f ca="1">I1168-K2</f>
        <v>18</v>
      </c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17"/>
    </row>
    <row r="1169" spans="1:32" ht="99.75" customHeight="1" x14ac:dyDescent="0.5">
      <c r="A1169" s="18">
        <v>1166</v>
      </c>
      <c r="B1169" s="2" t="s">
        <v>2341</v>
      </c>
      <c r="C1169" s="2" t="s">
        <v>2343</v>
      </c>
      <c r="D1169" s="2" t="s">
        <v>2344</v>
      </c>
      <c r="E1169" s="2" t="s">
        <v>47</v>
      </c>
      <c r="F1169" s="11"/>
      <c r="G1169" s="2" t="s">
        <v>22</v>
      </c>
      <c r="H1169" s="12">
        <v>45189</v>
      </c>
      <c r="I1169" s="12">
        <v>45919</v>
      </c>
      <c r="J1169" s="8" t="s">
        <v>236</v>
      </c>
      <c r="K1169" s="27"/>
      <c r="L1169" s="3"/>
      <c r="M1169" s="5"/>
      <c r="N1169" s="21">
        <f ca="1">I1169-K2</f>
        <v>554</v>
      </c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17"/>
    </row>
    <row r="1170" spans="1:32" ht="99.75" customHeight="1" x14ac:dyDescent="0.35">
      <c r="A1170" s="18">
        <v>1167</v>
      </c>
      <c r="B1170" s="2" t="s">
        <v>2341</v>
      </c>
      <c r="C1170" s="2" t="s">
        <v>2345</v>
      </c>
      <c r="D1170" s="2" t="s">
        <v>2346</v>
      </c>
      <c r="E1170" s="2" t="s">
        <v>47</v>
      </c>
      <c r="F1170" s="11"/>
      <c r="G1170" s="2" t="s">
        <v>22</v>
      </c>
      <c r="H1170" s="68">
        <v>45293</v>
      </c>
      <c r="I1170" s="68">
        <f>H1170+365</f>
        <v>45658</v>
      </c>
      <c r="J1170" s="8" t="s">
        <v>23</v>
      </c>
      <c r="K1170" s="2" t="s">
        <v>47</v>
      </c>
      <c r="L1170" s="3"/>
      <c r="M1170" s="69" t="s">
        <v>2347</v>
      </c>
      <c r="N1170" s="21">
        <f ca="1">I1170-K2</f>
        <v>293</v>
      </c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17"/>
    </row>
    <row r="1171" spans="1:32" ht="99.75" customHeight="1" x14ac:dyDescent="0.5">
      <c r="A1171" s="18">
        <v>1168</v>
      </c>
      <c r="B1171" s="2" t="s">
        <v>2348</v>
      </c>
      <c r="C1171" s="2"/>
      <c r="D1171" s="2" t="s">
        <v>2349</v>
      </c>
      <c r="E1171" s="2" t="s">
        <v>2350</v>
      </c>
      <c r="F1171" s="11"/>
      <c r="G1171" s="2" t="s">
        <v>22</v>
      </c>
      <c r="H1171" s="12">
        <v>44580</v>
      </c>
      <c r="I1171" s="12">
        <f t="shared" ref="I1171:I1179" si="165">H1171+364</f>
        <v>44944</v>
      </c>
      <c r="J1171" s="8" t="s">
        <v>43</v>
      </c>
      <c r="K1171" s="2"/>
      <c r="L1171" s="3"/>
      <c r="M1171" s="5"/>
      <c r="N1171" s="21">
        <f ca="1">I1171-K2</f>
        <v>-421</v>
      </c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17"/>
    </row>
    <row r="1172" spans="1:32" ht="99.75" customHeight="1" x14ac:dyDescent="0.5">
      <c r="A1172" s="18">
        <v>1169</v>
      </c>
      <c r="B1172" s="2" t="s">
        <v>2348</v>
      </c>
      <c r="C1172" s="2"/>
      <c r="D1172" s="2" t="s">
        <v>2351</v>
      </c>
      <c r="E1172" s="2" t="s">
        <v>2352</v>
      </c>
      <c r="F1172" s="11"/>
      <c r="G1172" s="2" t="s">
        <v>22</v>
      </c>
      <c r="H1172" s="12">
        <v>44582</v>
      </c>
      <c r="I1172" s="12">
        <f t="shared" si="165"/>
        <v>44946</v>
      </c>
      <c r="J1172" s="8" t="s">
        <v>43</v>
      </c>
      <c r="K1172" s="2"/>
      <c r="L1172" s="3"/>
      <c r="M1172" s="5"/>
      <c r="N1172" s="21">
        <f ca="1">I1172-K2</f>
        <v>-419</v>
      </c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17"/>
    </row>
    <row r="1173" spans="1:32" ht="99.75" customHeight="1" x14ac:dyDescent="0.5">
      <c r="A1173" s="18">
        <v>1170</v>
      </c>
      <c r="B1173" s="2" t="s">
        <v>2348</v>
      </c>
      <c r="C1173" s="2" t="s">
        <v>1361</v>
      </c>
      <c r="D1173" s="2" t="s">
        <v>2353</v>
      </c>
      <c r="E1173" s="2" t="s">
        <v>2354</v>
      </c>
      <c r="F1173" s="11"/>
      <c r="G1173" s="2" t="s">
        <v>22</v>
      </c>
      <c r="H1173" s="12">
        <v>44582</v>
      </c>
      <c r="I1173" s="12">
        <f t="shared" si="165"/>
        <v>44946</v>
      </c>
      <c r="J1173" s="8" t="s">
        <v>43</v>
      </c>
      <c r="K1173" s="2"/>
      <c r="L1173" s="3"/>
      <c r="M1173" s="5"/>
      <c r="N1173" s="21">
        <f ca="1">I1173-K2</f>
        <v>-419</v>
      </c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17"/>
    </row>
    <row r="1174" spans="1:32" ht="99.75" customHeight="1" x14ac:dyDescent="0.5">
      <c r="A1174" s="18">
        <v>1171</v>
      </c>
      <c r="B1174" s="2" t="s">
        <v>2348</v>
      </c>
      <c r="C1174" s="2" t="s">
        <v>255</v>
      </c>
      <c r="D1174" s="2" t="s">
        <v>2355</v>
      </c>
      <c r="E1174" s="2" t="s">
        <v>2352</v>
      </c>
      <c r="F1174" s="11"/>
      <c r="G1174" s="2" t="s">
        <v>22</v>
      </c>
      <c r="H1174" s="12">
        <v>44582</v>
      </c>
      <c r="I1174" s="12">
        <f t="shared" si="165"/>
        <v>44946</v>
      </c>
      <c r="J1174" s="8" t="s">
        <v>43</v>
      </c>
      <c r="K1174" s="2"/>
      <c r="L1174" s="3"/>
      <c r="M1174" s="5"/>
      <c r="N1174" s="21">
        <f ca="1">I1174-K2</f>
        <v>-419</v>
      </c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17"/>
    </row>
    <row r="1175" spans="1:32" ht="99.75" customHeight="1" x14ac:dyDescent="0.5">
      <c r="A1175" s="18">
        <v>1172</v>
      </c>
      <c r="B1175" s="2" t="s">
        <v>2348</v>
      </c>
      <c r="C1175" s="2" t="s">
        <v>255</v>
      </c>
      <c r="D1175" s="2" t="s">
        <v>2356</v>
      </c>
      <c r="E1175" s="2">
        <v>75.900000000000006</v>
      </c>
      <c r="F1175" s="11"/>
      <c r="G1175" s="2" t="s">
        <v>22</v>
      </c>
      <c r="H1175" s="12">
        <v>44767</v>
      </c>
      <c r="I1175" s="12">
        <f t="shared" si="165"/>
        <v>45131</v>
      </c>
      <c r="J1175" s="8" t="s">
        <v>43</v>
      </c>
      <c r="K1175" s="2"/>
      <c r="L1175" s="3"/>
      <c r="M1175" s="5"/>
      <c r="N1175" s="21">
        <f ca="1">I1175-K2</f>
        <v>-234</v>
      </c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17" t="s">
        <v>158</v>
      </c>
    </row>
    <row r="1176" spans="1:32" ht="99.75" customHeight="1" x14ac:dyDescent="0.5">
      <c r="A1176" s="18">
        <v>1173</v>
      </c>
      <c r="B1176" s="2" t="s">
        <v>2348</v>
      </c>
      <c r="C1176" s="2" t="s">
        <v>255</v>
      </c>
      <c r="D1176" s="2" t="s">
        <v>2357</v>
      </c>
      <c r="E1176" s="2">
        <v>75.900000000000006</v>
      </c>
      <c r="F1176" s="11"/>
      <c r="G1176" s="2" t="s">
        <v>22</v>
      </c>
      <c r="H1176" s="12">
        <v>44767</v>
      </c>
      <c r="I1176" s="12">
        <f t="shared" si="165"/>
        <v>45131</v>
      </c>
      <c r="J1176" s="8" t="s">
        <v>43</v>
      </c>
      <c r="K1176" s="2"/>
      <c r="L1176" s="3"/>
      <c r="M1176" s="5"/>
      <c r="N1176" s="21">
        <f ca="1">I1176-K2</f>
        <v>-234</v>
      </c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17" t="s">
        <v>158</v>
      </c>
    </row>
    <row r="1177" spans="1:32" ht="99.75" customHeight="1" x14ac:dyDescent="0.5">
      <c r="A1177" s="11">
        <v>1174</v>
      </c>
      <c r="B1177" s="2" t="s">
        <v>2348</v>
      </c>
      <c r="C1177" s="2" t="s">
        <v>322</v>
      </c>
      <c r="D1177" s="2" t="s">
        <v>2358</v>
      </c>
      <c r="E1177" s="2" t="s">
        <v>2359</v>
      </c>
      <c r="F1177" s="11"/>
      <c r="G1177" s="2" t="s">
        <v>22</v>
      </c>
      <c r="H1177" s="12">
        <v>44696</v>
      </c>
      <c r="I1177" s="12">
        <f t="shared" si="165"/>
        <v>45060</v>
      </c>
      <c r="J1177" s="8" t="s">
        <v>123</v>
      </c>
      <c r="K1177" s="19" t="s">
        <v>2360</v>
      </c>
      <c r="L1177" s="3"/>
      <c r="M1177" s="5"/>
      <c r="N1177" s="21">
        <f ca="1">I1177-K2</f>
        <v>-305</v>
      </c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17" t="s">
        <v>158</v>
      </c>
    </row>
    <row r="1178" spans="1:32" ht="99.75" customHeight="1" x14ac:dyDescent="0.5">
      <c r="A1178" s="18">
        <v>1175</v>
      </c>
      <c r="B1178" s="2" t="s">
        <v>2348</v>
      </c>
      <c r="C1178" s="2"/>
      <c r="D1178" s="2" t="s">
        <v>2361</v>
      </c>
      <c r="E1178" s="2" t="s">
        <v>2362</v>
      </c>
      <c r="F1178" s="11"/>
      <c r="G1178" s="2" t="s">
        <v>22</v>
      </c>
      <c r="H1178" s="12">
        <v>44580</v>
      </c>
      <c r="I1178" s="12">
        <f t="shared" si="165"/>
        <v>44944</v>
      </c>
      <c r="J1178" s="8" t="s">
        <v>43</v>
      </c>
      <c r="K1178" s="2"/>
      <c r="L1178" s="3"/>
      <c r="M1178" s="5"/>
      <c r="N1178" s="21">
        <f ca="1">I1178-K2</f>
        <v>-421</v>
      </c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17"/>
    </row>
    <row r="1179" spans="1:32" ht="99.75" customHeight="1" x14ac:dyDescent="0.5">
      <c r="A1179" s="18">
        <v>1176</v>
      </c>
      <c r="B1179" s="2" t="s">
        <v>2348</v>
      </c>
      <c r="C1179" s="2"/>
      <c r="D1179" s="2" t="s">
        <v>2363</v>
      </c>
      <c r="E1179" s="2" t="s">
        <v>2362</v>
      </c>
      <c r="F1179" s="11"/>
      <c r="G1179" s="2" t="s">
        <v>22</v>
      </c>
      <c r="H1179" s="12">
        <v>44580</v>
      </c>
      <c r="I1179" s="12">
        <f t="shared" si="165"/>
        <v>44944</v>
      </c>
      <c r="J1179" s="8" t="s">
        <v>43</v>
      </c>
      <c r="K1179" s="2"/>
      <c r="L1179" s="3"/>
      <c r="M1179" s="5"/>
      <c r="N1179" s="21">
        <f ca="1">I1179-K2</f>
        <v>-421</v>
      </c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17"/>
    </row>
    <row r="1180" spans="1:32" ht="99.75" customHeight="1" x14ac:dyDescent="0.35">
      <c r="A1180" s="18">
        <v>1177</v>
      </c>
      <c r="B1180" s="2" t="s">
        <v>2364</v>
      </c>
      <c r="C1180" s="2"/>
      <c r="D1180" s="2" t="s">
        <v>2365</v>
      </c>
      <c r="E1180" s="2">
        <v>16.155000000000001</v>
      </c>
      <c r="F1180" s="11"/>
      <c r="G1180" s="2" t="s">
        <v>22</v>
      </c>
      <c r="H1180" s="12">
        <v>45334</v>
      </c>
      <c r="I1180" s="12">
        <f t="shared" ref="I1180:I1188" si="166">H1180+365</f>
        <v>45699</v>
      </c>
      <c r="J1180" s="8" t="s">
        <v>23</v>
      </c>
      <c r="K1180" s="19" t="s">
        <v>2366</v>
      </c>
      <c r="L1180" s="3" t="s">
        <v>2367</v>
      </c>
      <c r="M1180" s="28"/>
      <c r="N1180" s="21">
        <f ca="1">I1180-K2</f>
        <v>334</v>
      </c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17"/>
    </row>
    <row r="1181" spans="1:32" ht="99.75" customHeight="1" x14ac:dyDescent="0.5">
      <c r="A1181" s="18">
        <v>1178</v>
      </c>
      <c r="B1181" s="2" t="s">
        <v>2364</v>
      </c>
      <c r="C1181" s="2" t="s">
        <v>255</v>
      </c>
      <c r="D1181" s="2" t="s">
        <v>2368</v>
      </c>
      <c r="E1181" s="2">
        <v>15.94</v>
      </c>
      <c r="F1181" s="11"/>
      <c r="G1181" s="2" t="s">
        <v>22</v>
      </c>
      <c r="H1181" s="12">
        <v>45124</v>
      </c>
      <c r="I1181" s="12">
        <f t="shared" si="166"/>
        <v>45489</v>
      </c>
      <c r="J1181" s="8" t="s">
        <v>50</v>
      </c>
      <c r="K1181" s="19" t="s">
        <v>2369</v>
      </c>
      <c r="L1181" s="3" t="e">
        <f>[8]Sheet1!$F$14</f>
        <v>#REF!</v>
      </c>
      <c r="M1181" s="5"/>
      <c r="N1181" s="21">
        <f ca="1">I1181-K2</f>
        <v>124</v>
      </c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17"/>
    </row>
    <row r="1182" spans="1:32" ht="99.75" customHeight="1" x14ac:dyDescent="0.5">
      <c r="A1182" s="18">
        <v>1179</v>
      </c>
      <c r="B1182" s="2" t="s">
        <v>2364</v>
      </c>
      <c r="C1182" s="2" t="s">
        <v>255</v>
      </c>
      <c r="D1182" s="2" t="s">
        <v>2370</v>
      </c>
      <c r="E1182" s="2">
        <v>19.96</v>
      </c>
      <c r="F1182" s="11"/>
      <c r="G1182" s="2" t="s">
        <v>22</v>
      </c>
      <c r="H1182" s="12">
        <v>45251</v>
      </c>
      <c r="I1182" s="12">
        <f t="shared" si="166"/>
        <v>45616</v>
      </c>
      <c r="J1182" s="8" t="s">
        <v>23</v>
      </c>
      <c r="K1182" s="19" t="s">
        <v>2371</v>
      </c>
      <c r="L1182" s="3" t="s">
        <v>2372</v>
      </c>
      <c r="M1182" s="5"/>
      <c r="N1182" s="21">
        <f ca="1">I1182-K2</f>
        <v>251</v>
      </c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17"/>
    </row>
    <row r="1183" spans="1:32" ht="99.75" customHeight="1" x14ac:dyDescent="0.5">
      <c r="A1183" s="18">
        <v>1180</v>
      </c>
      <c r="B1183" s="2" t="s">
        <v>2364</v>
      </c>
      <c r="C1183" s="2"/>
      <c r="D1183" s="2" t="s">
        <v>2373</v>
      </c>
      <c r="E1183" s="2">
        <v>22.15</v>
      </c>
      <c r="F1183" s="11"/>
      <c r="G1183" s="2" t="s">
        <v>22</v>
      </c>
      <c r="H1183" s="12">
        <v>45124</v>
      </c>
      <c r="I1183" s="12">
        <f t="shared" si="166"/>
        <v>45489</v>
      </c>
      <c r="J1183" s="8" t="s">
        <v>23</v>
      </c>
      <c r="K1183" s="19" t="s">
        <v>2374</v>
      </c>
      <c r="L1183" s="3" t="e">
        <f>[9]Sheet1!$F$15</f>
        <v>#REF!</v>
      </c>
      <c r="M1183" s="5"/>
      <c r="N1183" s="21">
        <f ca="1">I1183-K2</f>
        <v>124</v>
      </c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17"/>
    </row>
    <row r="1184" spans="1:32" ht="99.75" customHeight="1" x14ac:dyDescent="0.5">
      <c r="A1184" s="18">
        <v>1181</v>
      </c>
      <c r="B1184" s="2" t="s">
        <v>2364</v>
      </c>
      <c r="C1184" s="2"/>
      <c r="D1184" s="2" t="s">
        <v>2375</v>
      </c>
      <c r="E1184" s="2">
        <v>22.157</v>
      </c>
      <c r="F1184" s="11"/>
      <c r="G1184" s="2" t="s">
        <v>22</v>
      </c>
      <c r="H1184" s="12">
        <v>45043</v>
      </c>
      <c r="I1184" s="12">
        <f t="shared" si="166"/>
        <v>45408</v>
      </c>
      <c r="J1184" s="8" t="s">
        <v>23</v>
      </c>
      <c r="K1184" s="19" t="s">
        <v>2376</v>
      </c>
      <c r="L1184" s="39" t="s">
        <v>2377</v>
      </c>
      <c r="M1184" s="5"/>
      <c r="N1184" s="21">
        <f ca="1">I1184-K2</f>
        <v>43</v>
      </c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17"/>
    </row>
    <row r="1185" spans="1:32" ht="99.75" customHeight="1" x14ac:dyDescent="0.5">
      <c r="A1185" s="18">
        <v>1182</v>
      </c>
      <c r="B1185" s="2" t="s">
        <v>2364</v>
      </c>
      <c r="C1185" s="2"/>
      <c r="D1185" s="2" t="s">
        <v>2378</v>
      </c>
      <c r="E1185" s="2">
        <v>14.003</v>
      </c>
      <c r="F1185" s="11"/>
      <c r="G1185" s="2" t="s">
        <v>22</v>
      </c>
      <c r="H1185" s="12">
        <v>45251</v>
      </c>
      <c r="I1185" s="12">
        <f t="shared" si="166"/>
        <v>45616</v>
      </c>
      <c r="J1185" s="8" t="s">
        <v>23</v>
      </c>
      <c r="K1185" s="19" t="s">
        <v>2379</v>
      </c>
      <c r="L1185" s="39" t="s">
        <v>2380</v>
      </c>
      <c r="M1185" s="5"/>
      <c r="N1185" s="21">
        <f ca="1">I1185-K2</f>
        <v>251</v>
      </c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17"/>
    </row>
    <row r="1186" spans="1:32" ht="99.75" customHeight="1" x14ac:dyDescent="0.5">
      <c r="A1186" s="18">
        <v>1183</v>
      </c>
      <c r="B1186" s="2" t="s">
        <v>2364</v>
      </c>
      <c r="C1186" s="2"/>
      <c r="D1186" s="2" t="s">
        <v>2381</v>
      </c>
      <c r="E1186" s="2">
        <v>26.154</v>
      </c>
      <c r="F1186" s="11"/>
      <c r="G1186" s="2" t="s">
        <v>22</v>
      </c>
      <c r="H1186" s="12">
        <v>45043</v>
      </c>
      <c r="I1186" s="12">
        <f t="shared" si="166"/>
        <v>45408</v>
      </c>
      <c r="J1186" s="66" t="s">
        <v>23</v>
      </c>
      <c r="K1186" s="19" t="s">
        <v>2382</v>
      </c>
      <c r="L1186" s="39" t="s">
        <v>2383</v>
      </c>
      <c r="M1186" s="5"/>
      <c r="N1186" s="21">
        <f ca="1">I1186-K2</f>
        <v>43</v>
      </c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17"/>
    </row>
    <row r="1187" spans="1:32" ht="99.75" customHeight="1" x14ac:dyDescent="0.5">
      <c r="A1187" s="18">
        <v>1184</v>
      </c>
      <c r="B1187" s="2" t="s">
        <v>2364</v>
      </c>
      <c r="C1187" s="2"/>
      <c r="D1187" s="2" t="s">
        <v>2384</v>
      </c>
      <c r="E1187" s="2">
        <v>22.79</v>
      </c>
      <c r="F1187" s="11"/>
      <c r="G1187" s="2" t="s">
        <v>22</v>
      </c>
      <c r="H1187" s="12">
        <v>45251</v>
      </c>
      <c r="I1187" s="12">
        <f t="shared" si="166"/>
        <v>45616</v>
      </c>
      <c r="J1187" s="8" t="s">
        <v>23</v>
      </c>
      <c r="K1187" s="19" t="s">
        <v>2385</v>
      </c>
      <c r="L1187" s="39" t="s">
        <v>2386</v>
      </c>
      <c r="M1187" s="5"/>
      <c r="N1187" s="21">
        <f ca="1">I1187-K2</f>
        <v>251</v>
      </c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17"/>
    </row>
    <row r="1188" spans="1:32" ht="99.75" customHeight="1" x14ac:dyDescent="0.5">
      <c r="A1188" s="18">
        <v>1185</v>
      </c>
      <c r="B1188" s="2" t="s">
        <v>2364</v>
      </c>
      <c r="C1188" s="2"/>
      <c r="D1188" s="2" t="s">
        <v>2387</v>
      </c>
      <c r="E1188" s="2">
        <v>21.545999999999999</v>
      </c>
      <c r="F1188" s="11"/>
      <c r="G1188" s="2" t="s">
        <v>22</v>
      </c>
      <c r="H1188" s="12">
        <v>45043</v>
      </c>
      <c r="I1188" s="12">
        <f t="shared" si="166"/>
        <v>45408</v>
      </c>
      <c r="J1188" s="8" t="s">
        <v>50</v>
      </c>
      <c r="K1188" s="19" t="s">
        <v>2388</v>
      </c>
      <c r="L1188" s="3" t="s">
        <v>2389</v>
      </c>
      <c r="M1188" s="5"/>
      <c r="N1188" s="21">
        <f ca="1">I1188-K2</f>
        <v>43</v>
      </c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17"/>
    </row>
    <row r="1189" spans="1:32" ht="99.75" customHeight="1" x14ac:dyDescent="0.5">
      <c r="A1189" s="18">
        <v>1186</v>
      </c>
      <c r="B1189" s="2" t="s">
        <v>2364</v>
      </c>
      <c r="C1189" s="2"/>
      <c r="D1189" s="2" t="s">
        <v>2390</v>
      </c>
      <c r="E1189" s="2" t="s">
        <v>2391</v>
      </c>
      <c r="F1189" s="11"/>
      <c r="G1189" s="2" t="s">
        <v>22</v>
      </c>
      <c r="H1189" s="12">
        <v>43902</v>
      </c>
      <c r="I1189" s="12">
        <f t="shared" ref="I1189:I1200" si="167">H1189+364</f>
        <v>44266</v>
      </c>
      <c r="J1189" s="8" t="s">
        <v>43</v>
      </c>
      <c r="K1189" s="2"/>
      <c r="L1189" s="3"/>
      <c r="M1189" s="5"/>
      <c r="N1189" s="21">
        <f ca="1">I1189-K2</f>
        <v>-1099</v>
      </c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17"/>
    </row>
    <row r="1190" spans="1:32" ht="99.75" customHeight="1" x14ac:dyDescent="0.5">
      <c r="A1190" s="18">
        <v>1187</v>
      </c>
      <c r="B1190" s="2" t="s">
        <v>2364</v>
      </c>
      <c r="C1190" s="2"/>
      <c r="D1190" s="2" t="s">
        <v>2392</v>
      </c>
      <c r="E1190" s="2" t="s">
        <v>2393</v>
      </c>
      <c r="F1190" s="11"/>
      <c r="G1190" s="2" t="s">
        <v>22</v>
      </c>
      <c r="H1190" s="12">
        <v>44161</v>
      </c>
      <c r="I1190" s="12">
        <f t="shared" si="167"/>
        <v>44525</v>
      </c>
      <c r="J1190" s="8" t="s">
        <v>43</v>
      </c>
      <c r="K1190" s="2"/>
      <c r="L1190" s="3"/>
      <c r="M1190" s="5"/>
      <c r="N1190" s="21">
        <f ca="1">I1190-K2</f>
        <v>-840</v>
      </c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17"/>
    </row>
    <row r="1191" spans="1:32" ht="99.75" customHeight="1" x14ac:dyDescent="0.5">
      <c r="A1191" s="18">
        <v>1188</v>
      </c>
      <c r="B1191" s="2" t="s">
        <v>2364</v>
      </c>
      <c r="C1191" s="2"/>
      <c r="D1191" s="2" t="s">
        <v>2394</v>
      </c>
      <c r="E1191" s="2" t="s">
        <v>2395</v>
      </c>
      <c r="F1191" s="11"/>
      <c r="G1191" s="2" t="s">
        <v>22</v>
      </c>
      <c r="H1191" s="12">
        <v>44161</v>
      </c>
      <c r="I1191" s="12">
        <f t="shared" si="167"/>
        <v>44525</v>
      </c>
      <c r="J1191" s="8" t="s">
        <v>43</v>
      </c>
      <c r="K1191" s="2"/>
      <c r="L1191" s="3"/>
      <c r="M1191" s="5"/>
      <c r="N1191" s="21">
        <f ca="1">I1191-K2</f>
        <v>-840</v>
      </c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17"/>
    </row>
    <row r="1192" spans="1:32" ht="99.75" customHeight="1" x14ac:dyDescent="0.5">
      <c r="A1192" s="18">
        <v>1189</v>
      </c>
      <c r="B1192" s="2" t="s">
        <v>2364</v>
      </c>
      <c r="C1192" s="2"/>
      <c r="D1192" s="2" t="s">
        <v>2396</v>
      </c>
      <c r="E1192" s="2" t="s">
        <v>2397</v>
      </c>
      <c r="F1192" s="11"/>
      <c r="G1192" s="2" t="s">
        <v>22</v>
      </c>
      <c r="H1192" s="12">
        <v>44163</v>
      </c>
      <c r="I1192" s="12">
        <f t="shared" si="167"/>
        <v>44527</v>
      </c>
      <c r="J1192" s="8" t="s">
        <v>43</v>
      </c>
      <c r="K1192" s="2"/>
      <c r="L1192" s="3"/>
      <c r="M1192" s="5"/>
      <c r="N1192" s="21">
        <f ca="1">I1192-K2</f>
        <v>-838</v>
      </c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17"/>
    </row>
    <row r="1193" spans="1:32" ht="99.75" customHeight="1" x14ac:dyDescent="0.5">
      <c r="A1193" s="18">
        <v>1190</v>
      </c>
      <c r="B1193" s="2" t="s">
        <v>2364</v>
      </c>
      <c r="C1193" s="2"/>
      <c r="D1193" s="2" t="s">
        <v>2398</v>
      </c>
      <c r="E1193" s="2" t="s">
        <v>2399</v>
      </c>
      <c r="F1193" s="11"/>
      <c r="G1193" s="2" t="s">
        <v>22</v>
      </c>
      <c r="H1193" s="12">
        <v>44161</v>
      </c>
      <c r="I1193" s="12">
        <f t="shared" si="167"/>
        <v>44525</v>
      </c>
      <c r="J1193" s="8" t="s">
        <v>43</v>
      </c>
      <c r="K1193" s="2"/>
      <c r="L1193" s="3"/>
      <c r="M1193" s="5"/>
      <c r="N1193" s="21">
        <f ca="1">I1193-K2</f>
        <v>-840</v>
      </c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17"/>
    </row>
    <row r="1194" spans="1:32" ht="99.75" customHeight="1" x14ac:dyDescent="0.5">
      <c r="A1194" s="18">
        <v>1191</v>
      </c>
      <c r="B1194" s="2" t="s">
        <v>2364</v>
      </c>
      <c r="C1194" s="2"/>
      <c r="D1194" s="2" t="s">
        <v>2400</v>
      </c>
      <c r="E1194" s="2" t="s">
        <v>2401</v>
      </c>
      <c r="F1194" s="11"/>
      <c r="G1194" s="2" t="s">
        <v>22</v>
      </c>
      <c r="H1194" s="12">
        <v>44861</v>
      </c>
      <c r="I1194" s="12">
        <f t="shared" si="167"/>
        <v>45225</v>
      </c>
      <c r="J1194" s="8" t="s">
        <v>43</v>
      </c>
      <c r="K1194" s="2"/>
      <c r="L1194" s="3"/>
      <c r="M1194" s="5"/>
      <c r="N1194" s="21">
        <f ca="1">I1194-K2</f>
        <v>-140</v>
      </c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17"/>
    </row>
    <row r="1195" spans="1:32" ht="99.75" customHeight="1" x14ac:dyDescent="0.5">
      <c r="A1195" s="18">
        <v>1192</v>
      </c>
      <c r="B1195" s="2" t="s">
        <v>2364</v>
      </c>
      <c r="C1195" s="2"/>
      <c r="D1195" s="2" t="s">
        <v>2402</v>
      </c>
      <c r="E1195" s="2" t="s">
        <v>2403</v>
      </c>
      <c r="F1195" s="11"/>
      <c r="G1195" s="2" t="s">
        <v>22</v>
      </c>
      <c r="H1195" s="12">
        <v>44579</v>
      </c>
      <c r="I1195" s="12">
        <f t="shared" si="167"/>
        <v>44943</v>
      </c>
      <c r="J1195" s="8" t="s">
        <v>43</v>
      </c>
      <c r="K1195" s="2"/>
      <c r="L1195" s="20"/>
      <c r="M1195" s="5"/>
      <c r="N1195" s="21">
        <f ca="1">I1195-K2</f>
        <v>-422</v>
      </c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17"/>
    </row>
    <row r="1196" spans="1:32" ht="99.75" customHeight="1" x14ac:dyDescent="0.5">
      <c r="A1196" s="18">
        <v>1193</v>
      </c>
      <c r="B1196" s="2" t="s">
        <v>2364</v>
      </c>
      <c r="C1196" s="2"/>
      <c r="D1196" s="2" t="s">
        <v>2404</v>
      </c>
      <c r="E1196" s="2" t="s">
        <v>2405</v>
      </c>
      <c r="F1196" s="11"/>
      <c r="G1196" s="2" t="s">
        <v>22</v>
      </c>
      <c r="H1196" s="12">
        <v>44161</v>
      </c>
      <c r="I1196" s="12">
        <f t="shared" si="167"/>
        <v>44525</v>
      </c>
      <c r="J1196" s="8" t="s">
        <v>43</v>
      </c>
      <c r="K1196" s="2"/>
      <c r="L1196" s="20"/>
      <c r="M1196" s="5"/>
      <c r="N1196" s="21">
        <f ca="1">I1196-K2</f>
        <v>-840</v>
      </c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17"/>
    </row>
    <row r="1197" spans="1:32" ht="99.75" customHeight="1" x14ac:dyDescent="0.5">
      <c r="A1197" s="18">
        <v>1194</v>
      </c>
      <c r="B1197" s="2" t="s">
        <v>2364</v>
      </c>
      <c r="C1197" s="2"/>
      <c r="D1197" s="2" t="s">
        <v>2406</v>
      </c>
      <c r="E1197" s="2" t="s">
        <v>2407</v>
      </c>
      <c r="F1197" s="11"/>
      <c r="G1197" s="2" t="s">
        <v>22</v>
      </c>
      <c r="H1197" s="12">
        <v>44161</v>
      </c>
      <c r="I1197" s="12">
        <f t="shared" si="167"/>
        <v>44525</v>
      </c>
      <c r="J1197" s="8" t="s">
        <v>43</v>
      </c>
      <c r="K1197" s="2"/>
      <c r="L1197" s="20"/>
      <c r="M1197" s="5"/>
      <c r="N1197" s="21">
        <f ca="1">I1197-K2</f>
        <v>-840</v>
      </c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17"/>
    </row>
    <row r="1198" spans="1:32" ht="99.75" customHeight="1" x14ac:dyDescent="0.5">
      <c r="A1198" s="18">
        <v>1195</v>
      </c>
      <c r="B1198" s="2" t="s">
        <v>2364</v>
      </c>
      <c r="C1198" s="2"/>
      <c r="D1198" s="2" t="s">
        <v>2408</v>
      </c>
      <c r="E1198" s="2" t="s">
        <v>2409</v>
      </c>
      <c r="F1198" s="11"/>
      <c r="G1198" s="2" t="s">
        <v>22</v>
      </c>
      <c r="H1198" s="12">
        <v>44161</v>
      </c>
      <c r="I1198" s="12">
        <f t="shared" si="167"/>
        <v>44525</v>
      </c>
      <c r="J1198" s="8" t="s">
        <v>43</v>
      </c>
      <c r="K1198" s="2"/>
      <c r="L1198" s="20"/>
      <c r="M1198" s="5"/>
      <c r="N1198" s="21">
        <f ca="1">I1198-K2</f>
        <v>-840</v>
      </c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17"/>
    </row>
    <row r="1199" spans="1:32" ht="99.75" customHeight="1" x14ac:dyDescent="0.5">
      <c r="A1199" s="18">
        <v>1196</v>
      </c>
      <c r="B1199" s="2" t="s">
        <v>2364</v>
      </c>
      <c r="C1199" s="2"/>
      <c r="D1199" s="2" t="s">
        <v>2410</v>
      </c>
      <c r="E1199" s="2" t="s">
        <v>2411</v>
      </c>
      <c r="F1199" s="11"/>
      <c r="G1199" s="2" t="s">
        <v>22</v>
      </c>
      <c r="H1199" s="12">
        <v>44161</v>
      </c>
      <c r="I1199" s="12">
        <f t="shared" si="167"/>
        <v>44525</v>
      </c>
      <c r="J1199" s="8" t="s">
        <v>43</v>
      </c>
      <c r="K1199" s="2"/>
      <c r="L1199" s="20"/>
      <c r="M1199" s="5"/>
      <c r="N1199" s="21">
        <f ca="1">I1199-K2</f>
        <v>-840</v>
      </c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17"/>
    </row>
    <row r="1200" spans="1:32" ht="99.75" customHeight="1" x14ac:dyDescent="0.5">
      <c r="A1200" s="18">
        <v>1197</v>
      </c>
      <c r="B1200" s="2" t="s">
        <v>2364</v>
      </c>
      <c r="C1200" s="2"/>
      <c r="D1200" s="2" t="s">
        <v>2412</v>
      </c>
      <c r="E1200" s="2" t="s">
        <v>2413</v>
      </c>
      <c r="F1200" s="11"/>
      <c r="G1200" s="2" t="s">
        <v>22</v>
      </c>
      <c r="H1200" s="12">
        <v>44161</v>
      </c>
      <c r="I1200" s="12">
        <f t="shared" si="167"/>
        <v>44525</v>
      </c>
      <c r="J1200" s="8" t="s">
        <v>43</v>
      </c>
      <c r="K1200" s="2"/>
      <c r="L1200" s="20"/>
      <c r="M1200" s="5"/>
      <c r="N1200" s="21">
        <f ca="1">I1200-K2</f>
        <v>-840</v>
      </c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17"/>
    </row>
    <row r="1201" spans="1:32" ht="99.75" customHeight="1" x14ac:dyDescent="0.35">
      <c r="A1201" s="18">
        <v>1198</v>
      </c>
      <c r="B1201" s="2" t="s">
        <v>2364</v>
      </c>
      <c r="C1201" s="2"/>
      <c r="D1201" s="2" t="s">
        <v>2414</v>
      </c>
      <c r="E1201" s="2">
        <v>20.65</v>
      </c>
      <c r="F1201" s="11"/>
      <c r="G1201" s="2" t="s">
        <v>22</v>
      </c>
      <c r="H1201" s="12">
        <v>45334</v>
      </c>
      <c r="I1201" s="12">
        <f>H1201+365</f>
        <v>45699</v>
      </c>
      <c r="J1201" s="8" t="s">
        <v>23</v>
      </c>
      <c r="K1201" s="19" t="s">
        <v>2415</v>
      </c>
      <c r="L1201" s="3" t="s">
        <v>2416</v>
      </c>
      <c r="M1201" s="28"/>
      <c r="N1201" s="21">
        <f ca="1">I1201-K2</f>
        <v>334</v>
      </c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17"/>
    </row>
    <row r="1202" spans="1:32" ht="99.75" customHeight="1" x14ac:dyDescent="0.5">
      <c r="A1202" s="18">
        <v>1199</v>
      </c>
      <c r="B1202" s="2" t="s">
        <v>2364</v>
      </c>
      <c r="C1202" s="2"/>
      <c r="D1202" s="2" t="s">
        <v>2417</v>
      </c>
      <c r="E1202" s="2">
        <v>20.65</v>
      </c>
      <c r="F1202" s="11"/>
      <c r="G1202" s="2" t="s">
        <v>22</v>
      </c>
      <c r="H1202" s="12">
        <v>44194</v>
      </c>
      <c r="I1202" s="12">
        <f>H1202+364</f>
        <v>44558</v>
      </c>
      <c r="J1202" s="8" t="s">
        <v>43</v>
      </c>
      <c r="K1202" s="2"/>
      <c r="L1202" s="20"/>
      <c r="M1202" s="5"/>
      <c r="N1202" s="21">
        <f ca="1">I1202-K2</f>
        <v>-807</v>
      </c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17"/>
    </row>
    <row r="1203" spans="1:32" ht="99.75" customHeight="1" x14ac:dyDescent="0.5">
      <c r="A1203" s="18">
        <v>1200</v>
      </c>
      <c r="B1203" s="2" t="s">
        <v>2364</v>
      </c>
      <c r="C1203" s="2" t="s">
        <v>255</v>
      </c>
      <c r="D1203" s="2" t="s">
        <v>2418</v>
      </c>
      <c r="E1203" s="2">
        <v>10.002000000000001</v>
      </c>
      <c r="F1203" s="11"/>
      <c r="G1203" s="2" t="s">
        <v>22</v>
      </c>
      <c r="H1203" s="12">
        <v>45069</v>
      </c>
      <c r="I1203" s="12">
        <f t="shared" ref="I1203:I1204" si="168">H1203+365</f>
        <v>45434</v>
      </c>
      <c r="J1203" s="8" t="s">
        <v>23</v>
      </c>
      <c r="K1203" s="19" t="s">
        <v>2419</v>
      </c>
      <c r="L1203" s="20" t="s">
        <v>2420</v>
      </c>
      <c r="M1203" s="5"/>
      <c r="N1203" s="21">
        <f ca="1">I1203-K2</f>
        <v>69</v>
      </c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3" t="s">
        <v>246</v>
      </c>
    </row>
    <row r="1204" spans="1:32" ht="99.75" customHeight="1" x14ac:dyDescent="0.5">
      <c r="A1204" s="18">
        <v>1201</v>
      </c>
      <c r="B1204" s="2" t="s">
        <v>2364</v>
      </c>
      <c r="C1204" s="2" t="s">
        <v>255</v>
      </c>
      <c r="D1204" s="2" t="s">
        <v>2421</v>
      </c>
      <c r="E1204" s="2" t="s">
        <v>2422</v>
      </c>
      <c r="F1204" s="11"/>
      <c r="G1204" s="2" t="s">
        <v>22</v>
      </c>
      <c r="H1204" s="12">
        <v>45152</v>
      </c>
      <c r="I1204" s="12">
        <f t="shared" si="168"/>
        <v>45517</v>
      </c>
      <c r="J1204" s="8" t="s">
        <v>50</v>
      </c>
      <c r="K1204" s="19" t="s">
        <v>2423</v>
      </c>
      <c r="L1204" s="20"/>
      <c r="M1204" s="5"/>
      <c r="N1204" s="21">
        <f ca="1">I1204-K2</f>
        <v>152</v>
      </c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17"/>
    </row>
    <row r="1205" spans="1:32" ht="99.75" customHeight="1" x14ac:dyDescent="0.5">
      <c r="A1205" s="18">
        <v>1202</v>
      </c>
      <c r="B1205" s="2" t="s">
        <v>2364</v>
      </c>
      <c r="C1205" s="2" t="s">
        <v>255</v>
      </c>
      <c r="D1205" s="2" t="s">
        <v>2424</v>
      </c>
      <c r="E1205" s="2">
        <v>15.952</v>
      </c>
      <c r="F1205" s="11"/>
      <c r="G1205" s="2" t="s">
        <v>22</v>
      </c>
      <c r="H1205" s="12">
        <v>44579</v>
      </c>
      <c r="I1205" s="12">
        <f t="shared" ref="I1205:I1206" si="169">H1205+364</f>
        <v>44943</v>
      </c>
      <c r="J1205" s="8" t="s">
        <v>43</v>
      </c>
      <c r="K1205" s="2"/>
      <c r="L1205" s="20"/>
      <c r="M1205" s="5"/>
      <c r="N1205" s="21">
        <f ca="1">I1205-K2</f>
        <v>-422</v>
      </c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17"/>
    </row>
    <row r="1206" spans="1:32" ht="99.75" customHeight="1" x14ac:dyDescent="0.5">
      <c r="A1206" s="18">
        <v>1203</v>
      </c>
      <c r="B1206" s="2" t="s">
        <v>2364</v>
      </c>
      <c r="C1206" s="2" t="s">
        <v>255</v>
      </c>
      <c r="D1206" s="2" t="s">
        <v>2425</v>
      </c>
      <c r="E1206" s="2">
        <v>16.151</v>
      </c>
      <c r="F1206" s="11"/>
      <c r="G1206" s="2" t="s">
        <v>22</v>
      </c>
      <c r="H1206" s="12">
        <v>44579</v>
      </c>
      <c r="I1206" s="12">
        <f t="shared" si="169"/>
        <v>44943</v>
      </c>
      <c r="J1206" s="8" t="s">
        <v>43</v>
      </c>
      <c r="K1206" s="2"/>
      <c r="L1206" s="20"/>
      <c r="M1206" s="5"/>
      <c r="N1206" s="21">
        <f ca="1">I1206-K2</f>
        <v>-422</v>
      </c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17"/>
    </row>
    <row r="1207" spans="1:32" ht="99.75" customHeight="1" x14ac:dyDescent="0.5">
      <c r="A1207" s="18">
        <v>1204</v>
      </c>
      <c r="B1207" s="2" t="s">
        <v>2364</v>
      </c>
      <c r="C1207" s="2" t="s">
        <v>255</v>
      </c>
      <c r="D1207" s="2" t="s">
        <v>2426</v>
      </c>
      <c r="E1207" s="2">
        <v>16.152000000000001</v>
      </c>
      <c r="F1207" s="11"/>
      <c r="G1207" s="2" t="s">
        <v>22</v>
      </c>
      <c r="H1207" s="12">
        <v>45068</v>
      </c>
      <c r="I1207" s="12">
        <f t="shared" ref="I1207:I1208" si="170">H1207+365</f>
        <v>45433</v>
      </c>
      <c r="J1207" s="8" t="s">
        <v>50</v>
      </c>
      <c r="K1207" s="19" t="s">
        <v>2427</v>
      </c>
      <c r="L1207" s="3"/>
      <c r="M1207" s="5"/>
      <c r="N1207" s="21">
        <f ca="1">I1207-K2</f>
        <v>68</v>
      </c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17"/>
    </row>
    <row r="1208" spans="1:32" ht="99.75" customHeight="1" x14ac:dyDescent="0.35">
      <c r="A1208" s="18">
        <v>1205</v>
      </c>
      <c r="B1208" s="2" t="s">
        <v>2364</v>
      </c>
      <c r="C1208" s="2" t="s">
        <v>255</v>
      </c>
      <c r="D1208" s="2" t="s">
        <v>2428</v>
      </c>
      <c r="E1208" s="2">
        <v>16.152000000000001</v>
      </c>
      <c r="F1208" s="11"/>
      <c r="G1208" s="2" t="s">
        <v>22</v>
      </c>
      <c r="H1208" s="12">
        <v>45334</v>
      </c>
      <c r="I1208" s="12">
        <f t="shared" si="170"/>
        <v>45699</v>
      </c>
      <c r="J1208" s="8" t="s">
        <v>23</v>
      </c>
      <c r="K1208" s="19" t="s">
        <v>2429</v>
      </c>
      <c r="L1208" s="3" t="s">
        <v>2430</v>
      </c>
      <c r="M1208" s="28"/>
      <c r="N1208" s="21">
        <f ca="1">I1208-K2</f>
        <v>334</v>
      </c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17"/>
    </row>
    <row r="1209" spans="1:32" ht="99.75" customHeight="1" x14ac:dyDescent="0.5">
      <c r="A1209" s="18">
        <v>1206</v>
      </c>
      <c r="B1209" s="2" t="s">
        <v>2364</v>
      </c>
      <c r="C1209" s="2" t="s">
        <v>2103</v>
      </c>
      <c r="D1209" s="2" t="s">
        <v>2431</v>
      </c>
      <c r="E1209" s="2">
        <v>19.003</v>
      </c>
      <c r="F1209" s="11"/>
      <c r="G1209" s="2" t="s">
        <v>22</v>
      </c>
      <c r="H1209" s="12">
        <v>44579</v>
      </c>
      <c r="I1209" s="12">
        <f t="shared" ref="I1209:I1221" si="171">H1209+364</f>
        <v>44943</v>
      </c>
      <c r="J1209" s="8" t="s">
        <v>43</v>
      </c>
      <c r="K1209" s="2"/>
      <c r="L1209" s="3"/>
      <c r="M1209" s="5"/>
      <c r="N1209" s="21">
        <f ca="1">I1209-K2</f>
        <v>-422</v>
      </c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17"/>
    </row>
    <row r="1210" spans="1:32" ht="99.75" customHeight="1" x14ac:dyDescent="0.5">
      <c r="A1210" s="18">
        <v>1207</v>
      </c>
      <c r="B1210" s="2" t="s">
        <v>2364</v>
      </c>
      <c r="C1210" s="2" t="s">
        <v>2103</v>
      </c>
      <c r="D1210" s="2" t="s">
        <v>2432</v>
      </c>
      <c r="E1210" s="2">
        <v>19.004000000000001</v>
      </c>
      <c r="F1210" s="11"/>
      <c r="G1210" s="2" t="s">
        <v>22</v>
      </c>
      <c r="H1210" s="12">
        <v>44579</v>
      </c>
      <c r="I1210" s="12">
        <f t="shared" si="171"/>
        <v>44943</v>
      </c>
      <c r="J1210" s="8" t="s">
        <v>43</v>
      </c>
      <c r="K1210" s="2"/>
      <c r="L1210" s="3"/>
      <c r="M1210" s="5"/>
      <c r="N1210" s="21">
        <f ca="1">I1210-K2</f>
        <v>-422</v>
      </c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17"/>
    </row>
    <row r="1211" spans="1:32" ht="99.75" customHeight="1" x14ac:dyDescent="0.5">
      <c r="A1211" s="18">
        <v>1208</v>
      </c>
      <c r="B1211" s="2" t="s">
        <v>2364</v>
      </c>
      <c r="C1211" s="2" t="s">
        <v>2103</v>
      </c>
      <c r="D1211" s="2" t="s">
        <v>2433</v>
      </c>
      <c r="E1211" s="2">
        <v>19.774999999999999</v>
      </c>
      <c r="F1211" s="11"/>
      <c r="G1211" s="2" t="s">
        <v>22</v>
      </c>
      <c r="H1211" s="12">
        <v>44579</v>
      </c>
      <c r="I1211" s="12">
        <f t="shared" si="171"/>
        <v>44943</v>
      </c>
      <c r="J1211" s="8" t="s">
        <v>43</v>
      </c>
      <c r="K1211" s="2"/>
      <c r="L1211" s="3"/>
      <c r="M1211" s="5"/>
      <c r="N1211" s="21">
        <f ca="1">I1211-K2</f>
        <v>-422</v>
      </c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17"/>
    </row>
    <row r="1212" spans="1:32" ht="99.75" customHeight="1" x14ac:dyDescent="0.5">
      <c r="A1212" s="18">
        <v>1209</v>
      </c>
      <c r="B1212" s="2" t="s">
        <v>2364</v>
      </c>
      <c r="C1212" s="2" t="s">
        <v>2103</v>
      </c>
      <c r="D1212" s="2" t="s">
        <v>2434</v>
      </c>
      <c r="E1212" s="2">
        <v>19.774999999999999</v>
      </c>
      <c r="F1212" s="11"/>
      <c r="G1212" s="2" t="s">
        <v>22</v>
      </c>
      <c r="H1212" s="12">
        <v>44579</v>
      </c>
      <c r="I1212" s="12">
        <f t="shared" si="171"/>
        <v>44943</v>
      </c>
      <c r="J1212" s="8" t="s">
        <v>43</v>
      </c>
      <c r="K1212" s="2"/>
      <c r="L1212" s="3"/>
      <c r="M1212" s="5"/>
      <c r="N1212" s="21">
        <f ca="1">I1212-K2</f>
        <v>-422</v>
      </c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17"/>
    </row>
    <row r="1213" spans="1:32" ht="99.75" customHeight="1" x14ac:dyDescent="0.5">
      <c r="A1213" s="18">
        <v>1210</v>
      </c>
      <c r="B1213" s="2" t="s">
        <v>2364</v>
      </c>
      <c r="C1213" s="2" t="s">
        <v>255</v>
      </c>
      <c r="D1213" s="2" t="s">
        <v>2435</v>
      </c>
      <c r="E1213" s="2">
        <v>22.802</v>
      </c>
      <c r="F1213" s="11"/>
      <c r="G1213" s="2" t="s">
        <v>22</v>
      </c>
      <c r="H1213" s="12">
        <v>44579</v>
      </c>
      <c r="I1213" s="12">
        <f t="shared" si="171"/>
        <v>44943</v>
      </c>
      <c r="J1213" s="8" t="s">
        <v>43</v>
      </c>
      <c r="K1213" s="2"/>
      <c r="L1213" s="20"/>
      <c r="M1213" s="5"/>
      <c r="N1213" s="21">
        <f ca="1">I1213-K2</f>
        <v>-422</v>
      </c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17"/>
    </row>
    <row r="1214" spans="1:32" ht="99.75" customHeight="1" x14ac:dyDescent="0.5">
      <c r="A1214" s="18">
        <v>1211</v>
      </c>
      <c r="B1214" s="2" t="s">
        <v>2364</v>
      </c>
      <c r="C1214" s="2" t="s">
        <v>255</v>
      </c>
      <c r="D1214" s="2" t="s">
        <v>2436</v>
      </c>
      <c r="E1214" s="2">
        <v>23.253</v>
      </c>
      <c r="F1214" s="11"/>
      <c r="G1214" s="2" t="s">
        <v>22</v>
      </c>
      <c r="H1214" s="12">
        <v>44579</v>
      </c>
      <c r="I1214" s="12">
        <f t="shared" si="171"/>
        <v>44943</v>
      </c>
      <c r="J1214" s="8" t="s">
        <v>43</v>
      </c>
      <c r="K1214" s="2"/>
      <c r="L1214" s="3"/>
      <c r="M1214" s="5"/>
      <c r="N1214" s="21">
        <f ca="1">I1214-K2</f>
        <v>-422</v>
      </c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17"/>
    </row>
    <row r="1215" spans="1:32" ht="99.75" customHeight="1" x14ac:dyDescent="0.5">
      <c r="A1215" s="18">
        <v>1212</v>
      </c>
      <c r="B1215" s="2" t="s">
        <v>2364</v>
      </c>
      <c r="C1215" s="2" t="s">
        <v>255</v>
      </c>
      <c r="D1215" s="2" t="s">
        <v>2437</v>
      </c>
      <c r="E1215" s="2">
        <v>23.253</v>
      </c>
      <c r="F1215" s="11"/>
      <c r="G1215" s="2" t="s">
        <v>22</v>
      </c>
      <c r="H1215" s="12">
        <v>44579</v>
      </c>
      <c r="I1215" s="12">
        <f t="shared" si="171"/>
        <v>44943</v>
      </c>
      <c r="J1215" s="8" t="s">
        <v>43</v>
      </c>
      <c r="K1215" s="2"/>
      <c r="L1215" s="3"/>
      <c r="M1215" s="5"/>
      <c r="N1215" s="21">
        <f ca="1">I1215-K2</f>
        <v>-422</v>
      </c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17"/>
    </row>
    <row r="1216" spans="1:32" ht="99.75" customHeight="1" x14ac:dyDescent="0.5">
      <c r="A1216" s="18">
        <v>1213</v>
      </c>
      <c r="B1216" s="2" t="s">
        <v>2364</v>
      </c>
      <c r="C1216" s="2" t="s">
        <v>255</v>
      </c>
      <c r="D1216" s="2" t="s">
        <v>2438</v>
      </c>
      <c r="E1216" s="2">
        <v>27.98</v>
      </c>
      <c r="F1216" s="11"/>
      <c r="G1216" s="2" t="s">
        <v>22</v>
      </c>
      <c r="H1216" s="12">
        <v>44579</v>
      </c>
      <c r="I1216" s="12">
        <f t="shared" si="171"/>
        <v>44943</v>
      </c>
      <c r="J1216" s="8" t="s">
        <v>43</v>
      </c>
      <c r="K1216" s="2"/>
      <c r="L1216" s="3"/>
      <c r="M1216" s="5"/>
      <c r="N1216" s="21">
        <f ca="1">I1216-K2</f>
        <v>-422</v>
      </c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17"/>
    </row>
    <row r="1217" spans="1:32" ht="99.75" customHeight="1" x14ac:dyDescent="0.5">
      <c r="A1217" s="18">
        <v>1214</v>
      </c>
      <c r="B1217" s="2" t="s">
        <v>2364</v>
      </c>
      <c r="C1217" s="2" t="s">
        <v>255</v>
      </c>
      <c r="D1217" s="2" t="s">
        <v>2439</v>
      </c>
      <c r="E1217" s="2">
        <v>30.062000000000001</v>
      </c>
      <c r="F1217" s="11"/>
      <c r="G1217" s="2" t="s">
        <v>22</v>
      </c>
      <c r="H1217" s="12">
        <v>44579</v>
      </c>
      <c r="I1217" s="12">
        <f t="shared" si="171"/>
        <v>44943</v>
      </c>
      <c r="J1217" s="8" t="s">
        <v>43</v>
      </c>
      <c r="K1217" s="2"/>
      <c r="L1217" s="3"/>
      <c r="M1217" s="5"/>
      <c r="N1217" s="21">
        <f ca="1">I1217-K2</f>
        <v>-422</v>
      </c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17"/>
    </row>
    <row r="1218" spans="1:32" ht="99.75" customHeight="1" x14ac:dyDescent="0.5">
      <c r="A1218" s="18">
        <v>1215</v>
      </c>
      <c r="B1218" s="2" t="s">
        <v>2364</v>
      </c>
      <c r="C1218" s="2" t="s">
        <v>255</v>
      </c>
      <c r="D1218" s="2" t="s">
        <v>2440</v>
      </c>
      <c r="E1218" s="2">
        <v>15.951499999999999</v>
      </c>
      <c r="F1218" s="11"/>
      <c r="G1218" s="2" t="s">
        <v>22</v>
      </c>
      <c r="H1218" s="12">
        <v>44579</v>
      </c>
      <c r="I1218" s="12">
        <f t="shared" si="171"/>
        <v>44943</v>
      </c>
      <c r="J1218" s="8" t="s">
        <v>43</v>
      </c>
      <c r="K1218" s="2"/>
      <c r="L1218" s="3"/>
      <c r="M1218" s="5"/>
      <c r="N1218" s="21">
        <f ca="1">I1218-K2</f>
        <v>-422</v>
      </c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17"/>
    </row>
    <row r="1219" spans="1:32" ht="99.75" customHeight="1" x14ac:dyDescent="0.5">
      <c r="A1219" s="18">
        <v>1216</v>
      </c>
      <c r="B1219" s="2" t="s">
        <v>2364</v>
      </c>
      <c r="C1219" s="2" t="s">
        <v>255</v>
      </c>
      <c r="D1219" s="2" t="s">
        <v>2441</v>
      </c>
      <c r="E1219" s="2">
        <v>25</v>
      </c>
      <c r="F1219" s="11"/>
      <c r="G1219" s="2" t="s">
        <v>22</v>
      </c>
      <c r="H1219" s="12">
        <v>44582</v>
      </c>
      <c r="I1219" s="12">
        <f t="shared" si="171"/>
        <v>44946</v>
      </c>
      <c r="J1219" s="8" t="s">
        <v>43</v>
      </c>
      <c r="K1219" s="2"/>
      <c r="L1219" s="3"/>
      <c r="M1219" s="5"/>
      <c r="N1219" s="21">
        <f ca="1">I1219-K2</f>
        <v>-419</v>
      </c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17"/>
    </row>
    <row r="1220" spans="1:32" ht="99.75" customHeight="1" x14ac:dyDescent="0.5">
      <c r="A1220" s="18">
        <v>1217</v>
      </c>
      <c r="B1220" s="2" t="s">
        <v>2364</v>
      </c>
      <c r="C1220" s="2" t="s">
        <v>255</v>
      </c>
      <c r="D1220" s="2" t="s">
        <v>2442</v>
      </c>
      <c r="E1220" s="2">
        <v>11</v>
      </c>
      <c r="F1220" s="11"/>
      <c r="G1220" s="2" t="s">
        <v>22</v>
      </c>
      <c r="H1220" s="12">
        <v>44786</v>
      </c>
      <c r="I1220" s="12">
        <f t="shared" si="171"/>
        <v>45150</v>
      </c>
      <c r="J1220" s="8" t="s">
        <v>43</v>
      </c>
      <c r="K1220" s="2"/>
      <c r="L1220" s="3"/>
      <c r="M1220" s="5"/>
      <c r="N1220" s="21">
        <f ca="1">I1220-K2</f>
        <v>-215</v>
      </c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17"/>
    </row>
    <row r="1221" spans="1:32" ht="99.75" customHeight="1" x14ac:dyDescent="0.5">
      <c r="A1221" s="18">
        <v>1218</v>
      </c>
      <c r="B1221" s="2" t="s">
        <v>2364</v>
      </c>
      <c r="C1221" s="2" t="s">
        <v>255</v>
      </c>
      <c r="D1221" s="2" t="s">
        <v>2443</v>
      </c>
      <c r="E1221" s="2">
        <v>11</v>
      </c>
      <c r="F1221" s="11"/>
      <c r="G1221" s="2" t="s">
        <v>22</v>
      </c>
      <c r="H1221" s="12">
        <v>44786</v>
      </c>
      <c r="I1221" s="12">
        <f t="shared" si="171"/>
        <v>45150</v>
      </c>
      <c r="J1221" s="8" t="s">
        <v>43</v>
      </c>
      <c r="K1221" s="2"/>
      <c r="L1221" s="3"/>
      <c r="M1221" s="5"/>
      <c r="N1221" s="21">
        <f ca="1">I1221-K2</f>
        <v>-215</v>
      </c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17"/>
    </row>
    <row r="1222" spans="1:32" ht="99.75" customHeight="1" x14ac:dyDescent="0.5">
      <c r="A1222" s="18">
        <v>1219</v>
      </c>
      <c r="B1222" s="2" t="s">
        <v>2364</v>
      </c>
      <c r="C1222" s="2" t="s">
        <v>255</v>
      </c>
      <c r="D1222" s="2" t="s">
        <v>2444</v>
      </c>
      <c r="E1222" s="2">
        <v>14.9</v>
      </c>
      <c r="F1222" s="11"/>
      <c r="G1222" s="2" t="s">
        <v>22</v>
      </c>
      <c r="H1222" s="12">
        <v>45152</v>
      </c>
      <c r="I1222" s="12">
        <f>H1222+365</f>
        <v>45517</v>
      </c>
      <c r="J1222" s="8" t="s">
        <v>50</v>
      </c>
      <c r="K1222" s="19" t="s">
        <v>2445</v>
      </c>
      <c r="L1222" s="39" t="s">
        <v>2446</v>
      </c>
      <c r="M1222" s="5"/>
      <c r="N1222" s="21">
        <f ca="1">I1222-K2</f>
        <v>152</v>
      </c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17"/>
    </row>
    <row r="1223" spans="1:32" ht="99.75" customHeight="1" x14ac:dyDescent="0.5">
      <c r="A1223" s="18">
        <v>1220</v>
      </c>
      <c r="B1223" s="2" t="s">
        <v>2364</v>
      </c>
      <c r="C1223" s="2" t="s">
        <v>255</v>
      </c>
      <c r="D1223" s="2" t="s">
        <v>2447</v>
      </c>
      <c r="E1223" s="2">
        <v>14.9</v>
      </c>
      <c r="F1223" s="11"/>
      <c r="G1223" s="2" t="s">
        <v>22</v>
      </c>
      <c r="H1223" s="12">
        <v>44786</v>
      </c>
      <c r="I1223" s="12">
        <f>H1223+364</f>
        <v>45150</v>
      </c>
      <c r="J1223" s="8" t="s">
        <v>43</v>
      </c>
      <c r="K1223" s="2"/>
      <c r="L1223" s="3"/>
      <c r="M1223" s="5"/>
      <c r="N1223" s="21">
        <f ca="1">I1223-K2</f>
        <v>-215</v>
      </c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17"/>
    </row>
    <row r="1224" spans="1:32" ht="99.75" customHeight="1" x14ac:dyDescent="0.5">
      <c r="A1224" s="18">
        <v>1221</v>
      </c>
      <c r="B1224" s="2" t="s">
        <v>2364</v>
      </c>
      <c r="C1224" s="2" t="s">
        <v>255</v>
      </c>
      <c r="D1224" s="2" t="s">
        <v>2448</v>
      </c>
      <c r="E1224" s="2">
        <v>18.2</v>
      </c>
      <c r="F1224" s="11"/>
      <c r="G1224" s="2" t="s">
        <v>22</v>
      </c>
      <c r="H1224" s="12">
        <v>45210</v>
      </c>
      <c r="I1224" s="12">
        <f>H1224+365</f>
        <v>45575</v>
      </c>
      <c r="J1224" s="8" t="s">
        <v>23</v>
      </c>
      <c r="K1224" s="19" t="s">
        <v>2449</v>
      </c>
      <c r="L1224" s="39" t="s">
        <v>2450</v>
      </c>
      <c r="M1224" s="5"/>
      <c r="N1224" s="21">
        <f ca="1">I1224-K2</f>
        <v>210</v>
      </c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17"/>
    </row>
    <row r="1225" spans="1:32" ht="99.75" customHeight="1" x14ac:dyDescent="0.5">
      <c r="A1225" s="18">
        <v>1222</v>
      </c>
      <c r="B1225" s="2" t="s">
        <v>2364</v>
      </c>
      <c r="C1225" s="2" t="s">
        <v>255</v>
      </c>
      <c r="D1225" s="2" t="s">
        <v>2451</v>
      </c>
      <c r="E1225" s="2">
        <v>18.2</v>
      </c>
      <c r="F1225" s="11"/>
      <c r="G1225" s="2" t="s">
        <v>22</v>
      </c>
      <c r="H1225" s="12">
        <v>44844</v>
      </c>
      <c r="I1225" s="12">
        <f t="shared" ref="I1225:I1226" si="172">H1225+364</f>
        <v>45208</v>
      </c>
      <c r="J1225" s="8" t="s">
        <v>43</v>
      </c>
      <c r="K1225" s="2"/>
      <c r="L1225" s="3"/>
      <c r="M1225" s="5"/>
      <c r="N1225" s="21">
        <f ca="1">I1225-K2</f>
        <v>-157</v>
      </c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17"/>
    </row>
    <row r="1226" spans="1:32" ht="99.75" customHeight="1" x14ac:dyDescent="0.5">
      <c r="A1226" s="18">
        <v>1223</v>
      </c>
      <c r="B1226" s="2" t="s">
        <v>2452</v>
      </c>
      <c r="C1226" s="2"/>
      <c r="D1226" s="2" t="s">
        <v>2453</v>
      </c>
      <c r="E1226" s="2" t="s">
        <v>2454</v>
      </c>
      <c r="F1226" s="11"/>
      <c r="G1226" s="2" t="s">
        <v>22</v>
      </c>
      <c r="H1226" s="12">
        <v>44161</v>
      </c>
      <c r="I1226" s="12">
        <f t="shared" si="172"/>
        <v>44525</v>
      </c>
      <c r="J1226" s="8" t="s">
        <v>43</v>
      </c>
      <c r="K1226" s="2"/>
      <c r="L1226" s="3"/>
      <c r="M1226" s="5"/>
      <c r="N1226" s="21">
        <f ca="1">I1226-K2</f>
        <v>-840</v>
      </c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17"/>
    </row>
    <row r="1227" spans="1:32" ht="99.75" customHeight="1" x14ac:dyDescent="0.5">
      <c r="A1227" s="18">
        <v>1224</v>
      </c>
      <c r="B1227" s="2" t="s">
        <v>2455</v>
      </c>
      <c r="C1227" s="2"/>
      <c r="D1227" s="2" t="s">
        <v>2456</v>
      </c>
      <c r="E1227" s="2">
        <v>23.288</v>
      </c>
      <c r="F1227" s="11"/>
      <c r="G1227" s="2" t="s">
        <v>22</v>
      </c>
      <c r="H1227" s="12">
        <v>45251</v>
      </c>
      <c r="I1227" s="12">
        <f t="shared" ref="I1227:I1231" si="173">H1227+365</f>
        <v>45616</v>
      </c>
      <c r="J1227" s="8" t="s">
        <v>23</v>
      </c>
      <c r="K1227" s="19" t="s">
        <v>2457</v>
      </c>
      <c r="L1227" s="39" t="s">
        <v>2458</v>
      </c>
      <c r="M1227" s="5"/>
      <c r="N1227" s="21">
        <f ca="1">I1227-K2</f>
        <v>251</v>
      </c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17"/>
    </row>
    <row r="1228" spans="1:32" ht="99.75" customHeight="1" x14ac:dyDescent="0.5">
      <c r="A1228" s="18">
        <v>1225</v>
      </c>
      <c r="B1228" s="2" t="s">
        <v>2459</v>
      </c>
      <c r="C1228" s="2"/>
      <c r="D1228" s="2" t="s">
        <v>2460</v>
      </c>
      <c r="E1228" s="2">
        <v>13.452999999999999</v>
      </c>
      <c r="F1228" s="11"/>
      <c r="G1228" s="2" t="s">
        <v>22</v>
      </c>
      <c r="H1228" s="12">
        <v>45183</v>
      </c>
      <c r="I1228" s="12">
        <f t="shared" si="173"/>
        <v>45548</v>
      </c>
      <c r="J1228" s="8" t="s">
        <v>50</v>
      </c>
      <c r="K1228" s="19" t="s">
        <v>2461</v>
      </c>
      <c r="L1228" s="3">
        <v>13.449199999999999</v>
      </c>
      <c r="M1228" s="5"/>
      <c r="N1228" s="21">
        <f ca="1">I1228-K2</f>
        <v>183</v>
      </c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17"/>
    </row>
    <row r="1229" spans="1:32" ht="99.75" customHeight="1" x14ac:dyDescent="0.5">
      <c r="A1229" s="18">
        <v>1226</v>
      </c>
      <c r="B1229" s="2" t="s">
        <v>2455</v>
      </c>
      <c r="C1229" s="2"/>
      <c r="D1229" s="2" t="s">
        <v>2462</v>
      </c>
      <c r="E1229" s="2">
        <v>30.061</v>
      </c>
      <c r="F1229" s="11"/>
      <c r="G1229" s="2" t="s">
        <v>22</v>
      </c>
      <c r="H1229" s="12">
        <v>45251</v>
      </c>
      <c r="I1229" s="12">
        <f t="shared" si="173"/>
        <v>45616</v>
      </c>
      <c r="J1229" s="8" t="s">
        <v>23</v>
      </c>
      <c r="K1229" s="19" t="s">
        <v>2463</v>
      </c>
      <c r="L1229" s="39" t="s">
        <v>2464</v>
      </c>
      <c r="M1229" s="5"/>
      <c r="N1229" s="21">
        <f ca="1">I1229-K2</f>
        <v>251</v>
      </c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17"/>
    </row>
    <row r="1230" spans="1:32" ht="99.75" customHeight="1" x14ac:dyDescent="0.5">
      <c r="A1230" s="18">
        <v>1227</v>
      </c>
      <c r="B1230" s="2" t="s">
        <v>2452</v>
      </c>
      <c r="C1230" s="2"/>
      <c r="D1230" s="2" t="s">
        <v>2465</v>
      </c>
      <c r="E1230" s="2">
        <v>22.28</v>
      </c>
      <c r="F1230" s="11"/>
      <c r="G1230" s="2" t="s">
        <v>22</v>
      </c>
      <c r="H1230" s="12">
        <v>45251</v>
      </c>
      <c r="I1230" s="12">
        <f t="shared" si="173"/>
        <v>45616</v>
      </c>
      <c r="J1230" s="8" t="s">
        <v>23</v>
      </c>
      <c r="K1230" s="2"/>
      <c r="L1230" s="3">
        <v>22.27</v>
      </c>
      <c r="M1230" s="5"/>
      <c r="N1230" s="21">
        <f ca="1">I1230-K2</f>
        <v>251</v>
      </c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8" t="s">
        <v>2466</v>
      </c>
    </row>
    <row r="1231" spans="1:32" ht="99.75" customHeight="1" x14ac:dyDescent="0.5">
      <c r="A1231" s="18">
        <v>1228</v>
      </c>
      <c r="B1231" s="2" t="s">
        <v>2452</v>
      </c>
      <c r="C1231" s="2"/>
      <c r="D1231" s="2" t="s">
        <v>2467</v>
      </c>
      <c r="E1231" s="2">
        <v>22.288499999999999</v>
      </c>
      <c r="F1231" s="11"/>
      <c r="G1231" s="2" t="s">
        <v>22</v>
      </c>
      <c r="H1231" s="12">
        <v>45124</v>
      </c>
      <c r="I1231" s="12">
        <f t="shared" si="173"/>
        <v>45489</v>
      </c>
      <c r="J1231" s="8" t="s">
        <v>50</v>
      </c>
      <c r="K1231" s="19" t="s">
        <v>2468</v>
      </c>
      <c r="L1231" s="3" t="e">
        <f>[10]Sheet1!$F$15</f>
        <v>#REF!</v>
      </c>
      <c r="M1231" s="5"/>
      <c r="N1231" s="21">
        <f ca="1">I1231-K2</f>
        <v>124</v>
      </c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17"/>
    </row>
    <row r="1232" spans="1:32" ht="99.75" customHeight="1" x14ac:dyDescent="0.5">
      <c r="A1232" s="18">
        <v>1229</v>
      </c>
      <c r="B1232" s="2" t="s">
        <v>2469</v>
      </c>
      <c r="C1232" s="2" t="s">
        <v>322</v>
      </c>
      <c r="D1232" s="2" t="s">
        <v>2470</v>
      </c>
      <c r="E1232" s="2" t="s">
        <v>2471</v>
      </c>
      <c r="F1232" s="11"/>
      <c r="G1232" s="2" t="s">
        <v>22</v>
      </c>
      <c r="H1232" s="12">
        <v>44579</v>
      </c>
      <c r="I1232" s="12">
        <f t="shared" ref="I1232:I1237" si="174">H1232+364</f>
        <v>44943</v>
      </c>
      <c r="J1232" s="8" t="s">
        <v>43</v>
      </c>
      <c r="K1232" s="2"/>
      <c r="L1232" s="3"/>
      <c r="M1232" s="5"/>
      <c r="N1232" s="21">
        <f ca="1">I1232-K2</f>
        <v>-422</v>
      </c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17"/>
    </row>
    <row r="1233" spans="1:32" ht="99.75" customHeight="1" x14ac:dyDescent="0.5">
      <c r="A1233" s="18">
        <v>1230</v>
      </c>
      <c r="B1233" s="2" t="s">
        <v>2469</v>
      </c>
      <c r="C1233" s="2" t="s">
        <v>2472</v>
      </c>
      <c r="D1233" s="2" t="s">
        <v>2473</v>
      </c>
      <c r="E1233" s="2" t="s">
        <v>2474</v>
      </c>
      <c r="F1233" s="11"/>
      <c r="G1233" s="2" t="s">
        <v>22</v>
      </c>
      <c r="H1233" s="12">
        <v>44579</v>
      </c>
      <c r="I1233" s="12">
        <f t="shared" si="174"/>
        <v>44943</v>
      </c>
      <c r="J1233" s="8" t="s">
        <v>43</v>
      </c>
      <c r="K1233" s="2"/>
      <c r="L1233" s="3"/>
      <c r="M1233" s="5"/>
      <c r="N1233" s="21">
        <f ca="1">I1233-K2</f>
        <v>-422</v>
      </c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17"/>
    </row>
    <row r="1234" spans="1:32" ht="99.75" customHeight="1" x14ac:dyDescent="0.5">
      <c r="A1234" s="18">
        <v>1231</v>
      </c>
      <c r="B1234" s="2" t="s">
        <v>2469</v>
      </c>
      <c r="C1234" s="2" t="s">
        <v>322</v>
      </c>
      <c r="D1234" s="2" t="s">
        <v>2475</v>
      </c>
      <c r="E1234" s="2" t="s">
        <v>2476</v>
      </c>
      <c r="F1234" s="11"/>
      <c r="G1234" s="2" t="s">
        <v>22</v>
      </c>
      <c r="H1234" s="12">
        <v>44579</v>
      </c>
      <c r="I1234" s="12">
        <f t="shared" si="174"/>
        <v>44943</v>
      </c>
      <c r="J1234" s="8" t="s">
        <v>43</v>
      </c>
      <c r="K1234" s="2"/>
      <c r="L1234" s="3"/>
      <c r="M1234" s="5"/>
      <c r="N1234" s="21">
        <f ca="1">I1234-K2</f>
        <v>-422</v>
      </c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17"/>
    </row>
    <row r="1235" spans="1:32" ht="99.75" customHeight="1" x14ac:dyDescent="0.5">
      <c r="A1235" s="18">
        <v>1232</v>
      </c>
      <c r="B1235" s="2" t="s">
        <v>2469</v>
      </c>
      <c r="C1235" s="2" t="s">
        <v>322</v>
      </c>
      <c r="D1235" s="2" t="s">
        <v>2477</v>
      </c>
      <c r="E1235" s="2" t="s">
        <v>2478</v>
      </c>
      <c r="F1235" s="11"/>
      <c r="G1235" s="2" t="s">
        <v>22</v>
      </c>
      <c r="H1235" s="12">
        <v>44579</v>
      </c>
      <c r="I1235" s="12">
        <f t="shared" si="174"/>
        <v>44943</v>
      </c>
      <c r="J1235" s="8" t="s">
        <v>43</v>
      </c>
      <c r="K1235" s="2"/>
      <c r="L1235" s="3"/>
      <c r="M1235" s="5"/>
      <c r="N1235" s="21">
        <f ca="1">I1235-K2</f>
        <v>-422</v>
      </c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17"/>
    </row>
    <row r="1236" spans="1:32" ht="99.75" customHeight="1" x14ac:dyDescent="0.5">
      <c r="A1236" s="18">
        <v>1233</v>
      </c>
      <c r="B1236" s="2" t="s">
        <v>2469</v>
      </c>
      <c r="C1236" s="2" t="s">
        <v>322</v>
      </c>
      <c r="D1236" s="2" t="s">
        <v>2479</v>
      </c>
      <c r="E1236" s="2" t="s">
        <v>2480</v>
      </c>
      <c r="F1236" s="11"/>
      <c r="G1236" s="2" t="s">
        <v>22</v>
      </c>
      <c r="H1236" s="12">
        <v>44160</v>
      </c>
      <c r="I1236" s="12">
        <f t="shared" si="174"/>
        <v>44524</v>
      </c>
      <c r="J1236" s="8" t="s">
        <v>43</v>
      </c>
      <c r="K1236" s="2"/>
      <c r="L1236" s="3"/>
      <c r="M1236" s="5"/>
      <c r="N1236" s="21">
        <f ca="1">I1236-K2</f>
        <v>-841</v>
      </c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17"/>
    </row>
    <row r="1237" spans="1:32" ht="99.75" customHeight="1" x14ac:dyDescent="0.5">
      <c r="A1237" s="11">
        <v>1234</v>
      </c>
      <c r="B1237" s="2" t="s">
        <v>2481</v>
      </c>
      <c r="C1237" s="2" t="s">
        <v>322</v>
      </c>
      <c r="D1237" s="2" t="s">
        <v>2482</v>
      </c>
      <c r="E1237" s="2" t="s">
        <v>2483</v>
      </c>
      <c r="F1237" s="11"/>
      <c r="G1237" s="2" t="s">
        <v>22</v>
      </c>
      <c r="H1237" s="12">
        <v>44765</v>
      </c>
      <c r="I1237" s="12">
        <f t="shared" si="174"/>
        <v>45129</v>
      </c>
      <c r="J1237" s="8" t="s">
        <v>123</v>
      </c>
      <c r="K1237" s="19" t="s">
        <v>2484</v>
      </c>
      <c r="L1237" s="3"/>
      <c r="M1237" s="5"/>
      <c r="N1237" s="21">
        <f ca="1">I1237-K2</f>
        <v>-236</v>
      </c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8"/>
    </row>
    <row r="1238" spans="1:32" ht="99.75" customHeight="1" x14ac:dyDescent="0.5">
      <c r="A1238" s="18">
        <v>1235</v>
      </c>
      <c r="B1238" s="29" t="s">
        <v>2481</v>
      </c>
      <c r="C1238" s="29" t="s">
        <v>322</v>
      </c>
      <c r="D1238" s="29" t="s">
        <v>2485</v>
      </c>
      <c r="E1238" s="29" t="s">
        <v>2486</v>
      </c>
      <c r="F1238" s="30"/>
      <c r="G1238" s="29" t="s">
        <v>22</v>
      </c>
      <c r="H1238" s="31">
        <v>45124</v>
      </c>
      <c r="I1238" s="31">
        <f t="shared" ref="I1238:I1239" si="175">H1238+365</f>
        <v>45489</v>
      </c>
      <c r="J1238" s="32" t="s">
        <v>113</v>
      </c>
      <c r="K1238" s="19" t="s">
        <v>2487</v>
      </c>
      <c r="L1238" s="3"/>
      <c r="M1238" s="5"/>
      <c r="N1238" s="21">
        <f ca="1">I1238-K2</f>
        <v>124</v>
      </c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17"/>
    </row>
    <row r="1239" spans="1:32" ht="99.75" customHeight="1" x14ac:dyDescent="0.5">
      <c r="A1239" s="18">
        <v>1236</v>
      </c>
      <c r="B1239" s="2" t="s">
        <v>2481</v>
      </c>
      <c r="C1239" s="2" t="s">
        <v>1361</v>
      </c>
      <c r="D1239" s="2" t="s">
        <v>2488</v>
      </c>
      <c r="E1239" s="2" t="s">
        <v>2489</v>
      </c>
      <c r="F1239" s="11"/>
      <c r="G1239" s="2" t="s">
        <v>22</v>
      </c>
      <c r="H1239" s="12">
        <v>45286</v>
      </c>
      <c r="I1239" s="12">
        <f t="shared" si="175"/>
        <v>45651</v>
      </c>
      <c r="J1239" s="8" t="s">
        <v>86</v>
      </c>
      <c r="K1239" s="19" t="s">
        <v>2490</v>
      </c>
      <c r="L1239" s="3"/>
      <c r="M1239" s="5"/>
      <c r="N1239" s="21">
        <f ca="1">I1239-K2</f>
        <v>286</v>
      </c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17"/>
    </row>
    <row r="1240" spans="1:32" ht="99.75" customHeight="1" x14ac:dyDescent="0.5">
      <c r="A1240" s="18">
        <v>1237</v>
      </c>
      <c r="B1240" s="2" t="s">
        <v>2481</v>
      </c>
      <c r="C1240" s="2" t="s">
        <v>2491</v>
      </c>
      <c r="D1240" s="2" t="s">
        <v>2492</v>
      </c>
      <c r="E1240" s="2" t="s">
        <v>2493</v>
      </c>
      <c r="F1240" s="11"/>
      <c r="G1240" s="2" t="s">
        <v>22</v>
      </c>
      <c r="H1240" s="12">
        <v>44579</v>
      </c>
      <c r="I1240" s="12">
        <f t="shared" ref="I1240:I1242" si="176">H1240+364</f>
        <v>44943</v>
      </c>
      <c r="J1240" s="8" t="s">
        <v>43</v>
      </c>
      <c r="K1240" s="2"/>
      <c r="L1240" s="3"/>
      <c r="M1240" s="5"/>
      <c r="N1240" s="21">
        <f ca="1">I1240-K2</f>
        <v>-422</v>
      </c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17"/>
    </row>
    <row r="1241" spans="1:32" ht="99.75" customHeight="1" x14ac:dyDescent="0.5">
      <c r="A1241" s="18">
        <v>1238</v>
      </c>
      <c r="B1241" s="2" t="s">
        <v>2481</v>
      </c>
      <c r="C1241" s="2" t="s">
        <v>40</v>
      </c>
      <c r="D1241" s="2" t="s">
        <v>2494</v>
      </c>
      <c r="E1241" s="2" t="s">
        <v>2495</v>
      </c>
      <c r="F1241" s="11"/>
      <c r="G1241" s="2" t="s">
        <v>22</v>
      </c>
      <c r="H1241" s="12">
        <v>44579</v>
      </c>
      <c r="I1241" s="12">
        <f t="shared" si="176"/>
        <v>44943</v>
      </c>
      <c r="J1241" s="8" t="s">
        <v>43</v>
      </c>
      <c r="K1241" s="2"/>
      <c r="L1241" s="3"/>
      <c r="M1241" s="5"/>
      <c r="N1241" s="21">
        <f ca="1">I1241-K2</f>
        <v>-422</v>
      </c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17"/>
    </row>
    <row r="1242" spans="1:32" ht="99.75" customHeight="1" x14ac:dyDescent="0.5">
      <c r="A1242" s="18">
        <v>1239</v>
      </c>
      <c r="B1242" s="2" t="s">
        <v>2481</v>
      </c>
      <c r="C1242" s="2" t="s">
        <v>40</v>
      </c>
      <c r="D1242" s="2" t="s">
        <v>2496</v>
      </c>
      <c r="E1242" s="2" t="s">
        <v>2497</v>
      </c>
      <c r="F1242" s="11"/>
      <c r="G1242" s="2" t="s">
        <v>22</v>
      </c>
      <c r="H1242" s="12">
        <v>44579</v>
      </c>
      <c r="I1242" s="12">
        <f t="shared" si="176"/>
        <v>44943</v>
      </c>
      <c r="J1242" s="8" t="s">
        <v>43</v>
      </c>
      <c r="K1242" s="2"/>
      <c r="L1242" s="3"/>
      <c r="M1242" s="5"/>
      <c r="N1242" s="21">
        <f ca="1">I1242-K2</f>
        <v>-422</v>
      </c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17"/>
    </row>
    <row r="1243" spans="1:32" ht="99.75" customHeight="1" x14ac:dyDescent="0.5">
      <c r="A1243" s="18">
        <v>1240</v>
      </c>
      <c r="B1243" s="2" t="s">
        <v>2481</v>
      </c>
      <c r="C1243" s="2" t="s">
        <v>40</v>
      </c>
      <c r="D1243" s="2" t="s">
        <v>2498</v>
      </c>
      <c r="E1243" s="2" t="s">
        <v>2486</v>
      </c>
      <c r="F1243" s="11"/>
      <c r="G1243" s="2" t="s">
        <v>22</v>
      </c>
      <c r="H1243" s="12">
        <v>45329</v>
      </c>
      <c r="I1243" s="12">
        <f t="shared" ref="I1243:I1244" si="177">H1243+365</f>
        <v>45694</v>
      </c>
      <c r="J1243" s="8" t="s">
        <v>86</v>
      </c>
      <c r="K1243" s="19" t="s">
        <v>2499</v>
      </c>
      <c r="L1243" s="3"/>
      <c r="M1243" s="5"/>
      <c r="N1243" s="21">
        <f ca="1">I1243-K2</f>
        <v>329</v>
      </c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8"/>
    </row>
    <row r="1244" spans="1:32" ht="99.75" customHeight="1" x14ac:dyDescent="0.5">
      <c r="A1244" s="18">
        <v>1241</v>
      </c>
      <c r="B1244" s="2" t="s">
        <v>2481</v>
      </c>
      <c r="C1244" s="2" t="s">
        <v>322</v>
      </c>
      <c r="D1244" s="2" t="s">
        <v>2500</v>
      </c>
      <c r="E1244" s="2" t="s">
        <v>2483</v>
      </c>
      <c r="F1244" s="11"/>
      <c r="G1244" s="2" t="s">
        <v>22</v>
      </c>
      <c r="H1244" s="12">
        <v>45309</v>
      </c>
      <c r="I1244" s="12">
        <f t="shared" si="177"/>
        <v>45674</v>
      </c>
      <c r="J1244" s="8" t="s">
        <v>86</v>
      </c>
      <c r="K1244" s="19" t="s">
        <v>2501</v>
      </c>
      <c r="L1244" s="3"/>
      <c r="M1244" s="5"/>
      <c r="N1244" s="21">
        <f ca="1">I1244-K2</f>
        <v>309</v>
      </c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17"/>
    </row>
    <row r="1245" spans="1:32" ht="99.75" customHeight="1" x14ac:dyDescent="0.5">
      <c r="A1245" s="18">
        <v>1242</v>
      </c>
      <c r="B1245" s="2" t="s">
        <v>2481</v>
      </c>
      <c r="C1245" s="2" t="s">
        <v>40</v>
      </c>
      <c r="D1245" s="2" t="s">
        <v>2502</v>
      </c>
      <c r="E1245" s="2" t="s">
        <v>2503</v>
      </c>
      <c r="F1245" s="11"/>
      <c r="G1245" s="2" t="s">
        <v>22</v>
      </c>
      <c r="H1245" s="12">
        <v>44579</v>
      </c>
      <c r="I1245" s="12">
        <f t="shared" ref="I1245:I1251" si="178">H1245+364</f>
        <v>44943</v>
      </c>
      <c r="J1245" s="8" t="s">
        <v>43</v>
      </c>
      <c r="K1245" s="2"/>
      <c r="L1245" s="3"/>
      <c r="M1245" s="5"/>
      <c r="N1245" s="21">
        <f ca="1">I1245-K2</f>
        <v>-422</v>
      </c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17"/>
    </row>
    <row r="1246" spans="1:32" ht="99.75" customHeight="1" x14ac:dyDescent="0.5">
      <c r="A1246" s="18">
        <v>1243</v>
      </c>
      <c r="B1246" s="2" t="s">
        <v>2481</v>
      </c>
      <c r="C1246" s="2" t="s">
        <v>2504</v>
      </c>
      <c r="D1246" s="2" t="s">
        <v>2505</v>
      </c>
      <c r="E1246" s="2" t="s">
        <v>2506</v>
      </c>
      <c r="F1246" s="11"/>
      <c r="G1246" s="2" t="s">
        <v>22</v>
      </c>
      <c r="H1246" s="12">
        <v>44579</v>
      </c>
      <c r="I1246" s="12">
        <f t="shared" si="178"/>
        <v>44943</v>
      </c>
      <c r="J1246" s="8" t="s">
        <v>43</v>
      </c>
      <c r="K1246" s="2"/>
      <c r="L1246" s="3"/>
      <c r="M1246" s="5"/>
      <c r="N1246" s="21">
        <f ca="1">I1246-K2</f>
        <v>-422</v>
      </c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17"/>
    </row>
    <row r="1247" spans="1:32" ht="99.75" customHeight="1" x14ac:dyDescent="0.5">
      <c r="A1247" s="18">
        <v>1244</v>
      </c>
      <c r="B1247" s="2" t="s">
        <v>2481</v>
      </c>
      <c r="C1247" s="2" t="s">
        <v>322</v>
      </c>
      <c r="D1247" s="2" t="s">
        <v>2507</v>
      </c>
      <c r="E1247" s="2" t="s">
        <v>2506</v>
      </c>
      <c r="F1247" s="11"/>
      <c r="G1247" s="2" t="s">
        <v>22</v>
      </c>
      <c r="H1247" s="12">
        <v>44579</v>
      </c>
      <c r="I1247" s="12">
        <f t="shared" si="178"/>
        <v>44943</v>
      </c>
      <c r="J1247" s="8" t="s">
        <v>43</v>
      </c>
      <c r="K1247" s="2"/>
      <c r="L1247" s="3"/>
      <c r="M1247" s="5"/>
      <c r="N1247" s="21">
        <f ca="1">I1247-K2</f>
        <v>-422</v>
      </c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17"/>
    </row>
    <row r="1248" spans="1:32" ht="99.75" customHeight="1" x14ac:dyDescent="0.5">
      <c r="A1248" s="18">
        <v>1245</v>
      </c>
      <c r="B1248" s="2" t="s">
        <v>2481</v>
      </c>
      <c r="C1248" s="2" t="s">
        <v>1110</v>
      </c>
      <c r="D1248" s="2" t="s">
        <v>2508</v>
      </c>
      <c r="E1248" s="2" t="s">
        <v>2509</v>
      </c>
      <c r="F1248" s="11"/>
      <c r="G1248" s="2" t="s">
        <v>22</v>
      </c>
      <c r="H1248" s="12">
        <v>44579</v>
      </c>
      <c r="I1248" s="12">
        <f t="shared" si="178"/>
        <v>44943</v>
      </c>
      <c r="J1248" s="8" t="s">
        <v>43</v>
      </c>
      <c r="K1248" s="2"/>
      <c r="L1248" s="3"/>
      <c r="M1248" s="5"/>
      <c r="N1248" s="21">
        <f ca="1">I1248-K2</f>
        <v>-422</v>
      </c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17"/>
    </row>
    <row r="1249" spans="1:32" ht="99.75" customHeight="1" x14ac:dyDescent="0.5">
      <c r="A1249" s="18">
        <v>1246</v>
      </c>
      <c r="B1249" s="2" t="s">
        <v>2481</v>
      </c>
      <c r="C1249" s="2" t="s">
        <v>1110</v>
      </c>
      <c r="D1249" s="2" t="s">
        <v>2510</v>
      </c>
      <c r="E1249" s="2" t="s">
        <v>2511</v>
      </c>
      <c r="F1249" s="11"/>
      <c r="G1249" s="2" t="s">
        <v>22</v>
      </c>
      <c r="H1249" s="12">
        <v>44579</v>
      </c>
      <c r="I1249" s="12">
        <f t="shared" si="178"/>
        <v>44943</v>
      </c>
      <c r="J1249" s="8" t="s">
        <v>43</v>
      </c>
      <c r="K1249" s="2"/>
      <c r="L1249" s="3"/>
      <c r="M1249" s="5"/>
      <c r="N1249" s="21">
        <f ca="1">I1249-K2</f>
        <v>-422</v>
      </c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17"/>
    </row>
    <row r="1250" spans="1:32" ht="99.75" customHeight="1" x14ac:dyDescent="0.5">
      <c r="A1250" s="18">
        <v>1247</v>
      </c>
      <c r="B1250" s="2" t="s">
        <v>2481</v>
      </c>
      <c r="C1250" s="2" t="s">
        <v>1110</v>
      </c>
      <c r="D1250" s="2" t="s">
        <v>2512</v>
      </c>
      <c r="E1250" s="2" t="s">
        <v>2511</v>
      </c>
      <c r="F1250" s="11"/>
      <c r="G1250" s="2" t="s">
        <v>22</v>
      </c>
      <c r="H1250" s="12">
        <v>44579</v>
      </c>
      <c r="I1250" s="12">
        <f t="shared" si="178"/>
        <v>44943</v>
      </c>
      <c r="J1250" s="8" t="s">
        <v>43</v>
      </c>
      <c r="K1250" s="2"/>
      <c r="L1250" s="3"/>
      <c r="M1250" s="5"/>
      <c r="N1250" s="21">
        <f ca="1">I1250-K2</f>
        <v>-422</v>
      </c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17"/>
    </row>
    <row r="1251" spans="1:32" ht="99.75" customHeight="1" x14ac:dyDescent="0.5">
      <c r="A1251" s="18">
        <v>1248</v>
      </c>
      <c r="B1251" s="2" t="s">
        <v>2481</v>
      </c>
      <c r="C1251" s="2" t="s">
        <v>2472</v>
      </c>
      <c r="D1251" s="2" t="s">
        <v>2513</v>
      </c>
      <c r="E1251" s="2" t="s">
        <v>2511</v>
      </c>
      <c r="F1251" s="11"/>
      <c r="G1251" s="2" t="s">
        <v>22</v>
      </c>
      <c r="H1251" s="12">
        <v>44579</v>
      </c>
      <c r="I1251" s="12">
        <f t="shared" si="178"/>
        <v>44943</v>
      </c>
      <c r="J1251" s="8" t="s">
        <v>43</v>
      </c>
      <c r="K1251" s="2"/>
      <c r="L1251" s="3"/>
      <c r="M1251" s="5"/>
      <c r="N1251" s="21">
        <f ca="1">I1251-K2</f>
        <v>-422</v>
      </c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17"/>
    </row>
    <row r="1252" spans="1:32" ht="99.75" customHeight="1" x14ac:dyDescent="0.5">
      <c r="A1252" s="18">
        <v>1249</v>
      </c>
      <c r="B1252" s="2" t="s">
        <v>2481</v>
      </c>
      <c r="C1252" s="2"/>
      <c r="D1252" s="2" t="s">
        <v>2514</v>
      </c>
      <c r="E1252" s="2" t="s">
        <v>2515</v>
      </c>
      <c r="F1252" s="11"/>
      <c r="G1252" s="2" t="s">
        <v>22</v>
      </c>
      <c r="H1252" s="12">
        <v>45309</v>
      </c>
      <c r="I1252" s="12">
        <f>H1252+365</f>
        <v>45674</v>
      </c>
      <c r="J1252" s="8" t="s">
        <v>86</v>
      </c>
      <c r="K1252" s="19" t="s">
        <v>2516</v>
      </c>
      <c r="L1252" s="3"/>
      <c r="M1252" s="5"/>
      <c r="N1252" s="21">
        <f ca="1">I1252-K2</f>
        <v>309</v>
      </c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8"/>
    </row>
    <row r="1253" spans="1:32" ht="99.75" customHeight="1" x14ac:dyDescent="0.5">
      <c r="A1253" s="18">
        <v>1250</v>
      </c>
      <c r="B1253" s="2" t="s">
        <v>2481</v>
      </c>
      <c r="C1253" s="2" t="s">
        <v>322</v>
      </c>
      <c r="D1253" s="2" t="s">
        <v>2517</v>
      </c>
      <c r="E1253" s="2" t="s">
        <v>2518</v>
      </c>
      <c r="F1253" s="11"/>
      <c r="G1253" s="2" t="s">
        <v>22</v>
      </c>
      <c r="H1253" s="12">
        <v>44579</v>
      </c>
      <c r="I1253" s="12">
        <f>H1253+364</f>
        <v>44943</v>
      </c>
      <c r="J1253" s="8" t="s">
        <v>43</v>
      </c>
      <c r="K1253" s="2"/>
      <c r="L1253" s="3"/>
      <c r="M1253" s="5"/>
      <c r="N1253" s="21">
        <f ca="1">I1253-K2</f>
        <v>-422</v>
      </c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17"/>
    </row>
    <row r="1254" spans="1:32" ht="99.75" customHeight="1" x14ac:dyDescent="0.5">
      <c r="A1254" s="18">
        <v>1251</v>
      </c>
      <c r="B1254" s="2" t="s">
        <v>2481</v>
      </c>
      <c r="C1254" s="2" t="s">
        <v>2504</v>
      </c>
      <c r="D1254" s="2" t="s">
        <v>2519</v>
      </c>
      <c r="E1254" s="2" t="s">
        <v>2520</v>
      </c>
      <c r="F1254" s="11"/>
      <c r="G1254" s="2" t="s">
        <v>22</v>
      </c>
      <c r="H1254" s="12">
        <v>45309</v>
      </c>
      <c r="I1254" s="12">
        <f>H1254+365</f>
        <v>45674</v>
      </c>
      <c r="J1254" s="8" t="s">
        <v>86</v>
      </c>
      <c r="K1254" s="19" t="s">
        <v>2521</v>
      </c>
      <c r="L1254" s="70" t="s">
        <v>2522</v>
      </c>
      <c r="M1254" s="5"/>
      <c r="N1254" s="21">
        <f ca="1">I1254-K2</f>
        <v>309</v>
      </c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8"/>
    </row>
    <row r="1255" spans="1:32" ht="99.75" customHeight="1" x14ac:dyDescent="0.5">
      <c r="A1255" s="18">
        <v>1252</v>
      </c>
      <c r="B1255" s="2" t="s">
        <v>2481</v>
      </c>
      <c r="C1255" s="2" t="s">
        <v>322</v>
      </c>
      <c r="D1255" s="2" t="s">
        <v>2523</v>
      </c>
      <c r="E1255" s="2" t="s">
        <v>2518</v>
      </c>
      <c r="F1255" s="11"/>
      <c r="G1255" s="2" t="s">
        <v>22</v>
      </c>
      <c r="H1255" s="12">
        <v>44579</v>
      </c>
      <c r="I1255" s="12">
        <f t="shared" ref="I1255:I1261" si="179">H1255+364</f>
        <v>44943</v>
      </c>
      <c r="J1255" s="8" t="s">
        <v>43</v>
      </c>
      <c r="K1255" s="2"/>
      <c r="L1255" s="3"/>
      <c r="M1255" s="5"/>
      <c r="N1255" s="21">
        <f ca="1">I1255-K2</f>
        <v>-422</v>
      </c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17"/>
    </row>
    <row r="1256" spans="1:32" ht="99.75" customHeight="1" x14ac:dyDescent="0.5">
      <c r="A1256" s="18">
        <v>1253</v>
      </c>
      <c r="B1256" s="2" t="s">
        <v>2481</v>
      </c>
      <c r="C1256" s="2" t="s">
        <v>1565</v>
      </c>
      <c r="D1256" s="2" t="s">
        <v>2524</v>
      </c>
      <c r="E1256" s="2" t="s">
        <v>2525</v>
      </c>
      <c r="F1256" s="11"/>
      <c r="G1256" s="2" t="s">
        <v>22</v>
      </c>
      <c r="H1256" s="12">
        <v>44579</v>
      </c>
      <c r="I1256" s="12">
        <f t="shared" si="179"/>
        <v>44943</v>
      </c>
      <c r="J1256" s="8" t="s">
        <v>43</v>
      </c>
      <c r="K1256" s="2"/>
      <c r="L1256" s="3"/>
      <c r="M1256" s="5"/>
      <c r="N1256" s="21">
        <f ca="1">I1256-K2</f>
        <v>-422</v>
      </c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17"/>
    </row>
    <row r="1257" spans="1:32" ht="99.75" customHeight="1" x14ac:dyDescent="0.5">
      <c r="A1257" s="11">
        <v>1254</v>
      </c>
      <c r="B1257" s="2" t="s">
        <v>2481</v>
      </c>
      <c r="C1257" s="2" t="s">
        <v>1361</v>
      </c>
      <c r="D1257" s="2" t="s">
        <v>2526</v>
      </c>
      <c r="E1257" s="2" t="s">
        <v>2527</v>
      </c>
      <c r="F1257" s="11"/>
      <c r="G1257" s="2" t="s">
        <v>22</v>
      </c>
      <c r="H1257" s="12">
        <v>44579</v>
      </c>
      <c r="I1257" s="12">
        <f t="shared" si="179"/>
        <v>44943</v>
      </c>
      <c r="J1257" s="8" t="s">
        <v>123</v>
      </c>
      <c r="K1257" s="2"/>
      <c r="L1257" s="3"/>
      <c r="M1257" s="5"/>
      <c r="N1257" s="21">
        <f ca="1">I1257-K2</f>
        <v>-422</v>
      </c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17"/>
    </row>
    <row r="1258" spans="1:32" ht="99.75" customHeight="1" x14ac:dyDescent="0.5">
      <c r="A1258" s="18">
        <v>1255</v>
      </c>
      <c r="B1258" s="2" t="s">
        <v>2481</v>
      </c>
      <c r="C1258" s="2" t="s">
        <v>1361</v>
      </c>
      <c r="D1258" s="2" t="s">
        <v>2528</v>
      </c>
      <c r="E1258" s="2" t="s">
        <v>2527</v>
      </c>
      <c r="F1258" s="11"/>
      <c r="G1258" s="2" t="s">
        <v>22</v>
      </c>
      <c r="H1258" s="12">
        <v>44579</v>
      </c>
      <c r="I1258" s="12">
        <f t="shared" si="179"/>
        <v>44943</v>
      </c>
      <c r="J1258" s="8" t="s">
        <v>43</v>
      </c>
      <c r="K1258" s="2"/>
      <c r="L1258" s="3"/>
      <c r="M1258" s="5"/>
      <c r="N1258" s="21">
        <f ca="1">I1258-K2</f>
        <v>-422</v>
      </c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17"/>
    </row>
    <row r="1259" spans="1:32" ht="99.75" customHeight="1" x14ac:dyDescent="0.5">
      <c r="A1259" s="11">
        <v>1256</v>
      </c>
      <c r="B1259" s="2" t="s">
        <v>2481</v>
      </c>
      <c r="C1259" s="2" t="s">
        <v>255</v>
      </c>
      <c r="D1259" s="2" t="s">
        <v>2529</v>
      </c>
      <c r="E1259" s="2" t="s">
        <v>2530</v>
      </c>
      <c r="F1259" s="11"/>
      <c r="G1259" s="2" t="s">
        <v>22</v>
      </c>
      <c r="H1259" s="12">
        <v>44579</v>
      </c>
      <c r="I1259" s="12">
        <f t="shared" si="179"/>
        <v>44943</v>
      </c>
      <c r="J1259" s="8" t="s">
        <v>123</v>
      </c>
      <c r="K1259" s="2"/>
      <c r="L1259" s="3"/>
      <c r="M1259" s="5"/>
      <c r="N1259" s="21">
        <f ca="1">I1259-K2</f>
        <v>-422</v>
      </c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17"/>
    </row>
    <row r="1260" spans="1:32" ht="99.75" customHeight="1" x14ac:dyDescent="0.5">
      <c r="A1260" s="18">
        <v>1257</v>
      </c>
      <c r="B1260" s="2" t="s">
        <v>2481</v>
      </c>
      <c r="C1260" s="2" t="s">
        <v>2531</v>
      </c>
      <c r="D1260" s="2" t="s">
        <v>2532</v>
      </c>
      <c r="E1260" s="2" t="s">
        <v>2533</v>
      </c>
      <c r="F1260" s="11"/>
      <c r="G1260" s="2" t="s">
        <v>22</v>
      </c>
      <c r="H1260" s="12">
        <v>44579</v>
      </c>
      <c r="I1260" s="12">
        <f t="shared" si="179"/>
        <v>44943</v>
      </c>
      <c r="J1260" s="8" t="s">
        <v>43</v>
      </c>
      <c r="K1260" s="2"/>
      <c r="L1260" s="3"/>
      <c r="M1260" s="5"/>
      <c r="N1260" s="21">
        <f ca="1">I1260-K2</f>
        <v>-422</v>
      </c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17"/>
    </row>
    <row r="1261" spans="1:32" ht="99.75" customHeight="1" x14ac:dyDescent="0.5">
      <c r="A1261" s="18">
        <v>1258</v>
      </c>
      <c r="B1261" s="2" t="s">
        <v>2481</v>
      </c>
      <c r="C1261" s="2" t="s">
        <v>322</v>
      </c>
      <c r="D1261" s="2" t="s">
        <v>2534</v>
      </c>
      <c r="E1261" s="2" t="s">
        <v>2533</v>
      </c>
      <c r="F1261" s="11"/>
      <c r="G1261" s="2" t="s">
        <v>22</v>
      </c>
      <c r="H1261" s="12">
        <v>44579</v>
      </c>
      <c r="I1261" s="12">
        <f t="shared" si="179"/>
        <v>44943</v>
      </c>
      <c r="J1261" s="8" t="s">
        <v>43</v>
      </c>
      <c r="K1261" s="2"/>
      <c r="L1261" s="3"/>
      <c r="M1261" s="5"/>
      <c r="N1261" s="21">
        <f ca="1">I1261-K2</f>
        <v>-422</v>
      </c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17"/>
    </row>
    <row r="1262" spans="1:32" ht="99.75" customHeight="1" x14ac:dyDescent="0.5">
      <c r="A1262" s="18">
        <v>1259</v>
      </c>
      <c r="B1262" s="2" t="s">
        <v>2481</v>
      </c>
      <c r="C1262" s="2" t="s">
        <v>322</v>
      </c>
      <c r="D1262" s="2" t="s">
        <v>2535</v>
      </c>
      <c r="E1262" s="2" t="s">
        <v>2533</v>
      </c>
      <c r="F1262" s="11"/>
      <c r="G1262" s="2" t="s">
        <v>22</v>
      </c>
      <c r="H1262" s="12">
        <v>45124</v>
      </c>
      <c r="I1262" s="12">
        <f>H1262+365</f>
        <v>45489</v>
      </c>
      <c r="J1262" s="8" t="s">
        <v>43</v>
      </c>
      <c r="K1262" s="19" t="s">
        <v>2536</v>
      </c>
      <c r="L1262" s="3"/>
      <c r="M1262" s="5"/>
      <c r="N1262" s="21">
        <f ca="1">I1262-K2</f>
        <v>124</v>
      </c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17"/>
    </row>
    <row r="1263" spans="1:32" ht="99.75" customHeight="1" x14ac:dyDescent="0.5">
      <c r="A1263" s="18">
        <v>1260</v>
      </c>
      <c r="B1263" s="2" t="s">
        <v>2481</v>
      </c>
      <c r="C1263" s="2" t="s">
        <v>2531</v>
      </c>
      <c r="D1263" s="2" t="s">
        <v>2537</v>
      </c>
      <c r="E1263" s="2" t="s">
        <v>2538</v>
      </c>
      <c r="F1263" s="11"/>
      <c r="G1263" s="2" t="s">
        <v>22</v>
      </c>
      <c r="H1263" s="12">
        <v>44579</v>
      </c>
      <c r="I1263" s="12">
        <f t="shared" ref="I1263:I1268" si="180">H1263+364</f>
        <v>44943</v>
      </c>
      <c r="J1263" s="8" t="s">
        <v>43</v>
      </c>
      <c r="K1263" s="2"/>
      <c r="L1263" s="3"/>
      <c r="M1263" s="5"/>
      <c r="N1263" s="21">
        <f ca="1">I1263-K2</f>
        <v>-422</v>
      </c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17"/>
    </row>
    <row r="1264" spans="1:32" ht="99.75" customHeight="1" x14ac:dyDescent="0.5">
      <c r="A1264" s="18">
        <v>1261</v>
      </c>
      <c r="B1264" s="2" t="s">
        <v>2481</v>
      </c>
      <c r="C1264" s="2" t="s">
        <v>2539</v>
      </c>
      <c r="D1264" s="2" t="s">
        <v>2540</v>
      </c>
      <c r="E1264" s="2" t="s">
        <v>2541</v>
      </c>
      <c r="F1264" s="11"/>
      <c r="G1264" s="2" t="s">
        <v>22</v>
      </c>
      <c r="H1264" s="12">
        <v>44579</v>
      </c>
      <c r="I1264" s="12">
        <f t="shared" si="180"/>
        <v>44943</v>
      </c>
      <c r="J1264" s="8" t="s">
        <v>43</v>
      </c>
      <c r="K1264" s="2"/>
      <c r="L1264" s="20"/>
      <c r="M1264" s="5"/>
      <c r="N1264" s="21">
        <f ca="1">I1264-K2</f>
        <v>-422</v>
      </c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17"/>
    </row>
    <row r="1265" spans="1:32" ht="99.75" customHeight="1" x14ac:dyDescent="0.5">
      <c r="A1265" s="18">
        <v>1262</v>
      </c>
      <c r="B1265" s="2" t="s">
        <v>2481</v>
      </c>
      <c r="C1265" s="2" t="s">
        <v>2542</v>
      </c>
      <c r="D1265" s="2" t="s">
        <v>2543</v>
      </c>
      <c r="E1265" s="2" t="s">
        <v>2544</v>
      </c>
      <c r="F1265" s="11"/>
      <c r="G1265" s="2" t="s">
        <v>22</v>
      </c>
      <c r="H1265" s="12">
        <v>44579</v>
      </c>
      <c r="I1265" s="12">
        <f t="shared" si="180"/>
        <v>44943</v>
      </c>
      <c r="J1265" s="8" t="s">
        <v>43</v>
      </c>
      <c r="K1265" s="2"/>
      <c r="L1265" s="3"/>
      <c r="M1265" s="5"/>
      <c r="N1265" s="21">
        <f ca="1">I1265-K2</f>
        <v>-422</v>
      </c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17"/>
    </row>
    <row r="1266" spans="1:32" ht="99.75" customHeight="1" x14ac:dyDescent="0.5">
      <c r="A1266" s="18">
        <v>1263</v>
      </c>
      <c r="B1266" s="2" t="s">
        <v>2481</v>
      </c>
      <c r="C1266" s="2" t="s">
        <v>2542</v>
      </c>
      <c r="D1266" s="2" t="s">
        <v>2545</v>
      </c>
      <c r="E1266" s="2" t="s">
        <v>2544</v>
      </c>
      <c r="F1266" s="11"/>
      <c r="G1266" s="2" t="s">
        <v>22</v>
      </c>
      <c r="H1266" s="12">
        <v>44579</v>
      </c>
      <c r="I1266" s="12">
        <f t="shared" si="180"/>
        <v>44943</v>
      </c>
      <c r="J1266" s="8" t="s">
        <v>43</v>
      </c>
      <c r="K1266" s="2"/>
      <c r="L1266" s="3"/>
      <c r="M1266" s="5"/>
      <c r="N1266" s="21">
        <f ca="1">I1266-K2</f>
        <v>-422</v>
      </c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17"/>
    </row>
    <row r="1267" spans="1:32" ht="99.75" customHeight="1" x14ac:dyDescent="0.5">
      <c r="A1267" s="18">
        <v>1264</v>
      </c>
      <c r="B1267" s="2" t="s">
        <v>2481</v>
      </c>
      <c r="C1267" s="2" t="s">
        <v>2542</v>
      </c>
      <c r="D1267" s="2" t="s">
        <v>2546</v>
      </c>
      <c r="E1267" s="2" t="s">
        <v>2544</v>
      </c>
      <c r="F1267" s="11"/>
      <c r="G1267" s="2" t="s">
        <v>22</v>
      </c>
      <c r="H1267" s="12">
        <v>44579</v>
      </c>
      <c r="I1267" s="12">
        <f t="shared" si="180"/>
        <v>44943</v>
      </c>
      <c r="J1267" s="8" t="s">
        <v>43</v>
      </c>
      <c r="K1267" s="2"/>
      <c r="L1267" s="3"/>
      <c r="M1267" s="5"/>
      <c r="N1267" s="21">
        <f ca="1">I1267-K2</f>
        <v>-422</v>
      </c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17"/>
    </row>
    <row r="1268" spans="1:32" ht="99.75" customHeight="1" x14ac:dyDescent="0.5">
      <c r="A1268" s="18">
        <v>1265</v>
      </c>
      <c r="B1268" s="2" t="s">
        <v>2481</v>
      </c>
      <c r="C1268" s="2" t="s">
        <v>2547</v>
      </c>
      <c r="D1268" s="2" t="s">
        <v>2548</v>
      </c>
      <c r="E1268" s="2" t="s">
        <v>2549</v>
      </c>
      <c r="F1268" s="11"/>
      <c r="G1268" s="2" t="s">
        <v>22</v>
      </c>
      <c r="H1268" s="12">
        <v>44579</v>
      </c>
      <c r="I1268" s="12">
        <f t="shared" si="180"/>
        <v>44943</v>
      </c>
      <c r="J1268" s="8" t="s">
        <v>43</v>
      </c>
      <c r="K1268" s="2"/>
      <c r="L1268" s="3"/>
      <c r="M1268" s="5"/>
      <c r="N1268" s="21">
        <f ca="1">I1268-K2</f>
        <v>-422</v>
      </c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17"/>
    </row>
    <row r="1269" spans="1:32" ht="99.75" customHeight="1" x14ac:dyDescent="0.5">
      <c r="A1269" s="18">
        <v>1266</v>
      </c>
      <c r="B1269" s="2" t="s">
        <v>2481</v>
      </c>
      <c r="C1269" s="2" t="s">
        <v>255</v>
      </c>
      <c r="D1269" s="2" t="s">
        <v>2550</v>
      </c>
      <c r="E1269" s="2" t="s">
        <v>2551</v>
      </c>
      <c r="F1269" s="11"/>
      <c r="G1269" s="2" t="s">
        <v>22</v>
      </c>
      <c r="H1269" s="12">
        <v>45124</v>
      </c>
      <c r="I1269" s="12">
        <f>H1269+365</f>
        <v>45489</v>
      </c>
      <c r="J1269" s="8" t="s">
        <v>86</v>
      </c>
      <c r="K1269" s="19" t="s">
        <v>2552</v>
      </c>
      <c r="L1269" s="3"/>
      <c r="M1269" s="5"/>
      <c r="N1269" s="21">
        <f ca="1">I1269-K2</f>
        <v>124</v>
      </c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17"/>
    </row>
    <row r="1270" spans="1:32" ht="99.75" customHeight="1" x14ac:dyDescent="0.5">
      <c r="A1270" s="18">
        <v>1267</v>
      </c>
      <c r="B1270" s="2" t="s">
        <v>2481</v>
      </c>
      <c r="C1270" s="2" t="s">
        <v>2547</v>
      </c>
      <c r="D1270" s="2" t="s">
        <v>2553</v>
      </c>
      <c r="E1270" s="2" t="s">
        <v>2554</v>
      </c>
      <c r="F1270" s="11"/>
      <c r="G1270" s="2" t="s">
        <v>22</v>
      </c>
      <c r="H1270" s="12">
        <v>44579</v>
      </c>
      <c r="I1270" s="12">
        <f t="shared" ref="I1270:I1272" si="181">H1270+364</f>
        <v>44943</v>
      </c>
      <c r="J1270" s="8" t="s">
        <v>43</v>
      </c>
      <c r="K1270" s="2"/>
      <c r="L1270" s="20"/>
      <c r="M1270" s="5"/>
      <c r="N1270" s="21">
        <f ca="1">I1270-K2</f>
        <v>-422</v>
      </c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17"/>
    </row>
    <row r="1271" spans="1:32" ht="99.75" customHeight="1" x14ac:dyDescent="0.5">
      <c r="A1271" s="18">
        <v>1268</v>
      </c>
      <c r="B1271" s="2" t="s">
        <v>2481</v>
      </c>
      <c r="C1271" s="2" t="s">
        <v>322</v>
      </c>
      <c r="D1271" s="2" t="s">
        <v>2555</v>
      </c>
      <c r="E1271" s="2" t="s">
        <v>2556</v>
      </c>
      <c r="F1271" s="11"/>
      <c r="G1271" s="2" t="s">
        <v>22</v>
      </c>
      <c r="H1271" s="12">
        <v>44579</v>
      </c>
      <c r="I1271" s="12">
        <f t="shared" si="181"/>
        <v>44943</v>
      </c>
      <c r="J1271" s="8" t="s">
        <v>43</v>
      </c>
      <c r="K1271" s="2"/>
      <c r="L1271" s="3"/>
      <c r="M1271" s="5"/>
      <c r="N1271" s="21">
        <f ca="1">I1271-K2</f>
        <v>-422</v>
      </c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17"/>
    </row>
    <row r="1272" spans="1:32" ht="99.75" customHeight="1" x14ac:dyDescent="0.5">
      <c r="A1272" s="18">
        <v>1269</v>
      </c>
      <c r="B1272" s="2" t="s">
        <v>2481</v>
      </c>
      <c r="C1272" s="2"/>
      <c r="D1272" s="2" t="s">
        <v>2557</v>
      </c>
      <c r="E1272" s="2" t="s">
        <v>2558</v>
      </c>
      <c r="F1272" s="11"/>
      <c r="G1272" s="2" t="s">
        <v>22</v>
      </c>
      <c r="H1272" s="12">
        <v>44579</v>
      </c>
      <c r="I1272" s="12">
        <f t="shared" si="181"/>
        <v>44943</v>
      </c>
      <c r="J1272" s="8" t="s">
        <v>43</v>
      </c>
      <c r="K1272" s="2"/>
      <c r="L1272" s="3"/>
      <c r="M1272" s="5"/>
      <c r="N1272" s="21">
        <f ca="1">I1272-K2</f>
        <v>-422</v>
      </c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17"/>
    </row>
    <row r="1273" spans="1:32" ht="99.75" customHeight="1" x14ac:dyDescent="0.4">
      <c r="A1273" s="18">
        <v>1270</v>
      </c>
      <c r="B1273" s="2" t="s">
        <v>2481</v>
      </c>
      <c r="C1273" s="2" t="s">
        <v>322</v>
      </c>
      <c r="D1273" s="2" t="s">
        <v>2559</v>
      </c>
      <c r="E1273" s="2" t="s">
        <v>2560</v>
      </c>
      <c r="F1273" s="11"/>
      <c r="G1273" s="2" t="s">
        <v>22</v>
      </c>
      <c r="H1273" s="12">
        <v>45077</v>
      </c>
      <c r="I1273" s="12">
        <f t="shared" ref="I1273:I1275" si="182">H1273+365</f>
        <v>45442</v>
      </c>
      <c r="J1273" s="8" t="s">
        <v>43</v>
      </c>
      <c r="K1273" s="2"/>
      <c r="L1273" s="20"/>
      <c r="M1273" s="26" t="s">
        <v>2561</v>
      </c>
      <c r="N1273" s="21">
        <f ca="1">I1273-K2</f>
        <v>77</v>
      </c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17"/>
    </row>
    <row r="1274" spans="1:32" ht="99.75" customHeight="1" x14ac:dyDescent="0.5">
      <c r="A1274" s="18">
        <v>1271</v>
      </c>
      <c r="B1274" s="2" t="s">
        <v>2481</v>
      </c>
      <c r="C1274" s="2" t="s">
        <v>2562</v>
      </c>
      <c r="D1274" s="2" t="s">
        <v>2563</v>
      </c>
      <c r="E1274" s="2" t="s">
        <v>2564</v>
      </c>
      <c r="F1274" s="11"/>
      <c r="G1274" s="2" t="s">
        <v>22</v>
      </c>
      <c r="H1274" s="12">
        <v>45334</v>
      </c>
      <c r="I1274" s="12">
        <f t="shared" si="182"/>
        <v>45699</v>
      </c>
      <c r="J1274" s="8" t="s">
        <v>86</v>
      </c>
      <c r="K1274" s="19" t="s">
        <v>2565</v>
      </c>
      <c r="L1274" s="3"/>
      <c r="M1274" s="25"/>
      <c r="N1274" s="21">
        <f ca="1">I1274-K2</f>
        <v>334</v>
      </c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17" t="s">
        <v>2566</v>
      </c>
    </row>
    <row r="1275" spans="1:32" ht="99.75" customHeight="1" x14ac:dyDescent="0.5">
      <c r="A1275" s="18">
        <v>1272</v>
      </c>
      <c r="B1275" s="2" t="s">
        <v>2481</v>
      </c>
      <c r="C1275" s="2" t="s">
        <v>2567</v>
      </c>
      <c r="D1275" s="2" t="s">
        <v>2568</v>
      </c>
      <c r="E1275" s="2" t="s">
        <v>2564</v>
      </c>
      <c r="F1275" s="11"/>
      <c r="G1275" s="2" t="s">
        <v>22</v>
      </c>
      <c r="H1275" s="12">
        <v>45329</v>
      </c>
      <c r="I1275" s="12">
        <f t="shared" si="182"/>
        <v>45694</v>
      </c>
      <c r="J1275" s="8" t="s">
        <v>50</v>
      </c>
      <c r="K1275" s="19" t="s">
        <v>2569</v>
      </c>
      <c r="L1275" s="3"/>
      <c r="M1275" s="5"/>
      <c r="N1275" s="21">
        <f ca="1">I1275-K2</f>
        <v>329</v>
      </c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17"/>
    </row>
    <row r="1276" spans="1:32" ht="99.75" customHeight="1" x14ac:dyDescent="0.5">
      <c r="A1276" s="18">
        <v>1273</v>
      </c>
      <c r="B1276" s="2" t="s">
        <v>2481</v>
      </c>
      <c r="C1276" s="2" t="s">
        <v>2570</v>
      </c>
      <c r="D1276" s="2" t="s">
        <v>2571</v>
      </c>
      <c r="E1276" s="2" t="s">
        <v>2572</v>
      </c>
      <c r="F1276" s="11"/>
      <c r="G1276" s="2" t="s">
        <v>22</v>
      </c>
      <c r="H1276" s="12">
        <v>44579</v>
      </c>
      <c r="I1276" s="12">
        <f t="shared" ref="I1276:I1283" si="183">H1276+364</f>
        <v>44943</v>
      </c>
      <c r="J1276" s="8" t="s">
        <v>43</v>
      </c>
      <c r="K1276" s="2"/>
      <c r="L1276" s="3"/>
      <c r="M1276" s="5"/>
      <c r="N1276" s="21">
        <f ca="1">I1276-K2</f>
        <v>-422</v>
      </c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8"/>
    </row>
    <row r="1277" spans="1:32" ht="99.75" customHeight="1" x14ac:dyDescent="0.5">
      <c r="A1277" s="18">
        <v>1274</v>
      </c>
      <c r="B1277" s="2" t="s">
        <v>2481</v>
      </c>
      <c r="C1277" s="2" t="s">
        <v>2573</v>
      </c>
      <c r="D1277" s="2" t="s">
        <v>2574</v>
      </c>
      <c r="E1277" s="2" t="s">
        <v>2572</v>
      </c>
      <c r="F1277" s="11"/>
      <c r="G1277" s="2" t="s">
        <v>22</v>
      </c>
      <c r="H1277" s="12">
        <v>44579</v>
      </c>
      <c r="I1277" s="12">
        <f t="shared" si="183"/>
        <v>44943</v>
      </c>
      <c r="J1277" s="8" t="s">
        <v>43</v>
      </c>
      <c r="K1277" s="2"/>
      <c r="L1277" s="3"/>
      <c r="M1277" s="5"/>
      <c r="N1277" s="21">
        <f ca="1">I1277-K2</f>
        <v>-422</v>
      </c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8"/>
    </row>
    <row r="1278" spans="1:32" ht="99.75" customHeight="1" x14ac:dyDescent="0.5">
      <c r="A1278" s="41">
        <v>1275</v>
      </c>
      <c r="B1278" s="2" t="s">
        <v>2481</v>
      </c>
      <c r="C1278" s="2" t="s">
        <v>2575</v>
      </c>
      <c r="D1278" s="2" t="s">
        <v>2576</v>
      </c>
      <c r="E1278" s="2" t="s">
        <v>2577</v>
      </c>
      <c r="F1278" s="11"/>
      <c r="G1278" s="2" t="s">
        <v>22</v>
      </c>
      <c r="H1278" s="12">
        <v>44579</v>
      </c>
      <c r="I1278" s="12">
        <f t="shared" si="183"/>
        <v>44943</v>
      </c>
      <c r="J1278" s="8" t="s">
        <v>43</v>
      </c>
      <c r="K1278" s="2"/>
      <c r="L1278" s="3"/>
      <c r="M1278" s="5"/>
      <c r="N1278" s="21">
        <f ca="1">I1278-K2</f>
        <v>-422</v>
      </c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8"/>
    </row>
    <row r="1279" spans="1:32" ht="99.75" customHeight="1" x14ac:dyDescent="0.5">
      <c r="A1279" s="18">
        <v>1276</v>
      </c>
      <c r="B1279" s="2" t="s">
        <v>2481</v>
      </c>
      <c r="C1279" s="2" t="s">
        <v>2575</v>
      </c>
      <c r="D1279" s="2" t="s">
        <v>2578</v>
      </c>
      <c r="E1279" s="2" t="s">
        <v>2577</v>
      </c>
      <c r="F1279" s="11"/>
      <c r="G1279" s="2" t="s">
        <v>22</v>
      </c>
      <c r="H1279" s="12">
        <v>44978</v>
      </c>
      <c r="I1279" s="12">
        <f t="shared" si="183"/>
        <v>45342</v>
      </c>
      <c r="J1279" s="8" t="s">
        <v>43</v>
      </c>
      <c r="K1279" s="19" t="s">
        <v>2579</v>
      </c>
      <c r="L1279" s="3"/>
      <c r="M1279" s="5"/>
      <c r="N1279" s="21">
        <f ca="1">I1279-K2</f>
        <v>-23</v>
      </c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8"/>
    </row>
    <row r="1280" spans="1:32" ht="99.75" customHeight="1" x14ac:dyDescent="0.5">
      <c r="A1280" s="18">
        <v>1277</v>
      </c>
      <c r="B1280" s="2" t="s">
        <v>2481</v>
      </c>
      <c r="C1280" s="2"/>
      <c r="D1280" s="2" t="s">
        <v>2580</v>
      </c>
      <c r="E1280" s="2" t="s">
        <v>2581</v>
      </c>
      <c r="F1280" s="11"/>
      <c r="G1280" s="2" t="s">
        <v>22</v>
      </c>
      <c r="H1280" s="12">
        <v>44579</v>
      </c>
      <c r="I1280" s="12">
        <f t="shared" si="183"/>
        <v>44943</v>
      </c>
      <c r="J1280" s="8" t="s">
        <v>43</v>
      </c>
      <c r="K1280" s="2"/>
      <c r="L1280" s="3"/>
      <c r="M1280" s="5"/>
      <c r="N1280" s="21">
        <f ca="1">I1280-K2</f>
        <v>-422</v>
      </c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8"/>
    </row>
    <row r="1281" spans="1:32" ht="99.75" customHeight="1" x14ac:dyDescent="0.5">
      <c r="A1281" s="18">
        <v>1278</v>
      </c>
      <c r="B1281" s="2" t="s">
        <v>2481</v>
      </c>
      <c r="C1281" s="2" t="s">
        <v>2547</v>
      </c>
      <c r="D1281" s="2" t="s">
        <v>2582</v>
      </c>
      <c r="E1281" s="2" t="s">
        <v>2583</v>
      </c>
      <c r="F1281" s="11"/>
      <c r="G1281" s="2" t="s">
        <v>22</v>
      </c>
      <c r="H1281" s="12">
        <v>44967</v>
      </c>
      <c r="I1281" s="12">
        <f t="shared" si="183"/>
        <v>45331</v>
      </c>
      <c r="J1281" s="8" t="s">
        <v>43</v>
      </c>
      <c r="K1281" s="27"/>
      <c r="L1281" s="3"/>
      <c r="M1281" s="5"/>
      <c r="N1281" s="21">
        <f ca="1">I1281-K2</f>
        <v>-34</v>
      </c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8"/>
    </row>
    <row r="1282" spans="1:32" ht="99.75" customHeight="1" x14ac:dyDescent="0.5">
      <c r="A1282" s="18">
        <v>1279</v>
      </c>
      <c r="B1282" s="2" t="s">
        <v>2481</v>
      </c>
      <c r="C1282" s="2" t="s">
        <v>2573</v>
      </c>
      <c r="D1282" s="2" t="s">
        <v>2584</v>
      </c>
      <c r="E1282" s="2" t="s">
        <v>2572</v>
      </c>
      <c r="F1282" s="11"/>
      <c r="G1282" s="2" t="s">
        <v>22</v>
      </c>
      <c r="H1282" s="12">
        <v>44582</v>
      </c>
      <c r="I1282" s="12">
        <f t="shared" si="183"/>
        <v>44946</v>
      </c>
      <c r="J1282" s="8" t="s">
        <v>43</v>
      </c>
      <c r="K1282" s="2"/>
      <c r="L1282" s="3"/>
      <c r="M1282" s="5"/>
      <c r="N1282" s="21">
        <f ca="1">I1282-K2</f>
        <v>-419</v>
      </c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8"/>
    </row>
    <row r="1283" spans="1:32" ht="99.75" customHeight="1" x14ac:dyDescent="0.5">
      <c r="A1283" s="18">
        <v>1280</v>
      </c>
      <c r="B1283" s="2" t="s">
        <v>2481</v>
      </c>
      <c r="C1283" s="2" t="s">
        <v>255</v>
      </c>
      <c r="D1283" s="2" t="s">
        <v>2585</v>
      </c>
      <c r="E1283" s="2" t="s">
        <v>2586</v>
      </c>
      <c r="F1283" s="11"/>
      <c r="G1283" s="2" t="s">
        <v>22</v>
      </c>
      <c r="H1283" s="12">
        <v>44582</v>
      </c>
      <c r="I1283" s="12">
        <f t="shared" si="183"/>
        <v>44946</v>
      </c>
      <c r="J1283" s="8" t="s">
        <v>43</v>
      </c>
      <c r="K1283" s="2"/>
      <c r="L1283" s="3"/>
      <c r="M1283" s="5"/>
      <c r="N1283" s="21">
        <f ca="1">I1283-K2</f>
        <v>-419</v>
      </c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8"/>
    </row>
    <row r="1284" spans="1:32" ht="99.75" customHeight="1" x14ac:dyDescent="0.5">
      <c r="A1284" s="18">
        <v>1281</v>
      </c>
      <c r="B1284" s="2" t="s">
        <v>2481</v>
      </c>
      <c r="C1284" s="2" t="s">
        <v>255</v>
      </c>
      <c r="D1284" s="2" t="s">
        <v>2587</v>
      </c>
      <c r="E1284" s="2" t="s">
        <v>2489</v>
      </c>
      <c r="F1284" s="11"/>
      <c r="G1284" s="2" t="s">
        <v>22</v>
      </c>
      <c r="H1284" s="12">
        <v>45124</v>
      </c>
      <c r="I1284" s="12">
        <f>H1284+365</f>
        <v>45489</v>
      </c>
      <c r="J1284" s="8" t="s">
        <v>50</v>
      </c>
      <c r="K1284" s="19" t="s">
        <v>2588</v>
      </c>
      <c r="L1284" s="3"/>
      <c r="M1284" s="5"/>
      <c r="N1284" s="21">
        <f ca="1">I1284-K2</f>
        <v>124</v>
      </c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17"/>
    </row>
    <row r="1285" spans="1:32" ht="99.75" customHeight="1" x14ac:dyDescent="0.5">
      <c r="A1285" s="18">
        <v>1282</v>
      </c>
      <c r="B1285" s="2" t="s">
        <v>2481</v>
      </c>
      <c r="C1285" s="2"/>
      <c r="D1285" s="2" t="s">
        <v>2589</v>
      </c>
      <c r="E1285" s="2" t="s">
        <v>2486</v>
      </c>
      <c r="F1285" s="11"/>
      <c r="G1285" s="2" t="s">
        <v>22</v>
      </c>
      <c r="H1285" s="12">
        <v>44547</v>
      </c>
      <c r="I1285" s="12">
        <f t="shared" ref="I1285:I1289" si="184">H1285+364</f>
        <v>44911</v>
      </c>
      <c r="J1285" s="8" t="s">
        <v>43</v>
      </c>
      <c r="K1285" s="2"/>
      <c r="L1285" s="3"/>
      <c r="M1285" s="5"/>
      <c r="N1285" s="21">
        <f ca="1">I1285-K2</f>
        <v>-454</v>
      </c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17"/>
    </row>
    <row r="1286" spans="1:32" ht="99.75" customHeight="1" x14ac:dyDescent="0.5">
      <c r="A1286" s="18">
        <v>1283</v>
      </c>
      <c r="B1286" s="2" t="s">
        <v>2481</v>
      </c>
      <c r="C1286" s="2" t="s">
        <v>40</v>
      </c>
      <c r="D1286" s="2" t="s">
        <v>2590</v>
      </c>
      <c r="E1286" s="2" t="s">
        <v>2493</v>
      </c>
      <c r="F1286" s="11"/>
      <c r="G1286" s="2" t="s">
        <v>22</v>
      </c>
      <c r="H1286" s="12">
        <v>44579</v>
      </c>
      <c r="I1286" s="12">
        <f t="shared" si="184"/>
        <v>44943</v>
      </c>
      <c r="J1286" s="8" t="s">
        <v>43</v>
      </c>
      <c r="K1286" s="2"/>
      <c r="L1286" s="3"/>
      <c r="M1286" s="5"/>
      <c r="N1286" s="21">
        <f ca="1">I1286-K2</f>
        <v>-422</v>
      </c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17"/>
    </row>
    <row r="1287" spans="1:32" ht="99.75" customHeight="1" x14ac:dyDescent="0.5">
      <c r="A1287" s="18">
        <v>1284</v>
      </c>
      <c r="B1287" s="2" t="s">
        <v>2481</v>
      </c>
      <c r="C1287" s="2" t="s">
        <v>322</v>
      </c>
      <c r="D1287" s="2" t="s">
        <v>2591</v>
      </c>
      <c r="E1287" s="2" t="s">
        <v>2515</v>
      </c>
      <c r="F1287" s="11"/>
      <c r="G1287" s="2" t="s">
        <v>22</v>
      </c>
      <c r="H1287" s="12">
        <v>44579</v>
      </c>
      <c r="I1287" s="12">
        <f t="shared" si="184"/>
        <v>44943</v>
      </c>
      <c r="J1287" s="8" t="s">
        <v>43</v>
      </c>
      <c r="K1287" s="2"/>
      <c r="L1287" s="3"/>
      <c r="M1287" s="5"/>
      <c r="N1287" s="21">
        <f ca="1">I1287-K2</f>
        <v>-422</v>
      </c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17"/>
    </row>
    <row r="1288" spans="1:32" ht="99.75" customHeight="1" x14ac:dyDescent="0.5">
      <c r="A1288" s="18">
        <v>1285</v>
      </c>
      <c r="B1288" s="2" t="s">
        <v>2481</v>
      </c>
      <c r="C1288" s="2"/>
      <c r="D1288" s="2" t="s">
        <v>2592</v>
      </c>
      <c r="E1288" s="2" t="s">
        <v>2520</v>
      </c>
      <c r="F1288" s="11"/>
      <c r="G1288" s="2" t="s">
        <v>22</v>
      </c>
      <c r="H1288" s="12">
        <v>44579</v>
      </c>
      <c r="I1288" s="12">
        <f t="shared" si="184"/>
        <v>44943</v>
      </c>
      <c r="J1288" s="8" t="s">
        <v>43</v>
      </c>
      <c r="K1288" s="2"/>
      <c r="L1288" s="3"/>
      <c r="M1288" s="5"/>
      <c r="N1288" s="21">
        <f ca="1">I1288-K2</f>
        <v>-422</v>
      </c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17"/>
    </row>
    <row r="1289" spans="1:32" ht="99.75" customHeight="1" x14ac:dyDescent="0.5">
      <c r="A1289" s="18">
        <v>1286</v>
      </c>
      <c r="B1289" s="2" t="s">
        <v>2481</v>
      </c>
      <c r="C1289" s="2" t="s">
        <v>322</v>
      </c>
      <c r="D1289" s="2" t="s">
        <v>2593</v>
      </c>
      <c r="E1289" s="2" t="s">
        <v>2594</v>
      </c>
      <c r="F1289" s="11"/>
      <c r="G1289" s="2" t="s">
        <v>22</v>
      </c>
      <c r="H1289" s="12">
        <v>44579</v>
      </c>
      <c r="I1289" s="12">
        <f t="shared" si="184"/>
        <v>44943</v>
      </c>
      <c r="J1289" s="8" t="s">
        <v>43</v>
      </c>
      <c r="K1289" s="2"/>
      <c r="L1289" s="3"/>
      <c r="M1289" s="5"/>
      <c r="N1289" s="21">
        <f ca="1">I1289-K2</f>
        <v>-422</v>
      </c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17"/>
    </row>
    <row r="1290" spans="1:32" ht="99.75" customHeight="1" x14ac:dyDescent="0.5">
      <c r="A1290" s="18">
        <v>1287</v>
      </c>
      <c r="B1290" s="2" t="s">
        <v>2481</v>
      </c>
      <c r="C1290" s="2"/>
      <c r="D1290" s="2" t="s">
        <v>2595</v>
      </c>
      <c r="E1290" s="2" t="s">
        <v>2596</v>
      </c>
      <c r="F1290" s="11"/>
      <c r="G1290" s="2" t="s">
        <v>22</v>
      </c>
      <c r="H1290" s="12">
        <v>45309</v>
      </c>
      <c r="I1290" s="12">
        <f>H1290+365</f>
        <v>45674</v>
      </c>
      <c r="J1290" s="8" t="s">
        <v>86</v>
      </c>
      <c r="K1290" s="19" t="s">
        <v>2597</v>
      </c>
      <c r="L1290" s="70" t="s">
        <v>2598</v>
      </c>
      <c r="M1290" s="5"/>
      <c r="N1290" s="21">
        <f ca="1">I1290-K2</f>
        <v>309</v>
      </c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8"/>
    </row>
    <row r="1291" spans="1:32" ht="99.75" customHeight="1" x14ac:dyDescent="0.5">
      <c r="A1291" s="18">
        <v>1288</v>
      </c>
      <c r="B1291" s="2" t="s">
        <v>2481</v>
      </c>
      <c r="C1291" s="2" t="s">
        <v>40</v>
      </c>
      <c r="D1291" s="2" t="s">
        <v>2599</v>
      </c>
      <c r="E1291" s="2" t="s">
        <v>2506</v>
      </c>
      <c r="F1291" s="11"/>
      <c r="G1291" s="2" t="s">
        <v>22</v>
      </c>
      <c r="H1291" s="12">
        <v>44579</v>
      </c>
      <c r="I1291" s="12">
        <f>H1291+364</f>
        <v>44943</v>
      </c>
      <c r="J1291" s="8" t="s">
        <v>43</v>
      </c>
      <c r="K1291" s="2"/>
      <c r="L1291" s="3"/>
      <c r="M1291" s="5"/>
      <c r="N1291" s="21">
        <f ca="1">I1291-K2</f>
        <v>-422</v>
      </c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17"/>
    </row>
    <row r="1292" spans="1:32" ht="99.75" customHeight="1" x14ac:dyDescent="0.5">
      <c r="A1292" s="18">
        <v>1289</v>
      </c>
      <c r="B1292" s="2" t="s">
        <v>2481</v>
      </c>
      <c r="C1292" s="2" t="s">
        <v>40</v>
      </c>
      <c r="D1292" s="2" t="s">
        <v>2600</v>
      </c>
      <c r="E1292" s="2" t="s">
        <v>2506</v>
      </c>
      <c r="F1292" s="11"/>
      <c r="G1292" s="2" t="s">
        <v>22</v>
      </c>
      <c r="H1292" s="12">
        <v>45329</v>
      </c>
      <c r="I1292" s="12">
        <f>H1292+365</f>
        <v>45694</v>
      </c>
      <c r="J1292" s="8" t="s">
        <v>130</v>
      </c>
      <c r="K1292" s="19" t="s">
        <v>2601</v>
      </c>
      <c r="L1292" s="3"/>
      <c r="M1292" s="5"/>
      <c r="N1292" s="21">
        <f ca="1">I1292-K2</f>
        <v>329</v>
      </c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8"/>
    </row>
    <row r="1293" spans="1:32" ht="99.75" customHeight="1" x14ac:dyDescent="0.5">
      <c r="A1293" s="41">
        <v>1290</v>
      </c>
      <c r="B1293" s="2" t="s">
        <v>2481</v>
      </c>
      <c r="C1293" s="2" t="s">
        <v>40</v>
      </c>
      <c r="D1293" s="2" t="s">
        <v>2602</v>
      </c>
      <c r="E1293" s="2" t="s">
        <v>2603</v>
      </c>
      <c r="F1293" s="11"/>
      <c r="G1293" s="2" t="s">
        <v>22</v>
      </c>
      <c r="H1293" s="12">
        <v>44579</v>
      </c>
      <c r="I1293" s="12">
        <f t="shared" ref="I1293:I1296" si="185">H1293+364</f>
        <v>44943</v>
      </c>
      <c r="J1293" s="8" t="s">
        <v>43</v>
      </c>
      <c r="K1293" s="2"/>
      <c r="L1293" s="3"/>
      <c r="M1293" s="5"/>
      <c r="N1293" s="21">
        <f ca="1">I1293-K2</f>
        <v>-422</v>
      </c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17"/>
    </row>
    <row r="1294" spans="1:32" ht="99.75" customHeight="1" x14ac:dyDescent="0.5">
      <c r="A1294" s="18">
        <v>1291</v>
      </c>
      <c r="B1294" s="2" t="s">
        <v>2481</v>
      </c>
      <c r="C1294" s="2" t="s">
        <v>322</v>
      </c>
      <c r="D1294" s="2" t="s">
        <v>2604</v>
      </c>
      <c r="E1294" s="2" t="s">
        <v>2511</v>
      </c>
      <c r="F1294" s="11"/>
      <c r="G1294" s="2" t="s">
        <v>22</v>
      </c>
      <c r="H1294" s="12">
        <v>44579</v>
      </c>
      <c r="I1294" s="12">
        <f t="shared" si="185"/>
        <v>44943</v>
      </c>
      <c r="J1294" s="8" t="s">
        <v>43</v>
      </c>
      <c r="K1294" s="2"/>
      <c r="L1294" s="3"/>
      <c r="M1294" s="5"/>
      <c r="N1294" s="21">
        <f ca="1">I1294-K2</f>
        <v>-422</v>
      </c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17"/>
    </row>
    <row r="1295" spans="1:32" ht="99.75" customHeight="1" x14ac:dyDescent="0.5">
      <c r="A1295" s="18">
        <v>1292</v>
      </c>
      <c r="B1295" s="2" t="s">
        <v>2481</v>
      </c>
      <c r="C1295" s="2" t="s">
        <v>322</v>
      </c>
      <c r="D1295" s="2" t="s">
        <v>2605</v>
      </c>
      <c r="E1295" s="2" t="s">
        <v>2606</v>
      </c>
      <c r="F1295" s="11"/>
      <c r="G1295" s="2" t="s">
        <v>22</v>
      </c>
      <c r="H1295" s="12">
        <v>44579</v>
      </c>
      <c r="I1295" s="12">
        <f t="shared" si="185"/>
        <v>44943</v>
      </c>
      <c r="J1295" s="8" t="s">
        <v>43</v>
      </c>
      <c r="K1295" s="2"/>
      <c r="L1295" s="3"/>
      <c r="M1295" s="5"/>
      <c r="N1295" s="21">
        <f ca="1">I1295-K2</f>
        <v>-422</v>
      </c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17"/>
    </row>
    <row r="1296" spans="1:32" ht="99.75" customHeight="1" x14ac:dyDescent="0.5">
      <c r="A1296" s="18">
        <v>1293</v>
      </c>
      <c r="B1296" s="2" t="s">
        <v>2481</v>
      </c>
      <c r="C1296" s="2"/>
      <c r="D1296" s="2" t="s">
        <v>2607</v>
      </c>
      <c r="E1296" s="2" t="s">
        <v>2608</v>
      </c>
      <c r="F1296" s="11"/>
      <c r="G1296" s="2" t="s">
        <v>22</v>
      </c>
      <c r="H1296" s="12">
        <v>44160</v>
      </c>
      <c r="I1296" s="12">
        <f t="shared" si="185"/>
        <v>44524</v>
      </c>
      <c r="J1296" s="8" t="s">
        <v>43</v>
      </c>
      <c r="K1296" s="2"/>
      <c r="L1296" s="3"/>
      <c r="M1296" s="5"/>
      <c r="N1296" s="21">
        <f ca="1">I1296-K2</f>
        <v>-841</v>
      </c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8"/>
    </row>
    <row r="1297" spans="1:32" ht="99.75" customHeight="1" x14ac:dyDescent="0.5">
      <c r="A1297" s="11">
        <v>1294</v>
      </c>
      <c r="B1297" s="2" t="s">
        <v>2481</v>
      </c>
      <c r="C1297" s="2"/>
      <c r="D1297" s="2" t="s">
        <v>2609</v>
      </c>
      <c r="E1297" s="2" t="s">
        <v>2560</v>
      </c>
      <c r="F1297" s="11"/>
      <c r="G1297" s="2" t="s">
        <v>22</v>
      </c>
      <c r="H1297" s="12">
        <v>45077</v>
      </c>
      <c r="I1297" s="12">
        <f>H1297+365</f>
        <v>45442</v>
      </c>
      <c r="J1297" s="8" t="s">
        <v>123</v>
      </c>
      <c r="K1297" s="2"/>
      <c r="L1297" s="3"/>
      <c r="M1297" s="5"/>
      <c r="N1297" s="21">
        <f ca="1">I1297-K2</f>
        <v>77</v>
      </c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8"/>
    </row>
    <row r="1298" spans="1:32" ht="99.75" customHeight="1" x14ac:dyDescent="0.5">
      <c r="A1298" s="18">
        <v>1295</v>
      </c>
      <c r="B1298" s="2" t="s">
        <v>2481</v>
      </c>
      <c r="C1298" s="2"/>
      <c r="D1298" s="2" t="s">
        <v>2610</v>
      </c>
      <c r="E1298" s="2" t="s">
        <v>2611</v>
      </c>
      <c r="F1298" s="11"/>
      <c r="G1298" s="2" t="s">
        <v>22</v>
      </c>
      <c r="H1298" s="12">
        <v>44161</v>
      </c>
      <c r="I1298" s="12">
        <f t="shared" ref="I1298:I1310" si="186">H1298+364</f>
        <v>44525</v>
      </c>
      <c r="J1298" s="8" t="s">
        <v>43</v>
      </c>
      <c r="K1298" s="2"/>
      <c r="L1298" s="3"/>
      <c r="M1298" s="5"/>
      <c r="N1298" s="21">
        <f ca="1">I1298-K2</f>
        <v>-840</v>
      </c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8"/>
    </row>
    <row r="1299" spans="1:32" ht="99.75" customHeight="1" x14ac:dyDescent="0.5">
      <c r="A1299" s="18">
        <v>1296</v>
      </c>
      <c r="B1299" s="2" t="s">
        <v>2481</v>
      </c>
      <c r="C1299" s="2"/>
      <c r="D1299" s="2" t="s">
        <v>2612</v>
      </c>
      <c r="E1299" s="2" t="s">
        <v>2611</v>
      </c>
      <c r="F1299" s="11"/>
      <c r="G1299" s="2" t="s">
        <v>22</v>
      </c>
      <c r="H1299" s="12">
        <v>44161</v>
      </c>
      <c r="I1299" s="12">
        <f t="shared" si="186"/>
        <v>44525</v>
      </c>
      <c r="J1299" s="8" t="s">
        <v>43</v>
      </c>
      <c r="K1299" s="2"/>
      <c r="L1299" s="3"/>
      <c r="M1299" s="5"/>
      <c r="N1299" s="21">
        <f ca="1">I1299-K2</f>
        <v>-840</v>
      </c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8"/>
    </row>
    <row r="1300" spans="1:32" ht="99.75" customHeight="1" x14ac:dyDescent="0.5">
      <c r="A1300" s="18">
        <v>1297</v>
      </c>
      <c r="B1300" s="2" t="s">
        <v>2481</v>
      </c>
      <c r="C1300" s="2"/>
      <c r="D1300" s="2" t="s">
        <v>2613</v>
      </c>
      <c r="E1300" s="2" t="s">
        <v>2614</v>
      </c>
      <c r="F1300" s="11"/>
      <c r="G1300" s="2" t="s">
        <v>22</v>
      </c>
      <c r="H1300" s="12">
        <v>44161</v>
      </c>
      <c r="I1300" s="12">
        <f t="shared" si="186"/>
        <v>44525</v>
      </c>
      <c r="J1300" s="8" t="s">
        <v>43</v>
      </c>
      <c r="K1300" s="2"/>
      <c r="L1300" s="3"/>
      <c r="M1300" s="5"/>
      <c r="N1300" s="21">
        <f ca="1">I1300-K2</f>
        <v>-840</v>
      </c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8"/>
    </row>
    <row r="1301" spans="1:32" ht="99.75" customHeight="1" x14ac:dyDescent="0.5">
      <c r="A1301" s="18">
        <v>1298</v>
      </c>
      <c r="B1301" s="2" t="s">
        <v>2615</v>
      </c>
      <c r="C1301" s="2" t="s">
        <v>40</v>
      </c>
      <c r="D1301" s="2" t="s">
        <v>2616</v>
      </c>
      <c r="E1301" s="2" t="s">
        <v>2617</v>
      </c>
      <c r="F1301" s="11"/>
      <c r="G1301" s="2" t="s">
        <v>22</v>
      </c>
      <c r="H1301" s="12">
        <v>44579</v>
      </c>
      <c r="I1301" s="12">
        <f t="shared" si="186"/>
        <v>44943</v>
      </c>
      <c r="J1301" s="8" t="s">
        <v>43</v>
      </c>
      <c r="K1301" s="2"/>
      <c r="L1301" s="3"/>
      <c r="M1301" s="5"/>
      <c r="N1301" s="21">
        <f ca="1">I1301-K2</f>
        <v>-422</v>
      </c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17"/>
    </row>
    <row r="1302" spans="1:32" ht="99.75" customHeight="1" x14ac:dyDescent="0.5">
      <c r="A1302" s="18">
        <v>1299</v>
      </c>
      <c r="B1302" s="2" t="s">
        <v>2615</v>
      </c>
      <c r="C1302" s="2" t="s">
        <v>40</v>
      </c>
      <c r="D1302" s="2" t="s">
        <v>2618</v>
      </c>
      <c r="E1302" s="2" t="s">
        <v>2619</v>
      </c>
      <c r="F1302" s="11"/>
      <c r="G1302" s="2" t="s">
        <v>22</v>
      </c>
      <c r="H1302" s="12">
        <v>44579</v>
      </c>
      <c r="I1302" s="12">
        <f t="shared" si="186"/>
        <v>44943</v>
      </c>
      <c r="J1302" s="8" t="s">
        <v>43</v>
      </c>
      <c r="K1302" s="2"/>
      <c r="L1302" s="3"/>
      <c r="M1302" s="5"/>
      <c r="N1302" s="21">
        <f ca="1">I1302-K2</f>
        <v>-422</v>
      </c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17"/>
    </row>
    <row r="1303" spans="1:32" ht="99.75" customHeight="1" x14ac:dyDescent="0.5">
      <c r="A1303" s="18">
        <v>1300</v>
      </c>
      <c r="B1303" s="2" t="s">
        <v>2615</v>
      </c>
      <c r="C1303" s="2" t="s">
        <v>40</v>
      </c>
      <c r="D1303" s="2" t="s">
        <v>2620</v>
      </c>
      <c r="E1303" s="2" t="s">
        <v>2621</v>
      </c>
      <c r="F1303" s="11"/>
      <c r="G1303" s="2" t="s">
        <v>22</v>
      </c>
      <c r="H1303" s="12">
        <v>44579</v>
      </c>
      <c r="I1303" s="12">
        <f t="shared" si="186"/>
        <v>44943</v>
      </c>
      <c r="J1303" s="8" t="s">
        <v>43</v>
      </c>
      <c r="K1303" s="2"/>
      <c r="L1303" s="3"/>
      <c r="M1303" s="5"/>
      <c r="N1303" s="21">
        <f ca="1">I1303-K2</f>
        <v>-422</v>
      </c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17"/>
    </row>
    <row r="1304" spans="1:32" ht="99.75" customHeight="1" x14ac:dyDescent="0.5">
      <c r="A1304" s="18">
        <v>1301</v>
      </c>
      <c r="B1304" s="2" t="s">
        <v>2481</v>
      </c>
      <c r="C1304" s="2"/>
      <c r="D1304" s="2" t="s">
        <v>2622</v>
      </c>
      <c r="E1304" s="2" t="s">
        <v>2623</v>
      </c>
      <c r="F1304" s="11"/>
      <c r="G1304" s="2" t="s">
        <v>22</v>
      </c>
      <c r="H1304" s="12">
        <v>44194</v>
      </c>
      <c r="I1304" s="12">
        <f t="shared" si="186"/>
        <v>44558</v>
      </c>
      <c r="J1304" s="8" t="s">
        <v>43</v>
      </c>
      <c r="K1304" s="2"/>
      <c r="L1304" s="3"/>
      <c r="M1304" s="5"/>
      <c r="N1304" s="21">
        <f ca="1">I1304-K2</f>
        <v>-807</v>
      </c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17"/>
    </row>
    <row r="1305" spans="1:32" ht="99.75" customHeight="1" x14ac:dyDescent="0.5">
      <c r="A1305" s="11">
        <v>1302</v>
      </c>
      <c r="B1305" s="29" t="s">
        <v>2481</v>
      </c>
      <c r="C1305" s="29"/>
      <c r="D1305" s="29" t="s">
        <v>2624</v>
      </c>
      <c r="E1305" s="29" t="s">
        <v>2623</v>
      </c>
      <c r="F1305" s="30"/>
      <c r="G1305" s="29" t="s">
        <v>22</v>
      </c>
      <c r="H1305" s="31">
        <v>44696</v>
      </c>
      <c r="I1305" s="31">
        <f t="shared" si="186"/>
        <v>45060</v>
      </c>
      <c r="J1305" s="32" t="s">
        <v>113</v>
      </c>
      <c r="K1305" s="2"/>
      <c r="L1305" s="3"/>
      <c r="M1305" s="5"/>
      <c r="N1305" s="21">
        <f ca="1">I1305-K2</f>
        <v>-305</v>
      </c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17"/>
    </row>
    <row r="1306" spans="1:32" ht="99.75" customHeight="1" x14ac:dyDescent="0.5">
      <c r="A1306" s="11">
        <v>1303</v>
      </c>
      <c r="B1306" s="2" t="s">
        <v>2481</v>
      </c>
      <c r="C1306" s="2" t="s">
        <v>255</v>
      </c>
      <c r="D1306" s="2" t="s">
        <v>2625</v>
      </c>
      <c r="E1306" s="2" t="s">
        <v>2626</v>
      </c>
      <c r="F1306" s="11"/>
      <c r="G1306" s="2" t="s">
        <v>22</v>
      </c>
      <c r="H1306" s="12">
        <v>44198</v>
      </c>
      <c r="I1306" s="12">
        <f t="shared" si="186"/>
        <v>44562</v>
      </c>
      <c r="J1306" s="8" t="s">
        <v>123</v>
      </c>
      <c r="K1306" s="2"/>
      <c r="L1306" s="3"/>
      <c r="M1306" s="5"/>
      <c r="N1306" s="21">
        <f ca="1">I1306-K2</f>
        <v>-803</v>
      </c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17"/>
    </row>
    <row r="1307" spans="1:32" ht="99.75" customHeight="1" x14ac:dyDescent="0.5">
      <c r="A1307" s="41">
        <v>1304</v>
      </c>
      <c r="B1307" s="2" t="s">
        <v>2481</v>
      </c>
      <c r="C1307" s="2" t="s">
        <v>2575</v>
      </c>
      <c r="D1307" s="2" t="s">
        <v>2627</v>
      </c>
      <c r="E1307" s="2" t="s">
        <v>2628</v>
      </c>
      <c r="F1307" s="11"/>
      <c r="G1307" s="2" t="s">
        <v>22</v>
      </c>
      <c r="H1307" s="12">
        <v>44226</v>
      </c>
      <c r="I1307" s="12">
        <f t="shared" si="186"/>
        <v>44590</v>
      </c>
      <c r="J1307" s="8" t="s">
        <v>43</v>
      </c>
      <c r="K1307" s="2"/>
      <c r="L1307" s="3"/>
      <c r="M1307" s="5"/>
      <c r="N1307" s="21">
        <f ca="1">I1307-K2</f>
        <v>-775</v>
      </c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17"/>
    </row>
    <row r="1308" spans="1:32" ht="99.75" customHeight="1" x14ac:dyDescent="0.5">
      <c r="A1308" s="41">
        <v>1305</v>
      </c>
      <c r="B1308" s="2" t="s">
        <v>2481</v>
      </c>
      <c r="C1308" s="2" t="s">
        <v>255</v>
      </c>
      <c r="D1308" s="2" t="s">
        <v>2629</v>
      </c>
      <c r="E1308" s="2" t="s">
        <v>2630</v>
      </c>
      <c r="F1308" s="11"/>
      <c r="G1308" s="2" t="s">
        <v>22</v>
      </c>
      <c r="H1308" s="12">
        <v>44645</v>
      </c>
      <c r="I1308" s="12">
        <f t="shared" si="186"/>
        <v>45009</v>
      </c>
      <c r="J1308" s="8" t="s">
        <v>43</v>
      </c>
      <c r="K1308" s="2"/>
      <c r="L1308" s="3"/>
      <c r="M1308" s="5"/>
      <c r="N1308" s="21">
        <f ca="1">I1308-K2</f>
        <v>-356</v>
      </c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17"/>
    </row>
    <row r="1309" spans="1:32" ht="99.75" customHeight="1" x14ac:dyDescent="0.5">
      <c r="A1309" s="41">
        <v>1306</v>
      </c>
      <c r="B1309" s="2" t="s">
        <v>2481</v>
      </c>
      <c r="C1309" s="2" t="s">
        <v>1455</v>
      </c>
      <c r="D1309" s="2" t="s">
        <v>2631</v>
      </c>
      <c r="E1309" s="2" t="s">
        <v>2632</v>
      </c>
      <c r="F1309" s="11"/>
      <c r="G1309" s="2" t="s">
        <v>22</v>
      </c>
      <c r="H1309" s="12">
        <v>44861</v>
      </c>
      <c r="I1309" s="12">
        <f t="shared" si="186"/>
        <v>45225</v>
      </c>
      <c r="J1309" s="8" t="s">
        <v>43</v>
      </c>
      <c r="K1309" s="19" t="s">
        <v>2633</v>
      </c>
      <c r="L1309" s="3"/>
      <c r="M1309" s="5"/>
      <c r="N1309" s="21">
        <f ca="1">I1309-K2</f>
        <v>-140</v>
      </c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17"/>
    </row>
    <row r="1310" spans="1:32" ht="99.75" customHeight="1" x14ac:dyDescent="0.5">
      <c r="A1310" s="18">
        <v>1307</v>
      </c>
      <c r="B1310" s="2" t="s">
        <v>2481</v>
      </c>
      <c r="C1310" s="2" t="s">
        <v>2575</v>
      </c>
      <c r="D1310" s="2" t="s">
        <v>2634</v>
      </c>
      <c r="E1310" s="2" t="s">
        <v>2635</v>
      </c>
      <c r="F1310" s="11"/>
      <c r="G1310" s="2" t="s">
        <v>22</v>
      </c>
      <c r="H1310" s="12">
        <v>44459</v>
      </c>
      <c r="I1310" s="12">
        <f t="shared" si="186"/>
        <v>44823</v>
      </c>
      <c r="J1310" s="8" t="s">
        <v>43</v>
      </c>
      <c r="K1310" s="2"/>
      <c r="L1310" s="3"/>
      <c r="M1310" s="5"/>
      <c r="N1310" s="21">
        <f ca="1">I1310-K2</f>
        <v>-542</v>
      </c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17"/>
    </row>
    <row r="1311" spans="1:32" ht="99.75" customHeight="1" x14ac:dyDescent="0.5">
      <c r="A1311" s="18">
        <v>1308</v>
      </c>
      <c r="B1311" s="2" t="s">
        <v>2481</v>
      </c>
      <c r="C1311" s="2" t="s">
        <v>2573</v>
      </c>
      <c r="D1311" s="2" t="s">
        <v>2636</v>
      </c>
      <c r="E1311" s="2" t="s">
        <v>2637</v>
      </c>
      <c r="F1311" s="11"/>
      <c r="G1311" s="2" t="s">
        <v>22</v>
      </c>
      <c r="H1311" s="12">
        <v>45329</v>
      </c>
      <c r="I1311" s="12">
        <f>H1311+365</f>
        <v>45694</v>
      </c>
      <c r="J1311" s="8" t="s">
        <v>130</v>
      </c>
      <c r="K1311" s="19" t="s">
        <v>2638</v>
      </c>
      <c r="L1311" s="3"/>
      <c r="M1311" s="5"/>
      <c r="N1311" s="21">
        <f ca="1">I1311-K2</f>
        <v>329</v>
      </c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8"/>
    </row>
    <row r="1312" spans="1:32" ht="99.75" customHeight="1" x14ac:dyDescent="0.5">
      <c r="A1312" s="30">
        <v>1309</v>
      </c>
      <c r="B1312" s="29" t="s">
        <v>2481</v>
      </c>
      <c r="C1312" s="29"/>
      <c r="D1312" s="29" t="s">
        <v>2639</v>
      </c>
      <c r="E1312" s="29" t="s">
        <v>2577</v>
      </c>
      <c r="F1312" s="30"/>
      <c r="G1312" s="29" t="s">
        <v>22</v>
      </c>
      <c r="H1312" s="31">
        <v>44985</v>
      </c>
      <c r="I1312" s="31">
        <f t="shared" ref="I1312:I1313" si="187">H1312+364</f>
        <v>45349</v>
      </c>
      <c r="J1312" s="32" t="s">
        <v>113</v>
      </c>
      <c r="K1312" s="19" t="s">
        <v>2640</v>
      </c>
      <c r="L1312" s="20"/>
      <c r="M1312" s="5"/>
      <c r="N1312" s="21">
        <f ca="1">I1312-K2</f>
        <v>-16</v>
      </c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8"/>
    </row>
    <row r="1313" spans="1:32" ht="99.75" customHeight="1" x14ac:dyDescent="0.5">
      <c r="A1313" s="18">
        <v>1310</v>
      </c>
      <c r="B1313" s="2" t="s">
        <v>2481</v>
      </c>
      <c r="C1313" s="2"/>
      <c r="D1313" s="2" t="s">
        <v>2641</v>
      </c>
      <c r="E1313" s="2" t="s">
        <v>2511</v>
      </c>
      <c r="F1313" s="11"/>
      <c r="G1313" s="2" t="s">
        <v>22</v>
      </c>
      <c r="H1313" s="12">
        <v>44579</v>
      </c>
      <c r="I1313" s="12">
        <f t="shared" si="187"/>
        <v>44943</v>
      </c>
      <c r="J1313" s="8" t="s">
        <v>43</v>
      </c>
      <c r="K1313" s="2"/>
      <c r="L1313" s="3"/>
      <c r="M1313" s="5"/>
      <c r="N1313" s="21">
        <f ca="1">I1313-K2</f>
        <v>-422</v>
      </c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17"/>
    </row>
    <row r="1314" spans="1:32" ht="99.75" customHeight="1" x14ac:dyDescent="0.5">
      <c r="A1314" s="18">
        <v>1311</v>
      </c>
      <c r="B1314" s="2" t="s">
        <v>2481</v>
      </c>
      <c r="C1314" s="2" t="s">
        <v>255</v>
      </c>
      <c r="D1314" s="2" t="s">
        <v>2642</v>
      </c>
      <c r="E1314" s="2" t="s">
        <v>2643</v>
      </c>
      <c r="F1314" s="11"/>
      <c r="G1314" s="2" t="s">
        <v>22</v>
      </c>
      <c r="H1314" s="12">
        <v>45152</v>
      </c>
      <c r="I1314" s="12">
        <f t="shared" ref="I1314:I1319" si="188">H1314+365</f>
        <v>45517</v>
      </c>
      <c r="J1314" s="8" t="s">
        <v>86</v>
      </c>
      <c r="K1314" s="19" t="s">
        <v>2644</v>
      </c>
      <c r="L1314" s="3"/>
      <c r="M1314" s="5"/>
      <c r="N1314" s="21">
        <f ca="1">I1314-K2</f>
        <v>152</v>
      </c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8"/>
    </row>
    <row r="1315" spans="1:32" ht="99.75" customHeight="1" x14ac:dyDescent="0.5">
      <c r="A1315" s="18">
        <v>1312</v>
      </c>
      <c r="B1315" s="2" t="s">
        <v>2481</v>
      </c>
      <c r="C1315" s="2" t="s">
        <v>255</v>
      </c>
      <c r="D1315" s="2" t="s">
        <v>2645</v>
      </c>
      <c r="E1315" s="2" t="s">
        <v>2646</v>
      </c>
      <c r="F1315" s="11"/>
      <c r="G1315" s="2" t="s">
        <v>22</v>
      </c>
      <c r="H1315" s="12">
        <v>45005</v>
      </c>
      <c r="I1315" s="12">
        <f t="shared" si="188"/>
        <v>45370</v>
      </c>
      <c r="J1315" s="8" t="s">
        <v>50</v>
      </c>
      <c r="K1315" s="19" t="s">
        <v>2647</v>
      </c>
      <c r="L1315" s="3"/>
      <c r="M1315" s="5"/>
      <c r="N1315" s="21">
        <f ca="1">I1315-K2</f>
        <v>5</v>
      </c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17"/>
    </row>
    <row r="1316" spans="1:32" ht="99.75" customHeight="1" x14ac:dyDescent="0.5">
      <c r="A1316" s="30">
        <v>1313</v>
      </c>
      <c r="B1316" s="29" t="s">
        <v>2481</v>
      </c>
      <c r="C1316" s="29" t="s">
        <v>255</v>
      </c>
      <c r="D1316" s="29" t="s">
        <v>2648</v>
      </c>
      <c r="E1316" s="29" t="s">
        <v>2649</v>
      </c>
      <c r="F1316" s="30"/>
      <c r="G1316" s="29" t="s">
        <v>22</v>
      </c>
      <c r="H1316" s="31">
        <v>45285</v>
      </c>
      <c r="I1316" s="31">
        <f t="shared" si="188"/>
        <v>45650</v>
      </c>
      <c r="J1316" s="32" t="s">
        <v>113</v>
      </c>
      <c r="K1316" s="29" t="s">
        <v>47</v>
      </c>
      <c r="L1316" s="3"/>
      <c r="M1316" s="5"/>
      <c r="N1316" s="21">
        <f ca="1">I1316-K2</f>
        <v>285</v>
      </c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8"/>
    </row>
    <row r="1317" spans="1:32" ht="99.75" customHeight="1" x14ac:dyDescent="0.5">
      <c r="A1317" s="18">
        <v>1314</v>
      </c>
      <c r="B1317" s="2" t="s">
        <v>2481</v>
      </c>
      <c r="C1317" s="2" t="s">
        <v>255</v>
      </c>
      <c r="D1317" s="2" t="s">
        <v>2650</v>
      </c>
      <c r="E1317" s="2" t="s">
        <v>2483</v>
      </c>
      <c r="F1317" s="11"/>
      <c r="G1317" s="2" t="s">
        <v>22</v>
      </c>
      <c r="H1317" s="12">
        <v>45251</v>
      </c>
      <c r="I1317" s="12">
        <f t="shared" si="188"/>
        <v>45616</v>
      </c>
      <c r="J1317" s="8" t="s">
        <v>50</v>
      </c>
      <c r="K1317" s="19" t="s">
        <v>2651</v>
      </c>
      <c r="L1317" s="3"/>
      <c r="M1317" s="5"/>
      <c r="N1317" s="21">
        <f ca="1">I1317-K2</f>
        <v>251</v>
      </c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8" t="s">
        <v>1417</v>
      </c>
    </row>
    <row r="1318" spans="1:32" ht="99.75" customHeight="1" x14ac:dyDescent="0.5">
      <c r="A1318" s="30">
        <v>1315</v>
      </c>
      <c r="B1318" s="29" t="s">
        <v>2481</v>
      </c>
      <c r="C1318" s="29" t="s">
        <v>255</v>
      </c>
      <c r="D1318" s="29" t="s">
        <v>2652</v>
      </c>
      <c r="E1318" s="29" t="s">
        <v>2483</v>
      </c>
      <c r="F1318" s="30"/>
      <c r="G1318" s="29" t="s">
        <v>22</v>
      </c>
      <c r="H1318" s="31">
        <v>45286</v>
      </c>
      <c r="I1318" s="31">
        <f t="shared" si="188"/>
        <v>45651</v>
      </c>
      <c r="J1318" s="32" t="s">
        <v>113</v>
      </c>
      <c r="K1318" s="29"/>
      <c r="L1318" s="3"/>
      <c r="M1318" s="5"/>
      <c r="N1318" s="21">
        <f ca="1">I1318-K2</f>
        <v>286</v>
      </c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8" t="s">
        <v>1417</v>
      </c>
    </row>
    <row r="1319" spans="1:32" ht="99.75" customHeight="1" x14ac:dyDescent="0.5">
      <c r="A1319" s="18">
        <v>1316</v>
      </c>
      <c r="B1319" s="2" t="s">
        <v>2653</v>
      </c>
      <c r="C1319" s="2" t="s">
        <v>255</v>
      </c>
      <c r="D1319" s="2" t="s">
        <v>2654</v>
      </c>
      <c r="E1319" s="2" t="s">
        <v>2655</v>
      </c>
      <c r="F1319" s="11"/>
      <c r="G1319" s="2" t="s">
        <v>22</v>
      </c>
      <c r="H1319" s="12">
        <v>44991</v>
      </c>
      <c r="I1319" s="12">
        <f t="shared" si="188"/>
        <v>45356</v>
      </c>
      <c r="J1319" s="8" t="s">
        <v>23</v>
      </c>
      <c r="K1319" s="2"/>
      <c r="L1319" s="3"/>
      <c r="M1319" s="5"/>
      <c r="N1319" s="21">
        <f ca="1">I1319-K2</f>
        <v>-9</v>
      </c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8"/>
    </row>
    <row r="1320" spans="1:32" ht="99.75" customHeight="1" x14ac:dyDescent="0.5">
      <c r="A1320" s="41">
        <v>1317</v>
      </c>
      <c r="B1320" s="2" t="s">
        <v>2481</v>
      </c>
      <c r="C1320" s="2" t="s">
        <v>255</v>
      </c>
      <c r="D1320" s="2" t="s">
        <v>2656</v>
      </c>
      <c r="E1320" s="2" t="s">
        <v>2632</v>
      </c>
      <c r="F1320" s="11"/>
      <c r="G1320" s="2" t="s">
        <v>22</v>
      </c>
      <c r="H1320" s="12">
        <v>44963</v>
      </c>
      <c r="I1320" s="12">
        <f t="shared" ref="I1320:I1321" si="189">H1320+364</f>
        <v>45327</v>
      </c>
      <c r="J1320" s="8" t="s">
        <v>43</v>
      </c>
      <c r="K1320" s="27"/>
      <c r="L1320" s="3"/>
      <c r="M1320" s="5"/>
      <c r="N1320" s="21">
        <f ca="1">I1320-K2</f>
        <v>-38</v>
      </c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8"/>
    </row>
    <row r="1321" spans="1:32" ht="99.75" customHeight="1" x14ac:dyDescent="0.35">
      <c r="A1321" s="11">
        <v>1318</v>
      </c>
      <c r="B1321" s="29" t="s">
        <v>2481</v>
      </c>
      <c r="C1321" s="29" t="s">
        <v>255</v>
      </c>
      <c r="D1321" s="29" t="s">
        <v>2657</v>
      </c>
      <c r="E1321" s="29" t="s">
        <v>2632</v>
      </c>
      <c r="F1321" s="30"/>
      <c r="G1321" s="29" t="s">
        <v>22</v>
      </c>
      <c r="H1321" s="31">
        <v>44963</v>
      </c>
      <c r="I1321" s="31">
        <f t="shared" si="189"/>
        <v>45327</v>
      </c>
      <c r="J1321" s="32" t="s">
        <v>113</v>
      </c>
      <c r="K1321" s="2"/>
      <c r="L1321" s="3"/>
      <c r="M1321" s="28" t="s">
        <v>2658</v>
      </c>
      <c r="N1321" s="21">
        <f ca="1">I1321-K2</f>
        <v>-38</v>
      </c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8" t="s">
        <v>2566</v>
      </c>
    </row>
    <row r="1322" spans="1:32" ht="99.75" customHeight="1" x14ac:dyDescent="0.5">
      <c r="A1322" s="18">
        <v>1319</v>
      </c>
      <c r="B1322" s="2" t="s">
        <v>2659</v>
      </c>
      <c r="C1322" s="2"/>
      <c r="D1322" s="2" t="s">
        <v>2660</v>
      </c>
      <c r="E1322" s="2" t="s">
        <v>2661</v>
      </c>
      <c r="F1322" s="11"/>
      <c r="G1322" s="2" t="s">
        <v>22</v>
      </c>
      <c r="H1322" s="12">
        <v>45329</v>
      </c>
      <c r="I1322" s="12">
        <f t="shared" ref="I1322:I1323" si="190">H1322+365</f>
        <v>45694</v>
      </c>
      <c r="J1322" s="8" t="s">
        <v>130</v>
      </c>
      <c r="K1322" s="19" t="s">
        <v>2662</v>
      </c>
      <c r="L1322" s="3"/>
      <c r="M1322" s="5"/>
      <c r="N1322" s="21">
        <f ca="1">I1322-K2</f>
        <v>329</v>
      </c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17"/>
    </row>
    <row r="1323" spans="1:32" ht="99.75" customHeight="1" x14ac:dyDescent="0.5">
      <c r="A1323" s="18">
        <v>1320</v>
      </c>
      <c r="B1323" s="2" t="s">
        <v>2659</v>
      </c>
      <c r="C1323" s="2"/>
      <c r="D1323" s="2" t="s">
        <v>2663</v>
      </c>
      <c r="E1323" s="2" t="s">
        <v>2483</v>
      </c>
      <c r="F1323" s="11"/>
      <c r="G1323" s="2" t="s">
        <v>22</v>
      </c>
      <c r="H1323" s="12">
        <v>45329</v>
      </c>
      <c r="I1323" s="12">
        <f t="shared" si="190"/>
        <v>45694</v>
      </c>
      <c r="J1323" s="8" t="s">
        <v>130</v>
      </c>
      <c r="K1323" s="19" t="s">
        <v>2664</v>
      </c>
      <c r="L1323" s="3"/>
      <c r="M1323" s="5"/>
      <c r="N1323" s="21">
        <f ca="1">I1323-K2</f>
        <v>329</v>
      </c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8"/>
    </row>
    <row r="1324" spans="1:32" ht="99.75" customHeight="1" x14ac:dyDescent="0.5">
      <c r="A1324" s="11">
        <v>1321</v>
      </c>
      <c r="B1324" s="2" t="s">
        <v>2653</v>
      </c>
      <c r="C1324" s="2" t="s">
        <v>40</v>
      </c>
      <c r="D1324" s="2" t="s">
        <v>2665</v>
      </c>
      <c r="E1324" s="2" t="s">
        <v>2666</v>
      </c>
      <c r="F1324" s="11"/>
      <c r="G1324" s="2" t="s">
        <v>22</v>
      </c>
      <c r="H1324" s="12">
        <v>44215</v>
      </c>
      <c r="I1324" s="12">
        <f>H1324+364</f>
        <v>44579</v>
      </c>
      <c r="J1324" s="8" t="s">
        <v>123</v>
      </c>
      <c r="K1324" s="2"/>
      <c r="L1324" s="3"/>
      <c r="M1324" s="5"/>
      <c r="N1324" s="21">
        <f ca="1">I1324-K2</f>
        <v>-786</v>
      </c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8"/>
    </row>
    <row r="1325" spans="1:32" ht="99.75" customHeight="1" x14ac:dyDescent="0.5">
      <c r="A1325" s="18">
        <v>1322</v>
      </c>
      <c r="B1325" s="2" t="s">
        <v>2653</v>
      </c>
      <c r="C1325" s="2" t="s">
        <v>40</v>
      </c>
      <c r="D1325" s="2" t="s">
        <v>2667</v>
      </c>
      <c r="E1325" s="2" t="s">
        <v>2668</v>
      </c>
      <c r="F1325" s="11"/>
      <c r="G1325" s="2" t="s">
        <v>22</v>
      </c>
      <c r="H1325" s="12">
        <v>44991</v>
      </c>
      <c r="I1325" s="12">
        <f>H1325+365</f>
        <v>45356</v>
      </c>
      <c r="J1325" s="8" t="s">
        <v>23</v>
      </c>
      <c r="K1325" s="19" t="s">
        <v>2669</v>
      </c>
      <c r="L1325" s="3"/>
      <c r="M1325" s="5"/>
      <c r="N1325" s="21">
        <f ca="1">I1325-K2</f>
        <v>-9</v>
      </c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8"/>
    </row>
    <row r="1326" spans="1:32" ht="99.75" customHeight="1" x14ac:dyDescent="0.5">
      <c r="A1326" s="11">
        <v>1323</v>
      </c>
      <c r="B1326" s="2" t="s">
        <v>2653</v>
      </c>
      <c r="C1326" s="2" t="s">
        <v>40</v>
      </c>
      <c r="D1326" s="2" t="s">
        <v>2670</v>
      </c>
      <c r="E1326" s="2" t="s">
        <v>2666</v>
      </c>
      <c r="F1326" s="11"/>
      <c r="G1326" s="2" t="s">
        <v>22</v>
      </c>
      <c r="H1326" s="12">
        <v>44215</v>
      </c>
      <c r="I1326" s="12">
        <f t="shared" ref="I1326:I1339" si="191">H1326+364</f>
        <v>44579</v>
      </c>
      <c r="J1326" s="8" t="s">
        <v>123</v>
      </c>
      <c r="K1326" s="2"/>
      <c r="L1326" s="3"/>
      <c r="M1326" s="5"/>
      <c r="N1326" s="21">
        <f ca="1">I1326-K2</f>
        <v>-786</v>
      </c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8"/>
    </row>
    <row r="1327" spans="1:32" ht="99.75" customHeight="1" x14ac:dyDescent="0.5">
      <c r="A1327" s="18">
        <v>1324</v>
      </c>
      <c r="B1327" s="2" t="s">
        <v>2653</v>
      </c>
      <c r="C1327" s="2" t="s">
        <v>1352</v>
      </c>
      <c r="D1327" s="2" t="s">
        <v>2671</v>
      </c>
      <c r="E1327" s="2" t="s">
        <v>2672</v>
      </c>
      <c r="F1327" s="11"/>
      <c r="G1327" s="2" t="s">
        <v>22</v>
      </c>
      <c r="H1327" s="12">
        <v>44582</v>
      </c>
      <c r="I1327" s="12">
        <f t="shared" si="191"/>
        <v>44946</v>
      </c>
      <c r="J1327" s="8" t="s">
        <v>43</v>
      </c>
      <c r="K1327" s="2"/>
      <c r="L1327" s="3"/>
      <c r="M1327" s="5"/>
      <c r="N1327" s="21">
        <f ca="1">I1327-K2</f>
        <v>-419</v>
      </c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8"/>
    </row>
    <row r="1328" spans="1:32" ht="99.75" customHeight="1" x14ac:dyDescent="0.5">
      <c r="A1328" s="18">
        <v>1325</v>
      </c>
      <c r="B1328" s="2" t="s">
        <v>2653</v>
      </c>
      <c r="C1328" s="2" t="s">
        <v>1352</v>
      </c>
      <c r="D1328" s="2" t="s">
        <v>2673</v>
      </c>
      <c r="E1328" s="2" t="s">
        <v>2674</v>
      </c>
      <c r="F1328" s="11"/>
      <c r="G1328" s="2" t="s">
        <v>22</v>
      </c>
      <c r="H1328" s="12">
        <v>44582</v>
      </c>
      <c r="I1328" s="12">
        <f t="shared" si="191"/>
        <v>44946</v>
      </c>
      <c r="J1328" s="8" t="s">
        <v>43</v>
      </c>
      <c r="K1328" s="2"/>
      <c r="L1328" s="3"/>
      <c r="M1328" s="5"/>
      <c r="N1328" s="21">
        <f ca="1">I1328-K2</f>
        <v>-419</v>
      </c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8"/>
    </row>
    <row r="1329" spans="1:32" ht="99.75" customHeight="1" x14ac:dyDescent="0.5">
      <c r="A1329" s="18">
        <v>1326</v>
      </c>
      <c r="B1329" s="2" t="s">
        <v>2653</v>
      </c>
      <c r="C1329" s="2"/>
      <c r="D1329" s="2" t="s">
        <v>2675</v>
      </c>
      <c r="E1329" s="2" t="s">
        <v>2676</v>
      </c>
      <c r="F1329" s="11"/>
      <c r="G1329" s="2" t="s">
        <v>22</v>
      </c>
      <c r="H1329" s="12">
        <v>44582</v>
      </c>
      <c r="I1329" s="12">
        <f t="shared" si="191"/>
        <v>44946</v>
      </c>
      <c r="J1329" s="8" t="s">
        <v>43</v>
      </c>
      <c r="K1329" s="2"/>
      <c r="L1329" s="3"/>
      <c r="M1329" s="5"/>
      <c r="N1329" s="21">
        <f ca="1">I1329-K2</f>
        <v>-419</v>
      </c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8"/>
    </row>
    <row r="1330" spans="1:32" ht="99.75" customHeight="1" x14ac:dyDescent="0.5">
      <c r="A1330" s="18">
        <v>1327</v>
      </c>
      <c r="B1330" s="2" t="s">
        <v>2653</v>
      </c>
      <c r="C1330" s="2"/>
      <c r="D1330" s="2" t="s">
        <v>2677</v>
      </c>
      <c r="E1330" s="2" t="s">
        <v>2678</v>
      </c>
      <c r="F1330" s="11"/>
      <c r="G1330" s="2" t="s">
        <v>22</v>
      </c>
      <c r="H1330" s="12">
        <v>44582</v>
      </c>
      <c r="I1330" s="12">
        <f t="shared" si="191"/>
        <v>44946</v>
      </c>
      <c r="J1330" s="8" t="s">
        <v>43</v>
      </c>
      <c r="K1330" s="2"/>
      <c r="L1330" s="3"/>
      <c r="M1330" s="5"/>
      <c r="N1330" s="21">
        <f ca="1">I1330-K2</f>
        <v>-419</v>
      </c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8"/>
    </row>
    <row r="1331" spans="1:32" ht="99.75" customHeight="1" x14ac:dyDescent="0.5">
      <c r="A1331" s="18">
        <v>1328</v>
      </c>
      <c r="B1331" s="2" t="s">
        <v>2653</v>
      </c>
      <c r="C1331" s="2" t="s">
        <v>1352</v>
      </c>
      <c r="D1331" s="2" t="s">
        <v>2679</v>
      </c>
      <c r="E1331" s="2" t="s">
        <v>2680</v>
      </c>
      <c r="F1331" s="11"/>
      <c r="G1331" s="2" t="s">
        <v>22</v>
      </c>
      <c r="H1331" s="12">
        <v>44582</v>
      </c>
      <c r="I1331" s="12">
        <f t="shared" si="191"/>
        <v>44946</v>
      </c>
      <c r="J1331" s="8" t="s">
        <v>43</v>
      </c>
      <c r="K1331" s="2"/>
      <c r="L1331" s="3"/>
      <c r="M1331" s="5"/>
      <c r="N1331" s="21">
        <f ca="1">I1331-K2</f>
        <v>-419</v>
      </c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8"/>
    </row>
    <row r="1332" spans="1:32" ht="99.75" customHeight="1" x14ac:dyDescent="0.5">
      <c r="A1332" s="18">
        <v>1329</v>
      </c>
      <c r="B1332" s="2" t="s">
        <v>2653</v>
      </c>
      <c r="C1332" s="2" t="s">
        <v>1352</v>
      </c>
      <c r="D1332" s="2" t="s">
        <v>2681</v>
      </c>
      <c r="E1332" s="2" t="s">
        <v>2680</v>
      </c>
      <c r="F1332" s="11"/>
      <c r="G1332" s="2" t="s">
        <v>22</v>
      </c>
      <c r="H1332" s="12">
        <v>44582</v>
      </c>
      <c r="I1332" s="12">
        <f t="shared" si="191"/>
        <v>44946</v>
      </c>
      <c r="J1332" s="8" t="s">
        <v>43</v>
      </c>
      <c r="K1332" s="2"/>
      <c r="L1332" s="3"/>
      <c r="M1332" s="5"/>
      <c r="N1332" s="21">
        <f ca="1">I1332-K2</f>
        <v>-419</v>
      </c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8"/>
    </row>
    <row r="1333" spans="1:32" ht="99.75" customHeight="1" x14ac:dyDescent="0.5">
      <c r="A1333" s="18">
        <v>1330</v>
      </c>
      <c r="B1333" s="2" t="s">
        <v>2653</v>
      </c>
      <c r="C1333" s="2" t="s">
        <v>1352</v>
      </c>
      <c r="D1333" s="2" t="s">
        <v>2682</v>
      </c>
      <c r="E1333" s="2" t="s">
        <v>2683</v>
      </c>
      <c r="F1333" s="11"/>
      <c r="G1333" s="2" t="s">
        <v>22</v>
      </c>
      <c r="H1333" s="12">
        <v>44582</v>
      </c>
      <c r="I1333" s="12">
        <f t="shared" si="191"/>
        <v>44946</v>
      </c>
      <c r="J1333" s="8" t="s">
        <v>43</v>
      </c>
      <c r="K1333" s="2"/>
      <c r="L1333" s="3"/>
      <c r="M1333" s="5"/>
      <c r="N1333" s="21">
        <f ca="1">I1333-K2</f>
        <v>-419</v>
      </c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8"/>
    </row>
    <row r="1334" spans="1:32" ht="99.75" customHeight="1" x14ac:dyDescent="0.5">
      <c r="A1334" s="18">
        <v>1331</v>
      </c>
      <c r="B1334" s="2" t="s">
        <v>2653</v>
      </c>
      <c r="C1334" s="2" t="s">
        <v>1352</v>
      </c>
      <c r="D1334" s="2" t="s">
        <v>2684</v>
      </c>
      <c r="E1334" s="2" t="s">
        <v>2683</v>
      </c>
      <c r="F1334" s="11"/>
      <c r="G1334" s="2" t="s">
        <v>22</v>
      </c>
      <c r="H1334" s="12">
        <v>44582</v>
      </c>
      <c r="I1334" s="12">
        <f t="shared" si="191"/>
        <v>44946</v>
      </c>
      <c r="J1334" s="8" t="s">
        <v>43</v>
      </c>
      <c r="K1334" s="2"/>
      <c r="L1334" s="3"/>
      <c r="M1334" s="5"/>
      <c r="N1334" s="21">
        <f ca="1">I1334-K2</f>
        <v>-419</v>
      </c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8"/>
    </row>
    <row r="1335" spans="1:32" ht="99.75" customHeight="1" x14ac:dyDescent="0.5">
      <c r="A1335" s="11">
        <v>1332</v>
      </c>
      <c r="B1335" s="2" t="s">
        <v>2653</v>
      </c>
      <c r="C1335" s="2" t="s">
        <v>40</v>
      </c>
      <c r="D1335" s="2" t="s">
        <v>2685</v>
      </c>
      <c r="E1335" s="2" t="s">
        <v>2686</v>
      </c>
      <c r="F1335" s="11"/>
      <c r="G1335" s="2" t="s">
        <v>22</v>
      </c>
      <c r="H1335" s="12">
        <v>44752</v>
      </c>
      <c r="I1335" s="12">
        <f t="shared" si="191"/>
        <v>45116</v>
      </c>
      <c r="J1335" s="8" t="s">
        <v>123</v>
      </c>
      <c r="K1335" s="2"/>
      <c r="L1335" s="3"/>
      <c r="M1335" s="5"/>
      <c r="N1335" s="21">
        <f ca="1">I1335-K2</f>
        <v>-249</v>
      </c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8"/>
    </row>
    <row r="1336" spans="1:32" ht="99.75" customHeight="1" x14ac:dyDescent="0.5">
      <c r="A1336" s="11">
        <v>1333</v>
      </c>
      <c r="B1336" s="2" t="s">
        <v>2653</v>
      </c>
      <c r="C1336" s="2" t="s">
        <v>40</v>
      </c>
      <c r="D1336" s="2" t="s">
        <v>2687</v>
      </c>
      <c r="E1336" s="2" t="s">
        <v>2688</v>
      </c>
      <c r="F1336" s="11"/>
      <c r="G1336" s="2" t="s">
        <v>22</v>
      </c>
      <c r="H1336" s="12">
        <v>44752</v>
      </c>
      <c r="I1336" s="12">
        <f t="shared" si="191"/>
        <v>45116</v>
      </c>
      <c r="J1336" s="8" t="s">
        <v>123</v>
      </c>
      <c r="K1336" s="2"/>
      <c r="L1336" s="3"/>
      <c r="M1336" s="5"/>
      <c r="N1336" s="21">
        <f ca="1">I1336-K2</f>
        <v>-249</v>
      </c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8"/>
    </row>
    <row r="1337" spans="1:32" ht="99.75" customHeight="1" x14ac:dyDescent="0.5">
      <c r="A1337" s="11">
        <v>1334</v>
      </c>
      <c r="B1337" s="2" t="s">
        <v>2653</v>
      </c>
      <c r="C1337" s="2" t="s">
        <v>40</v>
      </c>
      <c r="D1337" s="2" t="s">
        <v>2689</v>
      </c>
      <c r="E1337" s="2" t="s">
        <v>2686</v>
      </c>
      <c r="F1337" s="11"/>
      <c r="G1337" s="2" t="s">
        <v>22</v>
      </c>
      <c r="H1337" s="12">
        <v>44752</v>
      </c>
      <c r="I1337" s="12">
        <f t="shared" si="191"/>
        <v>45116</v>
      </c>
      <c r="J1337" s="8" t="s">
        <v>123</v>
      </c>
      <c r="K1337" s="2"/>
      <c r="L1337" s="3"/>
      <c r="M1337" s="5"/>
      <c r="N1337" s="21">
        <f ca="1">I1337-K2</f>
        <v>-249</v>
      </c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8"/>
    </row>
    <row r="1338" spans="1:32" ht="99.75" customHeight="1" x14ac:dyDescent="0.5">
      <c r="A1338" s="11">
        <v>1335</v>
      </c>
      <c r="B1338" s="2" t="s">
        <v>2653</v>
      </c>
      <c r="C1338" s="2" t="s">
        <v>40</v>
      </c>
      <c r="D1338" s="2" t="s">
        <v>2690</v>
      </c>
      <c r="E1338" s="2" t="s">
        <v>2688</v>
      </c>
      <c r="F1338" s="11"/>
      <c r="G1338" s="2" t="s">
        <v>22</v>
      </c>
      <c r="H1338" s="12">
        <v>44752</v>
      </c>
      <c r="I1338" s="12">
        <f t="shared" si="191"/>
        <v>45116</v>
      </c>
      <c r="J1338" s="8" t="s">
        <v>123</v>
      </c>
      <c r="K1338" s="2"/>
      <c r="L1338" s="3"/>
      <c r="M1338" s="5"/>
      <c r="N1338" s="21">
        <f ca="1">I1338-K2</f>
        <v>-249</v>
      </c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8"/>
    </row>
    <row r="1339" spans="1:32" ht="99.75" customHeight="1" x14ac:dyDescent="0.5">
      <c r="A1339" s="18">
        <v>1336</v>
      </c>
      <c r="B1339" s="2" t="s">
        <v>2481</v>
      </c>
      <c r="C1339" s="2" t="s">
        <v>322</v>
      </c>
      <c r="D1339" s="2" t="s">
        <v>2691</v>
      </c>
      <c r="E1339" s="2" t="s">
        <v>2692</v>
      </c>
      <c r="F1339" s="11"/>
      <c r="G1339" s="2" t="s">
        <v>22</v>
      </c>
      <c r="H1339" s="12">
        <v>44579</v>
      </c>
      <c r="I1339" s="12">
        <f t="shared" si="191"/>
        <v>44943</v>
      </c>
      <c r="J1339" s="8" t="s">
        <v>43</v>
      </c>
      <c r="K1339" s="2"/>
      <c r="L1339" s="3"/>
      <c r="M1339" s="5"/>
      <c r="N1339" s="21">
        <f ca="1">I1339-K2</f>
        <v>-422</v>
      </c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17"/>
    </row>
    <row r="1340" spans="1:32" ht="99.75" customHeight="1" x14ac:dyDescent="0.5">
      <c r="A1340" s="11">
        <v>1337</v>
      </c>
      <c r="B1340" s="29" t="s">
        <v>576</v>
      </c>
      <c r="C1340" s="29" t="s">
        <v>19</v>
      </c>
      <c r="D1340" s="29" t="s">
        <v>2693</v>
      </c>
      <c r="E1340" s="29" t="s">
        <v>2694</v>
      </c>
      <c r="F1340" s="30">
        <v>0.02</v>
      </c>
      <c r="G1340" s="29" t="s">
        <v>22</v>
      </c>
      <c r="H1340" s="31">
        <v>45071</v>
      </c>
      <c r="I1340" s="31">
        <f t="shared" ref="I1340:I1342" si="192">H1340+365</f>
        <v>45436</v>
      </c>
      <c r="J1340" s="32" t="s">
        <v>113</v>
      </c>
      <c r="K1340" s="19" t="s">
        <v>2695</v>
      </c>
      <c r="L1340" s="3"/>
      <c r="M1340" s="5"/>
      <c r="N1340" s="21">
        <f ca="1">I1340-K2</f>
        <v>71</v>
      </c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8" t="s">
        <v>246</v>
      </c>
    </row>
    <row r="1341" spans="1:32" ht="99.75" customHeight="1" x14ac:dyDescent="0.5">
      <c r="A1341" s="18">
        <v>1338</v>
      </c>
      <c r="B1341" s="2" t="s">
        <v>576</v>
      </c>
      <c r="C1341" s="2"/>
      <c r="D1341" s="2" t="s">
        <v>2696</v>
      </c>
      <c r="E1341" s="2" t="s">
        <v>529</v>
      </c>
      <c r="F1341" s="11">
        <v>0.02</v>
      </c>
      <c r="G1341" s="2" t="s">
        <v>22</v>
      </c>
      <c r="H1341" s="12">
        <v>45016</v>
      </c>
      <c r="I1341" s="12">
        <f t="shared" si="192"/>
        <v>45381</v>
      </c>
      <c r="J1341" s="8" t="s">
        <v>23</v>
      </c>
      <c r="K1341" s="19" t="s">
        <v>2697</v>
      </c>
      <c r="L1341" s="3"/>
      <c r="M1341" s="5"/>
      <c r="N1341" s="21">
        <f ca="1">I1341-K2</f>
        <v>16</v>
      </c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17" t="s">
        <v>594</v>
      </c>
    </row>
    <row r="1342" spans="1:32" ht="99.75" customHeight="1" x14ac:dyDescent="0.5">
      <c r="A1342" s="18">
        <v>1339</v>
      </c>
      <c r="B1342" s="2" t="s">
        <v>576</v>
      </c>
      <c r="C1342" s="2"/>
      <c r="D1342" s="2" t="s">
        <v>2698</v>
      </c>
      <c r="E1342" s="2" t="s">
        <v>574</v>
      </c>
      <c r="F1342" s="11">
        <v>0.02</v>
      </c>
      <c r="G1342" s="2" t="s">
        <v>22</v>
      </c>
      <c r="H1342" s="12">
        <v>45008</v>
      </c>
      <c r="I1342" s="12">
        <f t="shared" si="192"/>
        <v>45373</v>
      </c>
      <c r="J1342" s="8" t="s">
        <v>130</v>
      </c>
      <c r="K1342" s="19" t="s">
        <v>2699</v>
      </c>
      <c r="L1342" s="3"/>
      <c r="M1342" s="5"/>
      <c r="N1342" s="21">
        <f ca="1">I1342-K2</f>
        <v>8</v>
      </c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8"/>
    </row>
    <row r="1343" spans="1:32" ht="99.75" customHeight="1" x14ac:dyDescent="0.5">
      <c r="A1343" s="18">
        <v>1340</v>
      </c>
      <c r="B1343" s="2" t="s">
        <v>576</v>
      </c>
      <c r="C1343" s="2"/>
      <c r="D1343" s="2" t="s">
        <v>2700</v>
      </c>
      <c r="E1343" s="2" t="s">
        <v>574</v>
      </c>
      <c r="F1343" s="11">
        <v>0.02</v>
      </c>
      <c r="G1343" s="2" t="s">
        <v>22</v>
      </c>
      <c r="H1343" s="12">
        <v>43643</v>
      </c>
      <c r="I1343" s="12">
        <f t="shared" ref="I1343:I1344" si="193">H1343+364</f>
        <v>44007</v>
      </c>
      <c r="J1343" s="8" t="s">
        <v>43</v>
      </c>
      <c r="K1343" s="2"/>
      <c r="L1343" s="3"/>
      <c r="M1343" s="5"/>
      <c r="N1343" s="21">
        <f ca="1">I1343-K2</f>
        <v>-1358</v>
      </c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8"/>
    </row>
    <row r="1344" spans="1:32" ht="99.75" customHeight="1" x14ac:dyDescent="0.5">
      <c r="A1344" s="41">
        <v>1341</v>
      </c>
      <c r="B1344" s="2" t="s">
        <v>576</v>
      </c>
      <c r="C1344" s="2" t="s">
        <v>19</v>
      </c>
      <c r="D1344" s="2" t="s">
        <v>2701</v>
      </c>
      <c r="E1344" s="2" t="s">
        <v>529</v>
      </c>
      <c r="F1344" s="11">
        <v>0.02</v>
      </c>
      <c r="G1344" s="2" t="s">
        <v>22</v>
      </c>
      <c r="H1344" s="12">
        <v>44835</v>
      </c>
      <c r="I1344" s="12">
        <f t="shared" si="193"/>
        <v>45199</v>
      </c>
      <c r="J1344" s="8" t="s">
        <v>43</v>
      </c>
      <c r="K1344" s="2"/>
      <c r="L1344" s="3"/>
      <c r="M1344" s="5"/>
      <c r="N1344" s="21">
        <f ca="1">I1344-K2</f>
        <v>-166</v>
      </c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8"/>
    </row>
    <row r="1345" spans="1:32" ht="99.75" customHeight="1" x14ac:dyDescent="0.5">
      <c r="A1345" s="18">
        <v>1342</v>
      </c>
      <c r="B1345" s="2" t="s">
        <v>576</v>
      </c>
      <c r="C1345" s="2" t="s">
        <v>19</v>
      </c>
      <c r="D1345" s="2" t="s">
        <v>2702</v>
      </c>
      <c r="E1345" s="2" t="s">
        <v>550</v>
      </c>
      <c r="F1345" s="11">
        <v>0.02</v>
      </c>
      <c r="G1345" s="2" t="s">
        <v>22</v>
      </c>
      <c r="H1345" s="12">
        <v>45329</v>
      </c>
      <c r="I1345" s="12">
        <f>H1345+365</f>
        <v>45694</v>
      </c>
      <c r="J1345" s="8" t="s">
        <v>130</v>
      </c>
      <c r="K1345" s="19" t="s">
        <v>2703</v>
      </c>
      <c r="L1345" s="3"/>
      <c r="M1345" s="5"/>
      <c r="N1345" s="21">
        <f ca="1">I1345-K2</f>
        <v>329</v>
      </c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8"/>
    </row>
    <row r="1346" spans="1:32" ht="99.75" customHeight="1" x14ac:dyDescent="0.5">
      <c r="A1346" s="18">
        <v>1343</v>
      </c>
      <c r="B1346" s="2" t="s">
        <v>2704</v>
      </c>
      <c r="C1346" s="2" t="s">
        <v>255</v>
      </c>
      <c r="D1346" s="2" t="s">
        <v>2705</v>
      </c>
      <c r="E1346" s="2" t="s">
        <v>2706</v>
      </c>
      <c r="F1346" s="11"/>
      <c r="G1346" s="2" t="s">
        <v>22</v>
      </c>
      <c r="H1346" s="12">
        <v>44422</v>
      </c>
      <c r="I1346" s="12">
        <f t="shared" ref="I1346:I1347" si="194">H1346+364</f>
        <v>44786</v>
      </c>
      <c r="J1346" s="8" t="s">
        <v>43</v>
      </c>
      <c r="K1346" s="2"/>
      <c r="L1346" s="3"/>
      <c r="M1346" s="5"/>
      <c r="N1346" s="21">
        <f ca="1">I1346-K2</f>
        <v>-579</v>
      </c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17"/>
    </row>
    <row r="1347" spans="1:32" ht="99.75" customHeight="1" x14ac:dyDescent="0.5">
      <c r="A1347" s="18">
        <v>1344</v>
      </c>
      <c r="B1347" s="2" t="s">
        <v>2704</v>
      </c>
      <c r="C1347" s="2" t="s">
        <v>255</v>
      </c>
      <c r="D1347" s="2" t="s">
        <v>2707</v>
      </c>
      <c r="E1347" s="2" t="s">
        <v>2708</v>
      </c>
      <c r="F1347" s="11"/>
      <c r="G1347" s="2" t="s">
        <v>22</v>
      </c>
      <c r="H1347" s="12">
        <v>44422</v>
      </c>
      <c r="I1347" s="12">
        <f t="shared" si="194"/>
        <v>44786</v>
      </c>
      <c r="J1347" s="8" t="s">
        <v>43</v>
      </c>
      <c r="K1347" s="2"/>
      <c r="L1347" s="3"/>
      <c r="M1347" s="5"/>
      <c r="N1347" s="21">
        <f ca="1">I1347-K2</f>
        <v>-579</v>
      </c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17"/>
    </row>
    <row r="1348" spans="1:32" ht="99.75" customHeight="1" x14ac:dyDescent="0.5">
      <c r="A1348" s="18">
        <v>1345</v>
      </c>
      <c r="B1348" s="2" t="s">
        <v>2704</v>
      </c>
      <c r="C1348" s="2" t="s">
        <v>255</v>
      </c>
      <c r="D1348" s="2" t="s">
        <v>2709</v>
      </c>
      <c r="E1348" s="2">
        <v>317.37</v>
      </c>
      <c r="F1348" s="11"/>
      <c r="G1348" s="2" t="s">
        <v>22</v>
      </c>
      <c r="H1348" s="12">
        <v>45183</v>
      </c>
      <c r="I1348" s="12">
        <f t="shared" ref="I1348:I1351" si="195">H1348+365</f>
        <v>45548</v>
      </c>
      <c r="J1348" s="8" t="s">
        <v>130</v>
      </c>
      <c r="K1348" s="27"/>
      <c r="L1348" s="3"/>
      <c r="M1348" s="5"/>
      <c r="N1348" s="21">
        <f ca="1">I1348-K2</f>
        <v>183</v>
      </c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8"/>
    </row>
    <row r="1349" spans="1:32" ht="99.75" customHeight="1" x14ac:dyDescent="0.5">
      <c r="A1349" s="18">
        <v>1346</v>
      </c>
      <c r="B1349" s="2" t="s">
        <v>2704</v>
      </c>
      <c r="C1349" s="2" t="s">
        <v>255</v>
      </c>
      <c r="D1349" s="2" t="s">
        <v>2710</v>
      </c>
      <c r="E1349" s="2">
        <v>334.94</v>
      </c>
      <c r="F1349" s="11"/>
      <c r="G1349" s="2" t="s">
        <v>22</v>
      </c>
      <c r="H1349" s="12">
        <v>45183</v>
      </c>
      <c r="I1349" s="12">
        <f t="shared" si="195"/>
        <v>45548</v>
      </c>
      <c r="J1349" s="8" t="s">
        <v>130</v>
      </c>
      <c r="K1349" s="27"/>
      <c r="L1349" s="20"/>
      <c r="M1349" s="5"/>
      <c r="N1349" s="21">
        <f ca="1">I1349-K2</f>
        <v>183</v>
      </c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8"/>
    </row>
    <row r="1350" spans="1:32" ht="99.75" customHeight="1" x14ac:dyDescent="0.35">
      <c r="A1350" s="18">
        <v>1347</v>
      </c>
      <c r="B1350" s="2" t="s">
        <v>1618</v>
      </c>
      <c r="C1350" s="2" t="s">
        <v>322</v>
      </c>
      <c r="D1350" s="2" t="s">
        <v>2711</v>
      </c>
      <c r="E1350" s="2" t="s">
        <v>47</v>
      </c>
      <c r="F1350" s="11"/>
      <c r="G1350" s="2" t="s">
        <v>22</v>
      </c>
      <c r="H1350" s="12">
        <v>45345</v>
      </c>
      <c r="I1350" s="12">
        <f t="shared" si="195"/>
        <v>45710</v>
      </c>
      <c r="J1350" s="8" t="s">
        <v>130</v>
      </c>
      <c r="K1350" s="19" t="s">
        <v>2712</v>
      </c>
      <c r="L1350" s="3"/>
      <c r="M1350" s="26"/>
      <c r="N1350" s="21">
        <f ca="1">I1350-K2</f>
        <v>345</v>
      </c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8"/>
    </row>
    <row r="1351" spans="1:32" ht="99.75" customHeight="1" x14ac:dyDescent="0.5">
      <c r="A1351" s="18">
        <v>1348</v>
      </c>
      <c r="B1351" s="2" t="s">
        <v>1453</v>
      </c>
      <c r="C1351" s="2" t="s">
        <v>255</v>
      </c>
      <c r="D1351" s="2" t="s">
        <v>2713</v>
      </c>
      <c r="E1351" s="2" t="s">
        <v>2714</v>
      </c>
      <c r="F1351" s="11"/>
      <c r="G1351" s="2" t="s">
        <v>22</v>
      </c>
      <c r="H1351" s="12">
        <v>45329</v>
      </c>
      <c r="I1351" s="12">
        <f t="shared" si="195"/>
        <v>45694</v>
      </c>
      <c r="J1351" s="8" t="s">
        <v>50</v>
      </c>
      <c r="K1351" s="2"/>
      <c r="L1351" s="3"/>
      <c r="M1351" s="5"/>
      <c r="N1351" s="21">
        <f ca="1">I1351-K2</f>
        <v>329</v>
      </c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17"/>
    </row>
    <row r="1352" spans="1:32" ht="99.75" customHeight="1" x14ac:dyDescent="0.5">
      <c r="A1352" s="18">
        <v>1349</v>
      </c>
      <c r="B1352" s="2" t="s">
        <v>2202</v>
      </c>
      <c r="C1352" s="2" t="s">
        <v>255</v>
      </c>
      <c r="D1352" s="2" t="s">
        <v>2715</v>
      </c>
      <c r="E1352" s="2" t="s">
        <v>2716</v>
      </c>
      <c r="F1352" s="11"/>
      <c r="G1352" s="2" t="s">
        <v>22</v>
      </c>
      <c r="H1352" s="12">
        <v>44979</v>
      </c>
      <c r="I1352" s="24">
        <f t="shared" ref="I1352:I1355" si="196">H1352+364</f>
        <v>45343</v>
      </c>
      <c r="J1352" s="8" t="s">
        <v>43</v>
      </c>
      <c r="K1352" s="2"/>
      <c r="L1352" s="3"/>
      <c r="M1352" s="5"/>
      <c r="N1352" s="21">
        <f ca="1">I1352-K2</f>
        <v>-22</v>
      </c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17"/>
    </row>
    <row r="1353" spans="1:32" ht="99.75" customHeight="1" x14ac:dyDescent="0.5">
      <c r="A1353" s="18">
        <v>1350</v>
      </c>
      <c r="B1353" s="2" t="s">
        <v>2202</v>
      </c>
      <c r="C1353" s="2" t="s">
        <v>255</v>
      </c>
      <c r="D1353" s="2" t="s">
        <v>2717</v>
      </c>
      <c r="E1353" s="2" t="s">
        <v>2716</v>
      </c>
      <c r="F1353" s="11"/>
      <c r="G1353" s="2" t="s">
        <v>22</v>
      </c>
      <c r="H1353" s="12">
        <v>44979</v>
      </c>
      <c r="I1353" s="24">
        <f t="shared" si="196"/>
        <v>45343</v>
      </c>
      <c r="J1353" s="8" t="s">
        <v>43</v>
      </c>
      <c r="K1353" s="2"/>
      <c r="L1353" s="3"/>
      <c r="M1353" s="5"/>
      <c r="N1353" s="21">
        <f ca="1">I1353-K2</f>
        <v>-22</v>
      </c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17"/>
    </row>
    <row r="1354" spans="1:32" ht="99.75" customHeight="1" x14ac:dyDescent="0.5">
      <c r="A1354" s="11">
        <v>1351</v>
      </c>
      <c r="B1354" s="2" t="s">
        <v>1453</v>
      </c>
      <c r="C1354" s="2" t="s">
        <v>255</v>
      </c>
      <c r="D1354" s="2" t="s">
        <v>2718</v>
      </c>
      <c r="E1354" s="2">
        <v>38.049999999999997</v>
      </c>
      <c r="F1354" s="11"/>
      <c r="G1354" s="2" t="s">
        <v>22</v>
      </c>
      <c r="H1354" s="12">
        <v>44973</v>
      </c>
      <c r="I1354" s="12">
        <f t="shared" si="196"/>
        <v>45337</v>
      </c>
      <c r="J1354" s="8" t="s">
        <v>2719</v>
      </c>
      <c r="K1354" s="2"/>
      <c r="L1354" s="3"/>
      <c r="M1354" s="25"/>
      <c r="N1354" s="21">
        <f ca="1">I1354-K2</f>
        <v>-28</v>
      </c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17"/>
    </row>
    <row r="1355" spans="1:32" ht="99.75" customHeight="1" x14ac:dyDescent="0.5">
      <c r="A1355" s="11">
        <v>1352</v>
      </c>
      <c r="B1355" s="2" t="s">
        <v>1453</v>
      </c>
      <c r="C1355" s="2" t="s">
        <v>255</v>
      </c>
      <c r="D1355" s="2" t="s">
        <v>2720</v>
      </c>
      <c r="E1355" s="2">
        <v>38.200000000000003</v>
      </c>
      <c r="F1355" s="11"/>
      <c r="G1355" s="2" t="s">
        <v>22</v>
      </c>
      <c r="H1355" s="12">
        <v>44973</v>
      </c>
      <c r="I1355" s="24">
        <f t="shared" si="196"/>
        <v>45337</v>
      </c>
      <c r="J1355" s="8" t="s">
        <v>2719</v>
      </c>
      <c r="K1355" s="27"/>
      <c r="L1355" s="3"/>
      <c r="M1355" s="25"/>
      <c r="N1355" s="21">
        <f ca="1">I1355-K2</f>
        <v>-28</v>
      </c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17"/>
    </row>
    <row r="1356" spans="1:32" ht="99.75" customHeight="1" x14ac:dyDescent="0.5">
      <c r="A1356" s="18">
        <v>1353</v>
      </c>
      <c r="B1356" s="2" t="s">
        <v>2348</v>
      </c>
      <c r="C1356" s="2" t="s">
        <v>255</v>
      </c>
      <c r="D1356" s="2" t="s">
        <v>2721</v>
      </c>
      <c r="E1356" s="2">
        <v>15.87</v>
      </c>
      <c r="F1356" s="11"/>
      <c r="G1356" s="2" t="s">
        <v>22</v>
      </c>
      <c r="H1356" s="12">
        <v>44991</v>
      </c>
      <c r="I1356" s="12">
        <f t="shared" ref="I1356:I1378" si="197">H1356+365</f>
        <v>45356</v>
      </c>
      <c r="J1356" s="8" t="s">
        <v>43</v>
      </c>
      <c r="K1356" s="2"/>
      <c r="L1356" s="3"/>
      <c r="M1356" s="5"/>
      <c r="N1356" s="21">
        <f ca="1">I1356-K2</f>
        <v>-9</v>
      </c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11"/>
    </row>
    <row r="1357" spans="1:32" ht="99.75" customHeight="1" x14ac:dyDescent="0.5">
      <c r="A1357" s="18">
        <v>1354</v>
      </c>
      <c r="B1357" s="2" t="s">
        <v>2348</v>
      </c>
      <c r="C1357" s="2" t="s">
        <v>255</v>
      </c>
      <c r="D1357" s="2" t="s">
        <v>2722</v>
      </c>
      <c r="E1357" s="2">
        <v>15.87</v>
      </c>
      <c r="F1357" s="11"/>
      <c r="G1357" s="2" t="s">
        <v>22</v>
      </c>
      <c r="H1357" s="12">
        <v>44991</v>
      </c>
      <c r="I1357" s="12">
        <f t="shared" si="197"/>
        <v>45356</v>
      </c>
      <c r="J1357" s="8" t="s">
        <v>43</v>
      </c>
      <c r="K1357" s="2"/>
      <c r="L1357" s="3"/>
      <c r="M1357" s="5"/>
      <c r="N1357" s="21">
        <f ca="1">I1357-K2</f>
        <v>-9</v>
      </c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11"/>
    </row>
    <row r="1358" spans="1:32" ht="99.75" customHeight="1" x14ac:dyDescent="0.5">
      <c r="A1358" s="18">
        <v>1355</v>
      </c>
      <c r="B1358" s="2" t="s">
        <v>1453</v>
      </c>
      <c r="C1358" s="2" t="s">
        <v>255</v>
      </c>
      <c r="D1358" s="2" t="s">
        <v>2723</v>
      </c>
      <c r="E1358" s="2" t="s">
        <v>2724</v>
      </c>
      <c r="F1358" s="11"/>
      <c r="G1358" s="2" t="s">
        <v>22</v>
      </c>
      <c r="H1358" s="12">
        <v>44991</v>
      </c>
      <c r="I1358" s="12">
        <f t="shared" si="197"/>
        <v>45356</v>
      </c>
      <c r="J1358" s="8" t="s">
        <v>43</v>
      </c>
      <c r="K1358" s="2"/>
      <c r="L1358" s="3"/>
      <c r="M1358" s="5"/>
      <c r="N1358" s="21">
        <f ca="1">I1358-K2</f>
        <v>-9</v>
      </c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11"/>
    </row>
    <row r="1359" spans="1:32" ht="99.75" customHeight="1" x14ac:dyDescent="0.5">
      <c r="A1359" s="18">
        <v>1356</v>
      </c>
      <c r="B1359" s="2" t="s">
        <v>1453</v>
      </c>
      <c r="C1359" s="2" t="s">
        <v>255</v>
      </c>
      <c r="D1359" s="2" t="s">
        <v>2725</v>
      </c>
      <c r="E1359" s="2" t="s">
        <v>2724</v>
      </c>
      <c r="F1359" s="11"/>
      <c r="G1359" s="2" t="s">
        <v>22</v>
      </c>
      <c r="H1359" s="12">
        <v>44991</v>
      </c>
      <c r="I1359" s="12">
        <f t="shared" si="197"/>
        <v>45356</v>
      </c>
      <c r="J1359" s="8" t="s">
        <v>130</v>
      </c>
      <c r="K1359" s="2"/>
      <c r="L1359" s="3"/>
      <c r="M1359" s="5"/>
      <c r="N1359" s="21">
        <f ca="1">I1359-K2</f>
        <v>-9</v>
      </c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11"/>
    </row>
    <row r="1360" spans="1:32" ht="99.75" customHeight="1" x14ac:dyDescent="0.5">
      <c r="A1360" s="18">
        <v>1357</v>
      </c>
      <c r="B1360" s="2" t="s">
        <v>2726</v>
      </c>
      <c r="C1360" s="2" t="s">
        <v>255</v>
      </c>
      <c r="D1360" s="2" t="s">
        <v>2727</v>
      </c>
      <c r="E1360" s="2">
        <v>20.55</v>
      </c>
      <c r="F1360" s="11"/>
      <c r="G1360" s="2" t="s">
        <v>22</v>
      </c>
      <c r="H1360" s="12">
        <v>44991</v>
      </c>
      <c r="I1360" s="12">
        <f t="shared" si="197"/>
        <v>45356</v>
      </c>
      <c r="J1360" s="8" t="s">
        <v>43</v>
      </c>
      <c r="K1360" s="2"/>
      <c r="L1360" s="3"/>
      <c r="M1360" s="5"/>
      <c r="N1360" s="21">
        <f ca="1">I1360-K2</f>
        <v>-9</v>
      </c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11"/>
    </row>
    <row r="1361" spans="1:32" ht="99.75" customHeight="1" x14ac:dyDescent="0.5">
      <c r="A1361" s="11">
        <v>1358</v>
      </c>
      <c r="B1361" s="2" t="s">
        <v>2726</v>
      </c>
      <c r="C1361" s="2" t="s">
        <v>255</v>
      </c>
      <c r="D1361" s="2" t="s">
        <v>2728</v>
      </c>
      <c r="E1361" s="2">
        <v>20.55</v>
      </c>
      <c r="F1361" s="11"/>
      <c r="G1361" s="2" t="s">
        <v>22</v>
      </c>
      <c r="H1361" s="12">
        <v>44991</v>
      </c>
      <c r="I1361" s="12">
        <f t="shared" si="197"/>
        <v>45356</v>
      </c>
      <c r="J1361" s="8" t="s">
        <v>2729</v>
      </c>
      <c r="K1361" s="2"/>
      <c r="L1361" s="3"/>
      <c r="M1361" s="5"/>
      <c r="N1361" s="21">
        <f ca="1">I1361-K2</f>
        <v>-9</v>
      </c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11"/>
    </row>
    <row r="1362" spans="1:32" ht="99.75" customHeight="1" x14ac:dyDescent="0.5">
      <c r="A1362" s="18">
        <v>1359</v>
      </c>
      <c r="B1362" s="2" t="s">
        <v>2726</v>
      </c>
      <c r="C1362" s="2" t="s">
        <v>255</v>
      </c>
      <c r="D1362" s="2" t="s">
        <v>2730</v>
      </c>
      <c r="E1362" s="2">
        <v>20.82</v>
      </c>
      <c r="F1362" s="11"/>
      <c r="G1362" s="2" t="s">
        <v>22</v>
      </c>
      <c r="H1362" s="12">
        <v>44991</v>
      </c>
      <c r="I1362" s="12">
        <f t="shared" si="197"/>
        <v>45356</v>
      </c>
      <c r="J1362" s="8" t="s">
        <v>43</v>
      </c>
      <c r="K1362" s="2"/>
      <c r="L1362" s="3"/>
      <c r="M1362" s="5"/>
      <c r="N1362" s="21">
        <f ca="1">I1362-K2</f>
        <v>-9</v>
      </c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11"/>
    </row>
    <row r="1363" spans="1:32" ht="99.75" customHeight="1" x14ac:dyDescent="0.5">
      <c r="A1363" s="18">
        <v>1360</v>
      </c>
      <c r="B1363" s="2" t="s">
        <v>2726</v>
      </c>
      <c r="C1363" s="2" t="s">
        <v>255</v>
      </c>
      <c r="D1363" s="2" t="s">
        <v>2731</v>
      </c>
      <c r="E1363" s="2">
        <v>20.82</v>
      </c>
      <c r="F1363" s="11"/>
      <c r="G1363" s="2" t="s">
        <v>22</v>
      </c>
      <c r="H1363" s="12">
        <v>44991</v>
      </c>
      <c r="I1363" s="12">
        <f t="shared" si="197"/>
        <v>45356</v>
      </c>
      <c r="J1363" s="8" t="s">
        <v>43</v>
      </c>
      <c r="K1363" s="2"/>
      <c r="L1363" s="3"/>
      <c r="M1363" s="5"/>
      <c r="N1363" s="21">
        <f ca="1">I1363-K2</f>
        <v>-9</v>
      </c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11"/>
    </row>
    <row r="1364" spans="1:32" ht="99.75" customHeight="1" x14ac:dyDescent="0.5">
      <c r="A1364" s="11">
        <v>1361</v>
      </c>
      <c r="B1364" s="2" t="s">
        <v>2726</v>
      </c>
      <c r="C1364" s="2" t="s">
        <v>255</v>
      </c>
      <c r="D1364" s="2" t="s">
        <v>2732</v>
      </c>
      <c r="E1364" s="2">
        <v>20.82</v>
      </c>
      <c r="F1364" s="11"/>
      <c r="G1364" s="2" t="s">
        <v>22</v>
      </c>
      <c r="H1364" s="12">
        <v>44991</v>
      </c>
      <c r="I1364" s="12">
        <f t="shared" si="197"/>
        <v>45356</v>
      </c>
      <c r="J1364" s="8" t="s">
        <v>2729</v>
      </c>
      <c r="K1364" s="2"/>
      <c r="L1364" s="3"/>
      <c r="M1364" s="5"/>
      <c r="N1364" s="21">
        <f ca="1">I1364-K2</f>
        <v>-9</v>
      </c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11"/>
    </row>
    <row r="1365" spans="1:32" ht="99.75" customHeight="1" x14ac:dyDescent="0.5">
      <c r="A1365" s="18">
        <v>1362</v>
      </c>
      <c r="B1365" s="2" t="s">
        <v>2726</v>
      </c>
      <c r="C1365" s="2" t="s">
        <v>255</v>
      </c>
      <c r="D1365" s="2" t="s">
        <v>2733</v>
      </c>
      <c r="E1365" s="2">
        <v>14.72</v>
      </c>
      <c r="F1365" s="71"/>
      <c r="G1365" s="2" t="s">
        <v>22</v>
      </c>
      <c r="H1365" s="12">
        <v>44991</v>
      </c>
      <c r="I1365" s="12">
        <f t="shared" si="197"/>
        <v>45356</v>
      </c>
      <c r="J1365" s="8" t="s">
        <v>43</v>
      </c>
      <c r="K1365" s="2"/>
      <c r="L1365" s="3"/>
      <c r="M1365" s="5"/>
      <c r="N1365" s="21">
        <f ca="1">I1365-K2</f>
        <v>-9</v>
      </c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11"/>
    </row>
    <row r="1366" spans="1:32" ht="99.75" customHeight="1" x14ac:dyDescent="0.5">
      <c r="A1366" s="11">
        <v>1363</v>
      </c>
      <c r="B1366" s="2" t="s">
        <v>2726</v>
      </c>
      <c r="C1366" s="2" t="s">
        <v>255</v>
      </c>
      <c r="D1366" s="2" t="s">
        <v>2734</v>
      </c>
      <c r="E1366" s="2">
        <v>14.72</v>
      </c>
      <c r="F1366" s="71"/>
      <c r="G1366" s="2" t="s">
        <v>22</v>
      </c>
      <c r="H1366" s="12">
        <v>44991</v>
      </c>
      <c r="I1366" s="12">
        <f t="shared" si="197"/>
        <v>45356</v>
      </c>
      <c r="J1366" s="8" t="s">
        <v>2729</v>
      </c>
      <c r="K1366" s="2"/>
      <c r="L1366" s="3"/>
      <c r="M1366" s="5"/>
      <c r="N1366" s="21">
        <f ca="1">I1366-K2</f>
        <v>-9</v>
      </c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11"/>
    </row>
    <row r="1367" spans="1:32" ht="99.75" customHeight="1" x14ac:dyDescent="0.5">
      <c r="A1367" s="18">
        <v>1364</v>
      </c>
      <c r="B1367" s="2" t="s">
        <v>2726</v>
      </c>
      <c r="C1367" s="2" t="s">
        <v>255</v>
      </c>
      <c r="D1367" s="2" t="s">
        <v>2735</v>
      </c>
      <c r="E1367" s="2">
        <v>14.82</v>
      </c>
      <c r="F1367" s="71"/>
      <c r="G1367" s="2" t="s">
        <v>22</v>
      </c>
      <c r="H1367" s="12">
        <v>44991</v>
      </c>
      <c r="I1367" s="12">
        <f t="shared" si="197"/>
        <v>45356</v>
      </c>
      <c r="J1367" s="8" t="s">
        <v>43</v>
      </c>
      <c r="K1367" s="2"/>
      <c r="L1367" s="3"/>
      <c r="M1367" s="5"/>
      <c r="N1367" s="21">
        <f ca="1">I1367-K2</f>
        <v>-9</v>
      </c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11"/>
    </row>
    <row r="1368" spans="1:32" ht="99.75" customHeight="1" x14ac:dyDescent="0.5">
      <c r="A1368" s="18">
        <v>1365</v>
      </c>
      <c r="B1368" s="2" t="s">
        <v>2726</v>
      </c>
      <c r="C1368" s="2" t="s">
        <v>255</v>
      </c>
      <c r="D1368" s="2" t="s">
        <v>2736</v>
      </c>
      <c r="E1368" s="2">
        <v>14.82</v>
      </c>
      <c r="F1368" s="71"/>
      <c r="G1368" s="2" t="s">
        <v>22</v>
      </c>
      <c r="H1368" s="12">
        <v>44991</v>
      </c>
      <c r="I1368" s="12">
        <f t="shared" si="197"/>
        <v>45356</v>
      </c>
      <c r="J1368" s="8" t="s">
        <v>43</v>
      </c>
      <c r="K1368" s="2"/>
      <c r="L1368" s="3"/>
      <c r="M1368" s="5"/>
      <c r="N1368" s="21">
        <f ca="1">I1368-K2</f>
        <v>-9</v>
      </c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11"/>
    </row>
    <row r="1369" spans="1:32" ht="99.75" customHeight="1" x14ac:dyDescent="0.5">
      <c r="A1369" s="18">
        <v>1366</v>
      </c>
      <c r="B1369" s="2" t="s">
        <v>1618</v>
      </c>
      <c r="C1369" s="2" t="s">
        <v>2737</v>
      </c>
      <c r="D1369" s="2" t="s">
        <v>2738</v>
      </c>
      <c r="E1369" s="2" t="s">
        <v>2739</v>
      </c>
      <c r="F1369" s="71"/>
      <c r="G1369" s="2" t="s">
        <v>22</v>
      </c>
      <c r="H1369" s="12">
        <v>45273</v>
      </c>
      <c r="I1369" s="12">
        <f t="shared" si="197"/>
        <v>45638</v>
      </c>
      <c r="J1369" s="8" t="s">
        <v>130</v>
      </c>
      <c r="K1369" s="19" t="s">
        <v>2740</v>
      </c>
      <c r="L1369" s="3"/>
      <c r="M1369" s="5"/>
      <c r="N1369" s="21">
        <f ca="1">I1369-K2</f>
        <v>273</v>
      </c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11"/>
    </row>
    <row r="1370" spans="1:32" ht="99.75" customHeight="1" x14ac:dyDescent="0.5">
      <c r="A1370" s="41">
        <v>1367</v>
      </c>
      <c r="B1370" s="2" t="s">
        <v>2741</v>
      </c>
      <c r="C1370" s="2"/>
      <c r="D1370" s="2" t="s">
        <v>2742</v>
      </c>
      <c r="E1370" s="2" t="s">
        <v>2743</v>
      </c>
      <c r="F1370" s="71"/>
      <c r="G1370" s="2" t="s">
        <v>22</v>
      </c>
      <c r="H1370" s="12">
        <v>44994</v>
      </c>
      <c r="I1370" s="12">
        <f t="shared" si="197"/>
        <v>45359</v>
      </c>
      <c r="J1370" s="8" t="s">
        <v>43</v>
      </c>
      <c r="K1370" s="2" t="s">
        <v>47</v>
      </c>
      <c r="L1370" s="72" t="s">
        <v>2744</v>
      </c>
      <c r="M1370" s="5"/>
      <c r="N1370" s="21">
        <f ca="1">I1370-K2</f>
        <v>-6</v>
      </c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11"/>
    </row>
    <row r="1371" spans="1:32" ht="99.75" customHeight="1" x14ac:dyDescent="0.55000000000000004">
      <c r="A1371" s="18">
        <v>1368</v>
      </c>
      <c r="B1371" s="2" t="s">
        <v>1453</v>
      </c>
      <c r="C1371" s="2" t="s">
        <v>168</v>
      </c>
      <c r="D1371" s="2" t="s">
        <v>2745</v>
      </c>
      <c r="E1371" s="2" t="s">
        <v>2746</v>
      </c>
      <c r="F1371" s="71"/>
      <c r="G1371" s="2" t="s">
        <v>22</v>
      </c>
      <c r="H1371" s="12">
        <v>45006</v>
      </c>
      <c r="I1371" s="12">
        <f t="shared" si="197"/>
        <v>45371</v>
      </c>
      <c r="J1371" s="8" t="s">
        <v>23</v>
      </c>
      <c r="K1371" s="73"/>
      <c r="L1371" s="3"/>
      <c r="M1371" s="74"/>
      <c r="N1371" s="21">
        <f ca="1">I1371-K2</f>
        <v>6</v>
      </c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75"/>
    </row>
    <row r="1372" spans="1:32" ht="99.75" customHeight="1" x14ac:dyDescent="0.55000000000000004">
      <c r="A1372" s="18">
        <v>1369</v>
      </c>
      <c r="B1372" s="2" t="s">
        <v>1453</v>
      </c>
      <c r="C1372" s="2" t="s">
        <v>168</v>
      </c>
      <c r="D1372" s="2" t="s">
        <v>2747</v>
      </c>
      <c r="E1372" s="2" t="s">
        <v>2748</v>
      </c>
      <c r="F1372" s="71"/>
      <c r="G1372" s="2" t="s">
        <v>22</v>
      </c>
      <c r="H1372" s="12">
        <v>45006</v>
      </c>
      <c r="I1372" s="12">
        <f t="shared" si="197"/>
        <v>45371</v>
      </c>
      <c r="J1372" s="8" t="s">
        <v>23</v>
      </c>
      <c r="K1372" s="73"/>
      <c r="L1372" s="3"/>
      <c r="M1372" s="74"/>
      <c r="N1372" s="21">
        <f ca="1">I1372-K2</f>
        <v>6</v>
      </c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75"/>
    </row>
    <row r="1373" spans="1:32" ht="99.75" customHeight="1" x14ac:dyDescent="0.55000000000000004">
      <c r="A1373" s="18">
        <v>1370</v>
      </c>
      <c r="B1373" s="2" t="s">
        <v>1453</v>
      </c>
      <c r="C1373" s="2" t="s">
        <v>168</v>
      </c>
      <c r="D1373" s="2" t="s">
        <v>2749</v>
      </c>
      <c r="E1373" s="2" t="s">
        <v>2750</v>
      </c>
      <c r="F1373" s="71"/>
      <c r="G1373" s="2" t="s">
        <v>22</v>
      </c>
      <c r="H1373" s="12">
        <v>45006</v>
      </c>
      <c r="I1373" s="12">
        <f t="shared" si="197"/>
        <v>45371</v>
      </c>
      <c r="J1373" s="8" t="s">
        <v>23</v>
      </c>
      <c r="K1373" s="73"/>
      <c r="L1373" s="3"/>
      <c r="M1373" s="74"/>
      <c r="N1373" s="21">
        <f ca="1">I1373-K2</f>
        <v>6</v>
      </c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75"/>
    </row>
    <row r="1374" spans="1:32" ht="99.75" customHeight="1" x14ac:dyDescent="0.55000000000000004">
      <c r="A1374" s="11">
        <v>1371</v>
      </c>
      <c r="B1374" s="2" t="s">
        <v>2751</v>
      </c>
      <c r="C1374" s="2" t="s">
        <v>255</v>
      </c>
      <c r="D1374" s="2" t="s">
        <v>2752</v>
      </c>
      <c r="E1374" s="2" t="s">
        <v>2753</v>
      </c>
      <c r="F1374" s="75"/>
      <c r="G1374" s="2" t="s">
        <v>22</v>
      </c>
      <c r="H1374" s="12">
        <v>45022</v>
      </c>
      <c r="I1374" s="12">
        <f t="shared" si="197"/>
        <v>45387</v>
      </c>
      <c r="J1374" s="8" t="s">
        <v>123</v>
      </c>
      <c r="K1374" s="73" t="s">
        <v>2754</v>
      </c>
      <c r="L1374" s="3"/>
      <c r="M1374" s="74"/>
      <c r="N1374" s="21">
        <f ca="1">I1374-K2</f>
        <v>22</v>
      </c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75"/>
    </row>
    <row r="1375" spans="1:32" ht="99.75" customHeight="1" x14ac:dyDescent="0.55000000000000004">
      <c r="A1375" s="11">
        <v>1372</v>
      </c>
      <c r="B1375" s="2" t="s">
        <v>238</v>
      </c>
      <c r="C1375" s="2"/>
      <c r="D1375" s="2" t="s">
        <v>2755</v>
      </c>
      <c r="E1375" s="2" t="s">
        <v>2756</v>
      </c>
      <c r="F1375" s="75"/>
      <c r="G1375" s="2" t="s">
        <v>22</v>
      </c>
      <c r="H1375" s="12">
        <v>45024</v>
      </c>
      <c r="I1375" s="12">
        <f t="shared" si="197"/>
        <v>45389</v>
      </c>
      <c r="J1375" s="8" t="s">
        <v>2757</v>
      </c>
      <c r="K1375" s="73"/>
      <c r="L1375" s="73"/>
      <c r="M1375" s="74"/>
      <c r="N1375" s="21">
        <f ca="1">I1375-K2</f>
        <v>24</v>
      </c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75"/>
    </row>
    <row r="1376" spans="1:32" ht="99.75" customHeight="1" x14ac:dyDescent="0.55000000000000004">
      <c r="A1376" s="18">
        <v>1373</v>
      </c>
      <c r="B1376" s="2" t="s">
        <v>238</v>
      </c>
      <c r="C1376" s="2"/>
      <c r="D1376" s="2" t="s">
        <v>2758</v>
      </c>
      <c r="E1376" s="2" t="s">
        <v>2756</v>
      </c>
      <c r="F1376" s="75"/>
      <c r="G1376" s="2" t="s">
        <v>22</v>
      </c>
      <c r="H1376" s="12">
        <v>45024</v>
      </c>
      <c r="I1376" s="12">
        <f t="shared" si="197"/>
        <v>45389</v>
      </c>
      <c r="J1376" s="8" t="s">
        <v>23</v>
      </c>
      <c r="K1376" s="73"/>
      <c r="L1376" s="3"/>
      <c r="M1376" s="74"/>
      <c r="N1376" s="21">
        <f ca="1">I1376-K2</f>
        <v>24</v>
      </c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75"/>
    </row>
    <row r="1377" spans="1:32" ht="99.75" customHeight="1" x14ac:dyDescent="0.55000000000000004">
      <c r="A1377" s="18">
        <v>1374</v>
      </c>
      <c r="B1377" s="2" t="s">
        <v>238</v>
      </c>
      <c r="C1377" s="2"/>
      <c r="D1377" s="2" t="s">
        <v>2759</v>
      </c>
      <c r="E1377" s="2" t="s">
        <v>2756</v>
      </c>
      <c r="F1377" s="75"/>
      <c r="G1377" s="2" t="s">
        <v>22</v>
      </c>
      <c r="H1377" s="12">
        <v>45024</v>
      </c>
      <c r="I1377" s="12">
        <f t="shared" si="197"/>
        <v>45389</v>
      </c>
      <c r="J1377" s="8" t="s">
        <v>43</v>
      </c>
      <c r="K1377" s="73"/>
      <c r="L1377" s="3"/>
      <c r="M1377" s="74"/>
      <c r="N1377" s="21">
        <f ca="1">I1377-K2</f>
        <v>24</v>
      </c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75"/>
    </row>
    <row r="1378" spans="1:32" ht="99.75" customHeight="1" x14ac:dyDescent="0.55000000000000004">
      <c r="A1378" s="18">
        <v>1375</v>
      </c>
      <c r="B1378" s="2" t="s">
        <v>576</v>
      </c>
      <c r="C1378" s="2" t="s">
        <v>19</v>
      </c>
      <c r="D1378" s="2" t="s">
        <v>2760</v>
      </c>
      <c r="E1378" s="2" t="s">
        <v>550</v>
      </c>
      <c r="F1378" s="75"/>
      <c r="G1378" s="2" t="s">
        <v>22</v>
      </c>
      <c r="H1378" s="12">
        <v>44991</v>
      </c>
      <c r="I1378" s="12">
        <f t="shared" si="197"/>
        <v>45356</v>
      </c>
      <c r="J1378" s="8" t="s">
        <v>50</v>
      </c>
      <c r="K1378" s="19" t="s">
        <v>2761</v>
      </c>
      <c r="L1378" s="76"/>
      <c r="M1378" s="74"/>
      <c r="N1378" s="21">
        <f ca="1">I1378-K2</f>
        <v>-9</v>
      </c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75"/>
    </row>
    <row r="1379" spans="1:32" ht="99.75" customHeight="1" x14ac:dyDescent="0.55000000000000004">
      <c r="A1379" s="18">
        <v>1376</v>
      </c>
      <c r="B1379" s="2" t="s">
        <v>25</v>
      </c>
      <c r="C1379" s="2" t="s">
        <v>19</v>
      </c>
      <c r="D1379" s="2" t="s">
        <v>2762</v>
      </c>
      <c r="E1379" s="2" t="s">
        <v>27</v>
      </c>
      <c r="F1379" s="11"/>
      <c r="G1379" s="2" t="s">
        <v>22</v>
      </c>
      <c r="H1379" s="12"/>
      <c r="I1379" s="12"/>
      <c r="J1379" s="8" t="s">
        <v>168</v>
      </c>
      <c r="K1379" s="73"/>
      <c r="L1379" s="3"/>
      <c r="M1379" s="74"/>
      <c r="N1379" s="21">
        <f ca="1">I1379-K2</f>
        <v>-45365</v>
      </c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75"/>
    </row>
    <row r="1380" spans="1:32" ht="99.75" customHeight="1" x14ac:dyDescent="0.55000000000000004">
      <c r="A1380" s="18">
        <v>1377</v>
      </c>
      <c r="B1380" s="2" t="s">
        <v>1618</v>
      </c>
      <c r="C1380" s="2"/>
      <c r="D1380" s="2" t="s">
        <v>2763</v>
      </c>
      <c r="E1380" s="2" t="s">
        <v>2764</v>
      </c>
      <c r="F1380" s="75"/>
      <c r="G1380" s="2" t="s">
        <v>22</v>
      </c>
      <c r="H1380" s="12">
        <v>44994</v>
      </c>
      <c r="I1380" s="12">
        <f>H1380+365</f>
        <v>45359</v>
      </c>
      <c r="J1380" s="8" t="s">
        <v>130</v>
      </c>
      <c r="K1380" s="73"/>
      <c r="L1380" s="3"/>
      <c r="M1380" s="74"/>
      <c r="N1380" s="21">
        <f ca="1">I1380-K2</f>
        <v>-6</v>
      </c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75"/>
    </row>
    <row r="1381" spans="1:32" ht="99.75" customHeight="1" x14ac:dyDescent="0.55000000000000004">
      <c r="A1381" s="18">
        <v>1378</v>
      </c>
      <c r="B1381" s="11" t="s">
        <v>2348</v>
      </c>
      <c r="C1381" s="2"/>
      <c r="D1381" s="2" t="s">
        <v>2765</v>
      </c>
      <c r="E1381" s="2" t="s">
        <v>2766</v>
      </c>
      <c r="F1381" s="75"/>
      <c r="G1381" s="2" t="s">
        <v>22</v>
      </c>
      <c r="H1381" s="77"/>
      <c r="I1381" s="78"/>
      <c r="J1381" s="8" t="s">
        <v>130</v>
      </c>
      <c r="K1381" s="73"/>
      <c r="L1381" s="3"/>
      <c r="M1381" s="74"/>
      <c r="N1381" s="21">
        <f ca="1">I1381-K2</f>
        <v>-45365</v>
      </c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75"/>
    </row>
    <row r="1382" spans="1:32" ht="99.75" customHeight="1" x14ac:dyDescent="0.55000000000000004">
      <c r="A1382" s="18">
        <v>1379</v>
      </c>
      <c r="B1382" s="11" t="s">
        <v>238</v>
      </c>
      <c r="C1382" s="2"/>
      <c r="D1382" s="2" t="s">
        <v>2767</v>
      </c>
      <c r="E1382" s="2" t="s">
        <v>2768</v>
      </c>
      <c r="F1382" s="75"/>
      <c r="G1382" s="2" t="s">
        <v>22</v>
      </c>
      <c r="H1382" s="77"/>
      <c r="I1382" s="78"/>
      <c r="J1382" s="8" t="s">
        <v>43</v>
      </c>
      <c r="K1382" s="73"/>
      <c r="L1382" s="3"/>
      <c r="M1382" s="74"/>
      <c r="N1382" s="21">
        <f ca="1">I1382-K2</f>
        <v>-45365</v>
      </c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75"/>
    </row>
    <row r="1383" spans="1:32" ht="99.75" customHeight="1" x14ac:dyDescent="0.55000000000000004">
      <c r="A1383" s="18">
        <v>1380</v>
      </c>
      <c r="B1383" s="11" t="s">
        <v>25</v>
      </c>
      <c r="C1383" s="2" t="s">
        <v>19</v>
      </c>
      <c r="D1383" s="2" t="s">
        <v>2769</v>
      </c>
      <c r="E1383" s="2" t="s">
        <v>2770</v>
      </c>
      <c r="F1383" s="75"/>
      <c r="G1383" s="2" t="s">
        <v>22</v>
      </c>
      <c r="H1383" s="77"/>
      <c r="I1383" s="78"/>
      <c r="J1383" s="8" t="s">
        <v>43</v>
      </c>
      <c r="K1383" s="73"/>
      <c r="L1383" s="3"/>
      <c r="M1383" s="74"/>
      <c r="N1383" s="21">
        <f ca="1">I1383-K2</f>
        <v>-45365</v>
      </c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75"/>
    </row>
    <row r="1384" spans="1:32" ht="99.75" customHeight="1" x14ac:dyDescent="0.55000000000000004">
      <c r="A1384" s="18">
        <v>1381</v>
      </c>
      <c r="B1384" s="11" t="s">
        <v>1453</v>
      </c>
      <c r="C1384" s="2"/>
      <c r="D1384" s="2" t="s">
        <v>2742</v>
      </c>
      <c r="E1384" s="2" t="s">
        <v>2771</v>
      </c>
      <c r="F1384" s="75"/>
      <c r="G1384" s="2" t="s">
        <v>22</v>
      </c>
      <c r="H1384" s="77"/>
      <c r="I1384" s="78"/>
      <c r="J1384" s="8" t="s">
        <v>43</v>
      </c>
      <c r="K1384" s="73"/>
      <c r="L1384" s="3"/>
      <c r="M1384" s="74"/>
      <c r="N1384" s="21">
        <f ca="1">I1384-K2</f>
        <v>-45365</v>
      </c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75"/>
    </row>
    <row r="1385" spans="1:32" ht="99.75" customHeight="1" x14ac:dyDescent="0.55000000000000004">
      <c r="A1385" s="18">
        <v>1382</v>
      </c>
      <c r="B1385" s="11" t="s">
        <v>1453</v>
      </c>
      <c r="C1385" s="2"/>
      <c r="D1385" s="2" t="s">
        <v>2772</v>
      </c>
      <c r="E1385" s="2" t="s">
        <v>2771</v>
      </c>
      <c r="F1385" s="75"/>
      <c r="G1385" s="2" t="s">
        <v>22</v>
      </c>
      <c r="H1385" s="77"/>
      <c r="I1385" s="78"/>
      <c r="J1385" s="8" t="s">
        <v>43</v>
      </c>
      <c r="K1385" s="73"/>
      <c r="L1385" s="3"/>
      <c r="M1385" s="74"/>
      <c r="N1385" s="21">
        <f ca="1">I1385-K2</f>
        <v>-45365</v>
      </c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75"/>
    </row>
    <row r="1386" spans="1:32" ht="99.75" customHeight="1" x14ac:dyDescent="0.55000000000000004">
      <c r="A1386" s="18">
        <v>1383</v>
      </c>
      <c r="B1386" s="11" t="s">
        <v>1453</v>
      </c>
      <c r="C1386" s="2"/>
      <c r="D1386" s="2" t="s">
        <v>2773</v>
      </c>
      <c r="E1386" s="2" t="s">
        <v>2774</v>
      </c>
      <c r="F1386" s="75"/>
      <c r="G1386" s="2" t="s">
        <v>22</v>
      </c>
      <c r="H1386" s="77"/>
      <c r="I1386" s="78"/>
      <c r="J1386" s="8" t="s">
        <v>43</v>
      </c>
      <c r="K1386" s="73"/>
      <c r="L1386" s="3"/>
      <c r="M1386" s="74"/>
      <c r="N1386" s="21">
        <f ca="1">I1386-K2</f>
        <v>-45365</v>
      </c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75"/>
    </row>
    <row r="1387" spans="1:32" ht="99.75" customHeight="1" x14ac:dyDescent="0.55000000000000004">
      <c r="A1387" s="18">
        <v>1384</v>
      </c>
      <c r="B1387" s="11" t="s">
        <v>1453</v>
      </c>
      <c r="C1387" s="2"/>
      <c r="D1387" s="2" t="s">
        <v>2775</v>
      </c>
      <c r="E1387" s="2" t="s">
        <v>2774</v>
      </c>
      <c r="F1387" s="75"/>
      <c r="G1387" s="2" t="s">
        <v>22</v>
      </c>
      <c r="H1387" s="77"/>
      <c r="I1387" s="78"/>
      <c r="J1387" s="8" t="s">
        <v>43</v>
      </c>
      <c r="K1387" s="73"/>
      <c r="L1387" s="3"/>
      <c r="M1387" s="74"/>
      <c r="N1387" s="21">
        <f ca="1">I1387-K2</f>
        <v>-45365</v>
      </c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75"/>
    </row>
    <row r="1388" spans="1:32" ht="99.75" customHeight="1" x14ac:dyDescent="0.55000000000000004">
      <c r="A1388" s="18">
        <v>1385</v>
      </c>
      <c r="B1388" s="11" t="s">
        <v>2187</v>
      </c>
      <c r="C1388" s="2"/>
      <c r="D1388" s="2" t="s">
        <v>2776</v>
      </c>
      <c r="E1388" s="2" t="s">
        <v>2777</v>
      </c>
      <c r="F1388" s="75"/>
      <c r="G1388" s="2" t="s">
        <v>22</v>
      </c>
      <c r="H1388" s="77"/>
      <c r="I1388" s="78"/>
      <c r="J1388" s="8" t="s">
        <v>50</v>
      </c>
      <c r="K1388" s="73"/>
      <c r="L1388" s="39"/>
      <c r="M1388" s="74"/>
      <c r="N1388" s="21">
        <f ca="1">I1388-K2</f>
        <v>-45365</v>
      </c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75"/>
    </row>
    <row r="1389" spans="1:32" ht="99.75" customHeight="1" x14ac:dyDescent="0.55000000000000004">
      <c r="A1389" s="18">
        <v>1386</v>
      </c>
      <c r="B1389" s="11" t="s">
        <v>2187</v>
      </c>
      <c r="C1389" s="2"/>
      <c r="D1389" s="2" t="s">
        <v>2778</v>
      </c>
      <c r="E1389" s="2" t="s">
        <v>2777</v>
      </c>
      <c r="F1389" s="75"/>
      <c r="G1389" s="2" t="s">
        <v>22</v>
      </c>
      <c r="H1389" s="77"/>
      <c r="I1389" s="78"/>
      <c r="J1389" s="8" t="s">
        <v>43</v>
      </c>
      <c r="K1389" s="73"/>
      <c r="L1389" s="3"/>
      <c r="M1389" s="74"/>
      <c r="N1389" s="21">
        <f ca="1">I1389-K2</f>
        <v>-45365</v>
      </c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75"/>
    </row>
    <row r="1390" spans="1:32" ht="99.75" customHeight="1" x14ac:dyDescent="0.55000000000000004">
      <c r="A1390" s="18">
        <v>1387</v>
      </c>
      <c r="B1390" s="2" t="s">
        <v>1014</v>
      </c>
      <c r="C1390" s="2" t="s">
        <v>255</v>
      </c>
      <c r="D1390" s="2" t="s">
        <v>615</v>
      </c>
      <c r="E1390" s="2" t="s">
        <v>1282</v>
      </c>
      <c r="F1390" s="75"/>
      <c r="G1390" s="2" t="s">
        <v>22</v>
      </c>
      <c r="H1390" s="77"/>
      <c r="I1390" s="73"/>
      <c r="J1390" s="8" t="s">
        <v>43</v>
      </c>
      <c r="K1390" s="73"/>
      <c r="L1390" s="3"/>
      <c r="M1390" s="74"/>
      <c r="N1390" s="21">
        <f ca="1">I1390-K2</f>
        <v>-45365</v>
      </c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75"/>
    </row>
    <row r="1391" spans="1:32" ht="99.75" customHeight="1" x14ac:dyDescent="0.55000000000000004">
      <c r="A1391" s="18">
        <v>1388</v>
      </c>
      <c r="B1391" s="11" t="s">
        <v>2481</v>
      </c>
      <c r="C1391" s="2"/>
      <c r="D1391" s="2" t="s">
        <v>2779</v>
      </c>
      <c r="E1391" s="2" t="s">
        <v>2564</v>
      </c>
      <c r="F1391" s="75"/>
      <c r="G1391" s="2" t="s">
        <v>22</v>
      </c>
      <c r="H1391" s="77"/>
      <c r="I1391" s="73"/>
      <c r="J1391" s="8" t="s">
        <v>43</v>
      </c>
      <c r="K1391" s="73"/>
      <c r="L1391" s="3"/>
      <c r="M1391" s="74"/>
      <c r="N1391" s="21">
        <f ca="1">I1391-K2</f>
        <v>-45365</v>
      </c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75"/>
    </row>
    <row r="1392" spans="1:32" ht="99.75" customHeight="1" x14ac:dyDescent="0.55000000000000004">
      <c r="A1392" s="18">
        <v>1389</v>
      </c>
      <c r="B1392" s="11" t="s">
        <v>2187</v>
      </c>
      <c r="C1392" s="2"/>
      <c r="D1392" s="2" t="s">
        <v>2780</v>
      </c>
      <c r="E1392" s="2" t="s">
        <v>2781</v>
      </c>
      <c r="F1392" s="11"/>
      <c r="G1392" s="2" t="s">
        <v>22</v>
      </c>
      <c r="H1392" s="12"/>
      <c r="I1392" s="2"/>
      <c r="J1392" s="8" t="s">
        <v>43</v>
      </c>
      <c r="K1392" s="73"/>
      <c r="L1392" s="3"/>
      <c r="M1392" s="74"/>
      <c r="N1392" s="21">
        <f ca="1">I1392-K2</f>
        <v>-45365</v>
      </c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75"/>
    </row>
    <row r="1393" spans="1:32" ht="99.75" customHeight="1" x14ac:dyDescent="0.55000000000000004">
      <c r="A1393" s="18">
        <v>1390</v>
      </c>
      <c r="B1393" s="2" t="s">
        <v>2202</v>
      </c>
      <c r="C1393" s="2" t="s">
        <v>47</v>
      </c>
      <c r="D1393" s="2" t="s">
        <v>2203</v>
      </c>
      <c r="E1393" s="2" t="s">
        <v>2782</v>
      </c>
      <c r="F1393" s="11"/>
      <c r="G1393" s="2" t="s">
        <v>22</v>
      </c>
      <c r="H1393" s="12"/>
      <c r="I1393" s="2"/>
      <c r="J1393" s="8" t="s">
        <v>43</v>
      </c>
      <c r="K1393" s="73"/>
      <c r="L1393" s="3"/>
      <c r="M1393" s="74"/>
      <c r="N1393" s="21">
        <f ca="1">I1393-K2</f>
        <v>-45365</v>
      </c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75"/>
    </row>
    <row r="1394" spans="1:32" ht="99.75" customHeight="1" x14ac:dyDescent="0.55000000000000004">
      <c r="A1394" s="41">
        <v>1391</v>
      </c>
      <c r="B1394" s="2" t="s">
        <v>238</v>
      </c>
      <c r="C1394" s="2"/>
      <c r="D1394" s="2" t="s">
        <v>2783</v>
      </c>
      <c r="E1394" s="2" t="s">
        <v>2784</v>
      </c>
      <c r="F1394" s="11"/>
      <c r="G1394" s="2" t="s">
        <v>22</v>
      </c>
      <c r="H1394" s="12"/>
      <c r="I1394" s="2"/>
      <c r="J1394" s="8" t="s">
        <v>43</v>
      </c>
      <c r="K1394" s="73"/>
      <c r="L1394" s="3"/>
      <c r="M1394" s="74"/>
      <c r="N1394" s="21">
        <f ca="1">I1394-K2</f>
        <v>-45365</v>
      </c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75"/>
    </row>
    <row r="1395" spans="1:32" ht="99.75" customHeight="1" x14ac:dyDescent="0.55000000000000004">
      <c r="A1395" s="18">
        <v>1392</v>
      </c>
      <c r="B1395" s="2" t="s">
        <v>2653</v>
      </c>
      <c r="C1395" s="2"/>
      <c r="D1395" s="2" t="s">
        <v>2690</v>
      </c>
      <c r="E1395" s="2" t="s">
        <v>2785</v>
      </c>
      <c r="F1395" s="11"/>
      <c r="G1395" s="2" t="s">
        <v>22</v>
      </c>
      <c r="H1395" s="12"/>
      <c r="I1395" s="2"/>
      <c r="J1395" s="8" t="s">
        <v>43</v>
      </c>
      <c r="K1395" s="73"/>
      <c r="L1395" s="39"/>
      <c r="M1395" s="74"/>
      <c r="N1395" s="21">
        <f ca="1">I1395-K2</f>
        <v>-45365</v>
      </c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75"/>
    </row>
    <row r="1396" spans="1:32" ht="99.75" customHeight="1" x14ac:dyDescent="0.55000000000000004">
      <c r="A1396" s="18">
        <v>1393</v>
      </c>
      <c r="B1396" s="2" t="s">
        <v>2653</v>
      </c>
      <c r="C1396" s="2"/>
      <c r="D1396" s="2" t="s">
        <v>2690</v>
      </c>
      <c r="E1396" s="2" t="s">
        <v>2786</v>
      </c>
      <c r="F1396" s="11"/>
      <c r="G1396" s="2" t="s">
        <v>22</v>
      </c>
      <c r="H1396" s="12"/>
      <c r="I1396" s="2"/>
      <c r="J1396" s="8" t="s">
        <v>43</v>
      </c>
      <c r="K1396" s="73"/>
      <c r="L1396" s="39"/>
      <c r="M1396" s="74"/>
      <c r="N1396" s="21">
        <f ca="1">I1396-K2</f>
        <v>-45365</v>
      </c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75"/>
    </row>
    <row r="1397" spans="1:32" ht="99.75" customHeight="1" x14ac:dyDescent="0.55000000000000004">
      <c r="A1397" s="18">
        <v>1394</v>
      </c>
      <c r="B1397" s="2" t="s">
        <v>2653</v>
      </c>
      <c r="C1397" s="2"/>
      <c r="D1397" s="2" t="s">
        <v>2787</v>
      </c>
      <c r="E1397" s="2" t="s">
        <v>2785</v>
      </c>
      <c r="F1397" s="11"/>
      <c r="G1397" s="2" t="s">
        <v>22</v>
      </c>
      <c r="H1397" s="12"/>
      <c r="I1397" s="2"/>
      <c r="J1397" s="8" t="s">
        <v>43</v>
      </c>
      <c r="K1397" s="73"/>
      <c r="L1397" s="3"/>
      <c r="M1397" s="74"/>
      <c r="N1397" s="21">
        <f ca="1">I1397-K2</f>
        <v>-45365</v>
      </c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75"/>
    </row>
    <row r="1398" spans="1:32" ht="99.75" customHeight="1" x14ac:dyDescent="0.55000000000000004">
      <c r="A1398" s="18">
        <v>1395</v>
      </c>
      <c r="B1398" s="2" t="s">
        <v>2653</v>
      </c>
      <c r="C1398" s="2"/>
      <c r="D1398" s="2" t="s">
        <v>2787</v>
      </c>
      <c r="E1398" s="2" t="s">
        <v>2786</v>
      </c>
      <c r="F1398" s="11"/>
      <c r="G1398" s="2" t="s">
        <v>22</v>
      </c>
      <c r="H1398" s="12"/>
      <c r="I1398" s="2"/>
      <c r="J1398" s="8" t="s">
        <v>43</v>
      </c>
      <c r="K1398" s="73"/>
      <c r="L1398" s="3"/>
      <c r="M1398" s="74"/>
      <c r="N1398" s="21">
        <f ca="1">I1398-K2</f>
        <v>-45365</v>
      </c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75"/>
    </row>
    <row r="1399" spans="1:32" ht="99.75" customHeight="1" x14ac:dyDescent="0.55000000000000004">
      <c r="A1399" s="18">
        <v>1396</v>
      </c>
      <c r="B1399" s="2" t="s">
        <v>576</v>
      </c>
      <c r="C1399" s="2"/>
      <c r="D1399" s="2" t="s">
        <v>2788</v>
      </c>
      <c r="E1399" s="2" t="s">
        <v>2789</v>
      </c>
      <c r="F1399" s="11">
        <v>0.02</v>
      </c>
      <c r="G1399" s="2" t="s">
        <v>22</v>
      </c>
      <c r="H1399" s="12"/>
      <c r="I1399" s="2"/>
      <c r="J1399" s="8" t="s">
        <v>43</v>
      </c>
      <c r="K1399" s="73"/>
      <c r="L1399" s="3"/>
      <c r="M1399" s="74"/>
      <c r="N1399" s="21">
        <f ca="1">I1399-K2</f>
        <v>-45365</v>
      </c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75"/>
    </row>
    <row r="1400" spans="1:32" ht="99.75" customHeight="1" x14ac:dyDescent="0.55000000000000004">
      <c r="A1400" s="18">
        <v>1397</v>
      </c>
      <c r="B1400" s="2" t="s">
        <v>830</v>
      </c>
      <c r="C1400" s="2"/>
      <c r="D1400" s="2" t="s">
        <v>2790</v>
      </c>
      <c r="E1400" s="2" t="s">
        <v>873</v>
      </c>
      <c r="F1400" s="11"/>
      <c r="G1400" s="2" t="s">
        <v>22</v>
      </c>
      <c r="H1400" s="12"/>
      <c r="I1400" s="2"/>
      <c r="J1400" s="8" t="s">
        <v>43</v>
      </c>
      <c r="K1400" s="73"/>
      <c r="L1400" s="3"/>
      <c r="M1400" s="74"/>
      <c r="N1400" s="21">
        <f ca="1">I1400-K2</f>
        <v>-45365</v>
      </c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75"/>
    </row>
    <row r="1401" spans="1:32" ht="99.75" customHeight="1" x14ac:dyDescent="0.55000000000000004">
      <c r="A1401" s="18">
        <v>1398</v>
      </c>
      <c r="B1401" s="2" t="s">
        <v>1725</v>
      </c>
      <c r="C1401" s="2"/>
      <c r="D1401" s="2" t="s">
        <v>2791</v>
      </c>
      <c r="E1401" s="55">
        <v>84.102000000000004</v>
      </c>
      <c r="F1401" s="11"/>
      <c r="G1401" s="2" t="s">
        <v>22</v>
      </c>
      <c r="H1401" s="12"/>
      <c r="I1401" s="2"/>
      <c r="J1401" s="8" t="s">
        <v>43</v>
      </c>
      <c r="K1401" s="73"/>
      <c r="L1401" s="3"/>
      <c r="M1401" s="74"/>
      <c r="N1401" s="21">
        <f ca="1">I1401-K2</f>
        <v>-45365</v>
      </c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75"/>
    </row>
    <row r="1402" spans="1:32" ht="99.75" customHeight="1" x14ac:dyDescent="0.55000000000000004">
      <c r="A1402" s="18">
        <v>1399</v>
      </c>
      <c r="B1402" s="2" t="s">
        <v>786</v>
      </c>
      <c r="C1402" s="2"/>
      <c r="D1402" s="2" t="s">
        <v>2792</v>
      </c>
      <c r="E1402" s="2" t="s">
        <v>788</v>
      </c>
      <c r="F1402" s="11"/>
      <c r="G1402" s="2" t="s">
        <v>71</v>
      </c>
      <c r="H1402" s="12"/>
      <c r="I1402" s="2"/>
      <c r="J1402" s="8" t="s">
        <v>50</v>
      </c>
      <c r="K1402" s="73"/>
      <c r="L1402" s="3"/>
      <c r="M1402" s="74"/>
      <c r="N1402" s="21">
        <f ca="1">I1402-K2</f>
        <v>-45365</v>
      </c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75"/>
    </row>
    <row r="1403" spans="1:32" ht="99.75" customHeight="1" x14ac:dyDescent="0.55000000000000004">
      <c r="A1403" s="18">
        <v>1400</v>
      </c>
      <c r="B1403" s="2" t="s">
        <v>1014</v>
      </c>
      <c r="C1403" s="2"/>
      <c r="D1403" s="2" t="s">
        <v>2793</v>
      </c>
      <c r="E1403" s="2" t="s">
        <v>2794</v>
      </c>
      <c r="F1403" s="11"/>
      <c r="G1403" s="2" t="s">
        <v>22</v>
      </c>
      <c r="H1403" s="12"/>
      <c r="I1403" s="2"/>
      <c r="J1403" s="8" t="s">
        <v>43</v>
      </c>
      <c r="K1403" s="73"/>
      <c r="L1403" s="3"/>
      <c r="M1403" s="74"/>
      <c r="N1403" s="21">
        <f ca="1">I1403-K2</f>
        <v>-45365</v>
      </c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75"/>
    </row>
    <row r="1404" spans="1:32" ht="99.75" customHeight="1" x14ac:dyDescent="0.55000000000000004">
      <c r="A1404" s="18">
        <v>1401</v>
      </c>
      <c r="B1404" s="2" t="s">
        <v>1014</v>
      </c>
      <c r="C1404" s="2"/>
      <c r="D1404" s="2" t="s">
        <v>2795</v>
      </c>
      <c r="E1404" s="79">
        <v>100</v>
      </c>
      <c r="F1404" s="11"/>
      <c r="G1404" s="2" t="s">
        <v>22</v>
      </c>
      <c r="H1404" s="12"/>
      <c r="I1404" s="2"/>
      <c r="J1404" s="8" t="s">
        <v>43</v>
      </c>
      <c r="K1404" s="73"/>
      <c r="L1404" s="3"/>
      <c r="M1404" s="74"/>
      <c r="N1404" s="21">
        <f ca="1">I1404-K2</f>
        <v>-45365</v>
      </c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75"/>
    </row>
    <row r="1405" spans="1:32" ht="99.75" customHeight="1" x14ac:dyDescent="0.55000000000000004">
      <c r="A1405" s="18">
        <v>1402</v>
      </c>
      <c r="B1405" s="2" t="s">
        <v>1014</v>
      </c>
      <c r="C1405" s="2"/>
      <c r="D1405" s="2" t="s">
        <v>2796</v>
      </c>
      <c r="E1405" s="2">
        <v>100.035</v>
      </c>
      <c r="F1405" s="11"/>
      <c r="G1405" s="2" t="s">
        <v>22</v>
      </c>
      <c r="H1405" s="12"/>
      <c r="I1405" s="2"/>
      <c r="J1405" s="8" t="s">
        <v>43</v>
      </c>
      <c r="K1405" s="73"/>
      <c r="L1405" s="3"/>
      <c r="M1405" s="74"/>
      <c r="N1405" s="21">
        <f ca="1">I1405-K2</f>
        <v>-45365</v>
      </c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75"/>
    </row>
    <row r="1406" spans="1:32" ht="99.75" customHeight="1" x14ac:dyDescent="0.55000000000000004">
      <c r="A1406" s="18">
        <v>1403</v>
      </c>
      <c r="B1406" s="2" t="s">
        <v>507</v>
      </c>
      <c r="C1406" s="2"/>
      <c r="D1406" s="2" t="s">
        <v>2797</v>
      </c>
      <c r="E1406" s="2">
        <v>1E-3</v>
      </c>
      <c r="F1406" s="11"/>
      <c r="G1406" s="2" t="s">
        <v>22</v>
      </c>
      <c r="H1406" s="12"/>
      <c r="I1406" s="2"/>
      <c r="J1406" s="8" t="s">
        <v>86</v>
      </c>
      <c r="K1406" s="73"/>
      <c r="L1406" s="3"/>
      <c r="M1406" s="74"/>
      <c r="N1406" s="21">
        <f ca="1">I1406-K2</f>
        <v>-45365</v>
      </c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75"/>
    </row>
    <row r="1407" spans="1:32" ht="99.75" customHeight="1" x14ac:dyDescent="0.55000000000000004">
      <c r="A1407" s="11">
        <v>1404</v>
      </c>
      <c r="B1407" s="2" t="s">
        <v>2751</v>
      </c>
      <c r="C1407" s="2" t="s">
        <v>1496</v>
      </c>
      <c r="D1407" s="2" t="s">
        <v>2798</v>
      </c>
      <c r="E1407" s="2" t="s">
        <v>2799</v>
      </c>
      <c r="F1407" s="11"/>
      <c r="G1407" s="2" t="s">
        <v>22</v>
      </c>
      <c r="H1407" s="12">
        <v>45043</v>
      </c>
      <c r="I1407" s="12">
        <f t="shared" ref="I1407:I1410" si="198">H1407+365</f>
        <v>45408</v>
      </c>
      <c r="J1407" s="8" t="s">
        <v>2800</v>
      </c>
      <c r="K1407" s="73"/>
      <c r="L1407" s="3"/>
      <c r="M1407" s="80"/>
      <c r="N1407" s="21">
        <f ca="1">I1407-K2</f>
        <v>43</v>
      </c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75"/>
    </row>
    <row r="1408" spans="1:32" ht="99.75" customHeight="1" x14ac:dyDescent="0.55000000000000004">
      <c r="A1408" s="18">
        <v>1405</v>
      </c>
      <c r="B1408" s="2" t="s">
        <v>507</v>
      </c>
      <c r="C1408" s="2" t="s">
        <v>19</v>
      </c>
      <c r="D1408" s="2" t="s">
        <v>2801</v>
      </c>
      <c r="E1408" s="2" t="s">
        <v>2802</v>
      </c>
      <c r="F1408" s="11">
        <v>0.01</v>
      </c>
      <c r="G1408" s="2" t="s">
        <v>22</v>
      </c>
      <c r="H1408" s="12">
        <v>45213</v>
      </c>
      <c r="I1408" s="12">
        <f t="shared" si="198"/>
        <v>45578</v>
      </c>
      <c r="J1408" s="8" t="s">
        <v>23</v>
      </c>
      <c r="K1408" s="19" t="s">
        <v>2803</v>
      </c>
      <c r="L1408" s="3"/>
      <c r="M1408" s="74"/>
      <c r="N1408" s="21">
        <f ca="1">I1408-K2</f>
        <v>213</v>
      </c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75"/>
    </row>
    <row r="1409" spans="1:32" ht="99.75" customHeight="1" x14ac:dyDescent="0.55000000000000004">
      <c r="A1409" s="18">
        <v>1406</v>
      </c>
      <c r="B1409" s="2" t="s">
        <v>2106</v>
      </c>
      <c r="C1409" s="2"/>
      <c r="D1409" s="2" t="s">
        <v>2804</v>
      </c>
      <c r="E1409" s="2" t="s">
        <v>2805</v>
      </c>
      <c r="F1409" s="11"/>
      <c r="G1409" s="2" t="s">
        <v>22</v>
      </c>
      <c r="H1409" s="12">
        <v>44995</v>
      </c>
      <c r="I1409" s="12">
        <f t="shared" si="198"/>
        <v>45360</v>
      </c>
      <c r="J1409" s="8" t="s">
        <v>50</v>
      </c>
      <c r="K1409" s="19" t="s">
        <v>2806</v>
      </c>
      <c r="L1409" s="39" t="s">
        <v>2807</v>
      </c>
      <c r="M1409" s="74"/>
      <c r="N1409" s="21">
        <f ca="1">I1409-K2</f>
        <v>-5</v>
      </c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75"/>
    </row>
    <row r="1410" spans="1:32" ht="99.75" customHeight="1" x14ac:dyDescent="0.55000000000000004">
      <c r="A1410" s="11">
        <v>1407</v>
      </c>
      <c r="B1410" s="2" t="s">
        <v>2808</v>
      </c>
      <c r="C1410" s="2" t="s">
        <v>1496</v>
      </c>
      <c r="D1410" s="2" t="s">
        <v>2809</v>
      </c>
      <c r="E1410" s="2" t="s">
        <v>2810</v>
      </c>
      <c r="F1410" s="11"/>
      <c r="G1410" s="2" t="s">
        <v>22</v>
      </c>
      <c r="H1410" s="12">
        <v>45022</v>
      </c>
      <c r="I1410" s="12">
        <f t="shared" si="198"/>
        <v>45387</v>
      </c>
      <c r="J1410" s="8" t="s">
        <v>2719</v>
      </c>
      <c r="K1410" s="73"/>
      <c r="L1410" s="3"/>
      <c r="M1410" s="80"/>
      <c r="N1410" s="21">
        <f ca="1">I1410-K2</f>
        <v>22</v>
      </c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75"/>
    </row>
    <row r="1411" spans="1:32" ht="99.75" customHeight="1" x14ac:dyDescent="0.55000000000000004">
      <c r="A1411" s="18">
        <v>1408</v>
      </c>
      <c r="B1411" s="2" t="s">
        <v>2811</v>
      </c>
      <c r="C1411" s="2" t="s">
        <v>1496</v>
      </c>
      <c r="D1411" s="2" t="s">
        <v>2721</v>
      </c>
      <c r="E1411" s="2" t="s">
        <v>2810</v>
      </c>
      <c r="F1411" s="11"/>
      <c r="G1411" s="2" t="s">
        <v>22</v>
      </c>
      <c r="H1411" s="81"/>
      <c r="I1411" s="81"/>
      <c r="J1411" s="2" t="s">
        <v>43</v>
      </c>
      <c r="K1411" s="73"/>
      <c r="L1411" s="3"/>
      <c r="M1411" s="74"/>
      <c r="N1411" s="21">
        <f ca="1">I1411-K2</f>
        <v>-45365</v>
      </c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75"/>
    </row>
    <row r="1412" spans="1:32" ht="99.75" customHeight="1" x14ac:dyDescent="0.35">
      <c r="A1412" s="18">
        <v>1409</v>
      </c>
      <c r="B1412" s="82" t="s">
        <v>2812</v>
      </c>
      <c r="C1412" s="82" t="s">
        <v>1496</v>
      </c>
      <c r="D1412" s="82" t="s">
        <v>2813</v>
      </c>
      <c r="E1412" s="82" t="s">
        <v>2814</v>
      </c>
      <c r="F1412" s="83"/>
      <c r="G1412" s="84" t="s">
        <v>22</v>
      </c>
      <c r="H1412" s="12">
        <v>45077</v>
      </c>
      <c r="I1412" s="12">
        <f t="shared" ref="I1412:I1427" si="199">H1412+365</f>
        <v>45442</v>
      </c>
      <c r="J1412" s="2" t="s">
        <v>43</v>
      </c>
      <c r="K1412" s="73"/>
      <c r="L1412" s="81"/>
      <c r="M1412" s="85" t="s">
        <v>2815</v>
      </c>
      <c r="N1412" s="21">
        <f ca="1">I1412-K2</f>
        <v>77</v>
      </c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75"/>
    </row>
    <row r="1413" spans="1:32" ht="99.75" customHeight="1" x14ac:dyDescent="0.35">
      <c r="A1413" s="18">
        <v>1410</v>
      </c>
      <c r="B1413" s="82" t="s">
        <v>2812</v>
      </c>
      <c r="C1413" s="82" t="s">
        <v>1496</v>
      </c>
      <c r="D1413" s="82" t="s">
        <v>2816</v>
      </c>
      <c r="E1413" s="82" t="s">
        <v>2814</v>
      </c>
      <c r="F1413" s="83"/>
      <c r="G1413" s="84" t="s">
        <v>22</v>
      </c>
      <c r="H1413" s="12">
        <v>45077</v>
      </c>
      <c r="I1413" s="12">
        <f t="shared" si="199"/>
        <v>45442</v>
      </c>
      <c r="J1413" s="2" t="s">
        <v>43</v>
      </c>
      <c r="K1413" s="73"/>
      <c r="L1413" s="6"/>
      <c r="M1413" s="85" t="s">
        <v>2817</v>
      </c>
      <c r="N1413" s="21">
        <f ca="1">I1413-K2</f>
        <v>77</v>
      </c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75"/>
    </row>
    <row r="1414" spans="1:32" ht="99.75" customHeight="1" x14ac:dyDescent="0.35">
      <c r="A1414" s="18">
        <v>1411</v>
      </c>
      <c r="B1414" s="82" t="s">
        <v>1014</v>
      </c>
      <c r="C1414" s="82" t="s">
        <v>1496</v>
      </c>
      <c r="D1414" s="82" t="s">
        <v>2818</v>
      </c>
      <c r="E1414" s="82" t="s">
        <v>2819</v>
      </c>
      <c r="F1414" s="83"/>
      <c r="G1414" s="84" t="s">
        <v>22</v>
      </c>
      <c r="H1414" s="12">
        <v>45077</v>
      </c>
      <c r="I1414" s="12">
        <f t="shared" si="199"/>
        <v>45442</v>
      </c>
      <c r="J1414" s="2" t="s">
        <v>43</v>
      </c>
      <c r="K1414" s="73"/>
      <c r="L1414" s="85" t="s">
        <v>2820</v>
      </c>
      <c r="M1414" s="86" t="s">
        <v>2821</v>
      </c>
      <c r="N1414" s="21">
        <f ca="1">I1414-K2</f>
        <v>77</v>
      </c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75"/>
    </row>
    <row r="1415" spans="1:32" ht="99.75" customHeight="1" x14ac:dyDescent="0.35">
      <c r="A1415" s="18">
        <v>1412</v>
      </c>
      <c r="B1415" s="82" t="s">
        <v>1014</v>
      </c>
      <c r="C1415" s="82" t="s">
        <v>1496</v>
      </c>
      <c r="D1415" s="82" t="s">
        <v>2822</v>
      </c>
      <c r="E1415" s="82" t="s">
        <v>2819</v>
      </c>
      <c r="F1415" s="83"/>
      <c r="G1415" s="84" t="s">
        <v>22</v>
      </c>
      <c r="H1415" s="12">
        <v>45077</v>
      </c>
      <c r="I1415" s="12">
        <f t="shared" si="199"/>
        <v>45442</v>
      </c>
      <c r="J1415" s="2" t="s">
        <v>43</v>
      </c>
      <c r="K1415" s="73"/>
      <c r="L1415" s="85" t="s">
        <v>2820</v>
      </c>
      <c r="M1415" s="86" t="s">
        <v>2823</v>
      </c>
      <c r="N1415" s="21">
        <f ca="1">I1415-K2</f>
        <v>77</v>
      </c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75"/>
    </row>
    <row r="1416" spans="1:32" ht="99.75" customHeight="1" x14ac:dyDescent="0.35">
      <c r="A1416" s="18">
        <v>1413</v>
      </c>
      <c r="B1416" s="82" t="s">
        <v>1014</v>
      </c>
      <c r="C1416" s="82" t="s">
        <v>1496</v>
      </c>
      <c r="D1416" s="82" t="s">
        <v>2824</v>
      </c>
      <c r="E1416" s="82" t="s">
        <v>2825</v>
      </c>
      <c r="F1416" s="83"/>
      <c r="G1416" s="84" t="s">
        <v>22</v>
      </c>
      <c r="H1416" s="12">
        <v>45077</v>
      </c>
      <c r="I1416" s="12">
        <f t="shared" si="199"/>
        <v>45442</v>
      </c>
      <c r="J1416" s="2" t="s">
        <v>43</v>
      </c>
      <c r="K1416" s="73"/>
      <c r="L1416" s="85" t="s">
        <v>2820</v>
      </c>
      <c r="M1416" s="86" t="s">
        <v>2826</v>
      </c>
      <c r="N1416" s="21">
        <f ca="1">I1416-K2</f>
        <v>77</v>
      </c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75"/>
    </row>
    <row r="1417" spans="1:32" ht="99.75" customHeight="1" x14ac:dyDescent="0.35">
      <c r="A1417" s="18">
        <v>1414</v>
      </c>
      <c r="B1417" s="82" t="s">
        <v>1014</v>
      </c>
      <c r="C1417" s="82" t="s">
        <v>1496</v>
      </c>
      <c r="D1417" s="82" t="s">
        <v>2827</v>
      </c>
      <c r="E1417" s="82" t="s">
        <v>2825</v>
      </c>
      <c r="F1417" s="83"/>
      <c r="G1417" s="84" t="s">
        <v>22</v>
      </c>
      <c r="H1417" s="12">
        <v>45077</v>
      </c>
      <c r="I1417" s="12">
        <f t="shared" si="199"/>
        <v>45442</v>
      </c>
      <c r="J1417" s="2" t="s">
        <v>43</v>
      </c>
      <c r="K1417" s="73"/>
      <c r="L1417" s="85" t="s">
        <v>2820</v>
      </c>
      <c r="M1417" s="86" t="s">
        <v>2828</v>
      </c>
      <c r="N1417" s="21">
        <f ca="1">I1417-K2</f>
        <v>77</v>
      </c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75"/>
    </row>
    <row r="1418" spans="1:32" ht="69.75" customHeight="1" x14ac:dyDescent="0.35">
      <c r="A1418" s="18">
        <v>1415</v>
      </c>
      <c r="B1418" s="82" t="s">
        <v>2106</v>
      </c>
      <c r="C1418" s="82" t="s">
        <v>1496</v>
      </c>
      <c r="D1418" s="82" t="s">
        <v>2829</v>
      </c>
      <c r="E1418" s="82" t="s">
        <v>2830</v>
      </c>
      <c r="F1418" s="87"/>
      <c r="G1418" s="84" t="s">
        <v>22</v>
      </c>
      <c r="H1418" s="12">
        <v>45077</v>
      </c>
      <c r="I1418" s="12">
        <f t="shared" si="199"/>
        <v>45442</v>
      </c>
      <c r="J1418" s="2" t="s">
        <v>43</v>
      </c>
      <c r="K1418" s="73"/>
      <c r="L1418" s="85" t="s">
        <v>2831</v>
      </c>
      <c r="M1418" s="86" t="s">
        <v>2832</v>
      </c>
      <c r="N1418" s="21">
        <f ca="1">I1418-K2</f>
        <v>77</v>
      </c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75"/>
    </row>
    <row r="1419" spans="1:32" ht="69.75" customHeight="1" x14ac:dyDescent="0.35">
      <c r="A1419" s="18">
        <v>1416</v>
      </c>
      <c r="B1419" s="82" t="s">
        <v>2106</v>
      </c>
      <c r="C1419" s="82" t="s">
        <v>1496</v>
      </c>
      <c r="D1419" s="82" t="s">
        <v>2833</v>
      </c>
      <c r="E1419" s="82" t="s">
        <v>2830</v>
      </c>
      <c r="F1419" s="87"/>
      <c r="G1419" s="84" t="s">
        <v>22</v>
      </c>
      <c r="H1419" s="12">
        <v>45077</v>
      </c>
      <c r="I1419" s="12">
        <f t="shared" si="199"/>
        <v>45442</v>
      </c>
      <c r="J1419" s="2" t="s">
        <v>43</v>
      </c>
      <c r="K1419" s="73"/>
      <c r="L1419" s="85" t="s">
        <v>2831</v>
      </c>
      <c r="M1419" s="86" t="s">
        <v>2834</v>
      </c>
      <c r="N1419" s="21">
        <f ca="1">I1419-K2</f>
        <v>77</v>
      </c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75"/>
    </row>
    <row r="1420" spans="1:32" ht="69.75" customHeight="1" x14ac:dyDescent="0.85">
      <c r="A1420" s="18">
        <v>1417</v>
      </c>
      <c r="B1420" s="88" t="s">
        <v>2835</v>
      </c>
      <c r="C1420" s="89" t="s">
        <v>1496</v>
      </c>
      <c r="D1420" s="73" t="s">
        <v>2836</v>
      </c>
      <c r="E1420" s="73">
        <v>17.11</v>
      </c>
      <c r="F1420" s="90"/>
      <c r="G1420" s="84" t="s">
        <v>22</v>
      </c>
      <c r="H1420" s="91">
        <v>45077</v>
      </c>
      <c r="I1420" s="12">
        <f t="shared" si="199"/>
        <v>45442</v>
      </c>
      <c r="J1420" s="2" t="s">
        <v>43</v>
      </c>
      <c r="K1420" s="92"/>
      <c r="L1420" s="93"/>
      <c r="M1420" s="94"/>
      <c r="N1420" s="21">
        <f ca="1">I1420-K2</f>
        <v>77</v>
      </c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95"/>
    </row>
    <row r="1421" spans="1:32" ht="69.75" customHeight="1" x14ac:dyDescent="0.85">
      <c r="A1421" s="18">
        <v>1418</v>
      </c>
      <c r="B1421" s="88" t="s">
        <v>2835</v>
      </c>
      <c r="C1421" s="89" t="s">
        <v>1496</v>
      </c>
      <c r="D1421" s="73" t="s">
        <v>2837</v>
      </c>
      <c r="E1421" s="73">
        <v>17.11</v>
      </c>
      <c r="F1421" s="90"/>
      <c r="G1421" s="84" t="s">
        <v>22</v>
      </c>
      <c r="H1421" s="12">
        <v>45077</v>
      </c>
      <c r="I1421" s="12">
        <f t="shared" si="199"/>
        <v>45442</v>
      </c>
      <c r="J1421" s="2" t="s">
        <v>43</v>
      </c>
      <c r="K1421" s="73"/>
      <c r="L1421" s="85"/>
      <c r="M1421" s="74"/>
      <c r="N1421" s="21">
        <f ca="1">I1421-K2</f>
        <v>77</v>
      </c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75"/>
    </row>
    <row r="1422" spans="1:32" ht="69.75" customHeight="1" x14ac:dyDescent="0.85">
      <c r="A1422" s="18">
        <v>1419</v>
      </c>
      <c r="B1422" s="88" t="s">
        <v>2835</v>
      </c>
      <c r="C1422" s="89" t="s">
        <v>1496</v>
      </c>
      <c r="D1422" s="73" t="s">
        <v>2838</v>
      </c>
      <c r="E1422" s="73">
        <v>21.82</v>
      </c>
      <c r="F1422" s="90"/>
      <c r="G1422" s="84" t="s">
        <v>22</v>
      </c>
      <c r="H1422" s="12">
        <v>45077</v>
      </c>
      <c r="I1422" s="96">
        <f t="shared" si="199"/>
        <v>45442</v>
      </c>
      <c r="J1422" s="2" t="s">
        <v>43</v>
      </c>
      <c r="K1422" s="73"/>
      <c r="L1422" s="85" t="s">
        <v>2839</v>
      </c>
      <c r="M1422" s="97" t="s">
        <v>2840</v>
      </c>
      <c r="N1422" s="21">
        <f ca="1">I1422-K2</f>
        <v>77</v>
      </c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75"/>
    </row>
    <row r="1423" spans="1:32" ht="69.75" customHeight="1" x14ac:dyDescent="0.85">
      <c r="A1423" s="18">
        <v>1420</v>
      </c>
      <c r="B1423" s="88" t="s">
        <v>2835</v>
      </c>
      <c r="C1423" s="89" t="s">
        <v>1496</v>
      </c>
      <c r="D1423" s="73" t="s">
        <v>2841</v>
      </c>
      <c r="E1423" s="73">
        <v>21.82</v>
      </c>
      <c r="F1423" s="90"/>
      <c r="G1423" s="84" t="s">
        <v>22</v>
      </c>
      <c r="H1423" s="12">
        <v>45077</v>
      </c>
      <c r="I1423" s="96">
        <f t="shared" si="199"/>
        <v>45442</v>
      </c>
      <c r="J1423" s="2" t="s">
        <v>43</v>
      </c>
      <c r="K1423" s="73"/>
      <c r="L1423" s="85" t="s">
        <v>2839</v>
      </c>
      <c r="M1423" s="97" t="s">
        <v>2840</v>
      </c>
      <c r="N1423" s="21">
        <f ca="1">I1423-K2</f>
        <v>77</v>
      </c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75"/>
    </row>
    <row r="1424" spans="1:32" ht="69.75" customHeight="1" x14ac:dyDescent="0.85">
      <c r="A1424" s="18">
        <v>1421</v>
      </c>
      <c r="B1424" s="88" t="s">
        <v>2835</v>
      </c>
      <c r="C1424" s="89" t="s">
        <v>1496</v>
      </c>
      <c r="D1424" s="73" t="s">
        <v>2842</v>
      </c>
      <c r="E1424" s="73" t="s">
        <v>2843</v>
      </c>
      <c r="F1424" s="90"/>
      <c r="G1424" s="84" t="s">
        <v>22</v>
      </c>
      <c r="H1424" s="12">
        <v>45077</v>
      </c>
      <c r="I1424" s="12">
        <f t="shared" si="199"/>
        <v>45442</v>
      </c>
      <c r="J1424" s="2" t="s">
        <v>43</v>
      </c>
      <c r="K1424" s="73"/>
      <c r="L1424" s="85" t="s">
        <v>2844</v>
      </c>
      <c r="M1424" s="86" t="s">
        <v>2845</v>
      </c>
      <c r="N1424" s="21">
        <f ca="1">I1424-K2</f>
        <v>77</v>
      </c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75"/>
    </row>
    <row r="1425" spans="1:32" ht="69.75" customHeight="1" x14ac:dyDescent="0.85">
      <c r="A1425" s="18">
        <v>1422</v>
      </c>
      <c r="B1425" s="88" t="s">
        <v>2835</v>
      </c>
      <c r="C1425" s="89" t="s">
        <v>1496</v>
      </c>
      <c r="D1425" s="73" t="s">
        <v>2846</v>
      </c>
      <c r="E1425" s="73" t="s">
        <v>2843</v>
      </c>
      <c r="F1425" s="90"/>
      <c r="G1425" s="84" t="s">
        <v>22</v>
      </c>
      <c r="H1425" s="12">
        <v>45077</v>
      </c>
      <c r="I1425" s="12">
        <f t="shared" si="199"/>
        <v>45442</v>
      </c>
      <c r="J1425" s="2" t="s">
        <v>43</v>
      </c>
      <c r="K1425" s="73"/>
      <c r="L1425" s="85" t="s">
        <v>2844</v>
      </c>
      <c r="M1425" s="86" t="s">
        <v>2847</v>
      </c>
      <c r="N1425" s="21">
        <f ca="1">I1425-K2</f>
        <v>77</v>
      </c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75"/>
    </row>
    <row r="1426" spans="1:32" ht="69.75" customHeight="1" x14ac:dyDescent="0.85">
      <c r="A1426" s="18">
        <v>1423</v>
      </c>
      <c r="B1426" s="88" t="s">
        <v>2481</v>
      </c>
      <c r="C1426" s="89" t="s">
        <v>1496</v>
      </c>
      <c r="D1426" s="73" t="s">
        <v>2848</v>
      </c>
      <c r="E1426" s="73" t="s">
        <v>2849</v>
      </c>
      <c r="F1426" s="90"/>
      <c r="G1426" s="84" t="s">
        <v>22</v>
      </c>
      <c r="H1426" s="12">
        <v>45077</v>
      </c>
      <c r="I1426" s="12">
        <f t="shared" si="199"/>
        <v>45442</v>
      </c>
      <c r="J1426" s="98" t="s">
        <v>130</v>
      </c>
      <c r="K1426" s="73"/>
      <c r="L1426" s="85" t="s">
        <v>2850</v>
      </c>
      <c r="M1426" s="99" t="s">
        <v>2739</v>
      </c>
      <c r="N1426" s="21">
        <f ca="1">I1426-K2</f>
        <v>77</v>
      </c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75"/>
    </row>
    <row r="1427" spans="1:32" ht="69.75" customHeight="1" x14ac:dyDescent="0.85">
      <c r="A1427" s="18">
        <v>1424</v>
      </c>
      <c r="B1427" s="88" t="s">
        <v>2481</v>
      </c>
      <c r="C1427" s="100" t="s">
        <v>1496</v>
      </c>
      <c r="D1427" s="101" t="s">
        <v>2851</v>
      </c>
      <c r="E1427" s="101" t="s">
        <v>2849</v>
      </c>
      <c r="F1427" s="102"/>
      <c r="G1427" s="103" t="s">
        <v>22</v>
      </c>
      <c r="H1427" s="12">
        <v>45077</v>
      </c>
      <c r="I1427" s="12">
        <f t="shared" si="199"/>
        <v>45442</v>
      </c>
      <c r="J1427" s="2" t="s">
        <v>86</v>
      </c>
      <c r="K1427" s="73"/>
      <c r="L1427" s="85" t="s">
        <v>2850</v>
      </c>
      <c r="M1427" s="99" t="s">
        <v>2852</v>
      </c>
      <c r="N1427" s="21">
        <f ca="1">I1427-K2</f>
        <v>77</v>
      </c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75"/>
    </row>
    <row r="1428" spans="1:32" ht="69.75" customHeight="1" x14ac:dyDescent="0.55000000000000004">
      <c r="A1428" s="18">
        <v>1425</v>
      </c>
      <c r="B1428" s="73" t="s">
        <v>2106</v>
      </c>
      <c r="C1428" s="89" t="s">
        <v>1496</v>
      </c>
      <c r="D1428" s="73" t="s">
        <v>2853</v>
      </c>
      <c r="E1428" s="73" t="s">
        <v>2854</v>
      </c>
      <c r="F1428" s="104"/>
      <c r="G1428" s="84" t="s">
        <v>22</v>
      </c>
      <c r="H1428" s="77"/>
      <c r="I1428" s="78"/>
      <c r="J1428" s="2" t="s">
        <v>123</v>
      </c>
      <c r="K1428" s="73"/>
      <c r="L1428" s="3"/>
      <c r="M1428" s="74"/>
      <c r="N1428" s="21">
        <f ca="1">I1428-K2</f>
        <v>-45365</v>
      </c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75"/>
    </row>
    <row r="1429" spans="1:32" ht="69.75" customHeight="1" x14ac:dyDescent="0.55000000000000004">
      <c r="A1429" s="18">
        <v>1426</v>
      </c>
      <c r="B1429" s="73" t="s">
        <v>2106</v>
      </c>
      <c r="C1429" s="89" t="s">
        <v>1496</v>
      </c>
      <c r="D1429" s="73" t="s">
        <v>2855</v>
      </c>
      <c r="E1429" s="73" t="s">
        <v>2854</v>
      </c>
      <c r="F1429" s="104"/>
      <c r="G1429" s="84" t="s">
        <v>22</v>
      </c>
      <c r="H1429" s="77" t="s">
        <v>2856</v>
      </c>
      <c r="I1429" s="78"/>
      <c r="J1429" s="2" t="s">
        <v>123</v>
      </c>
      <c r="K1429" s="73"/>
      <c r="L1429" s="3"/>
      <c r="M1429" s="74"/>
      <c r="N1429" s="21">
        <f ca="1">I1429-K2</f>
        <v>-45365</v>
      </c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75"/>
    </row>
    <row r="1430" spans="1:32" ht="69.75" customHeight="1" x14ac:dyDescent="0.55000000000000004">
      <c r="A1430" s="11">
        <v>1427</v>
      </c>
      <c r="B1430" s="73" t="s">
        <v>2857</v>
      </c>
      <c r="C1430" s="89" t="s">
        <v>1496</v>
      </c>
      <c r="D1430" s="73" t="s">
        <v>772</v>
      </c>
      <c r="E1430" s="73">
        <v>82.45</v>
      </c>
      <c r="F1430" s="104"/>
      <c r="G1430" s="84" t="s">
        <v>22</v>
      </c>
      <c r="H1430" s="77"/>
      <c r="I1430" s="78"/>
      <c r="J1430" s="105"/>
      <c r="K1430" s="73"/>
      <c r="L1430" s="3"/>
      <c r="M1430" s="74"/>
      <c r="N1430" s="21">
        <f ca="1">I1430-K2</f>
        <v>-45365</v>
      </c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75"/>
    </row>
    <row r="1431" spans="1:32" ht="69.75" customHeight="1" x14ac:dyDescent="0.85">
      <c r="A1431" s="18">
        <v>1428</v>
      </c>
      <c r="B1431" s="106" t="s">
        <v>1453</v>
      </c>
      <c r="C1431" s="107"/>
      <c r="D1431" s="106" t="s">
        <v>2858</v>
      </c>
      <c r="E1431" s="106" t="s">
        <v>2859</v>
      </c>
      <c r="F1431" s="108"/>
      <c r="G1431" s="109" t="s">
        <v>22</v>
      </c>
      <c r="H1431" s="31">
        <v>45212</v>
      </c>
      <c r="I1431" s="31">
        <f t="shared" ref="I1431:I1432" si="200">H1431+365</f>
        <v>45577</v>
      </c>
      <c r="J1431" s="29" t="s">
        <v>113</v>
      </c>
      <c r="K1431" s="73"/>
      <c r="L1431" s="3"/>
      <c r="M1431" s="74"/>
      <c r="N1431" s="21">
        <f ca="1">I1431-K2</f>
        <v>212</v>
      </c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75"/>
    </row>
    <row r="1432" spans="1:32" ht="69.75" customHeight="1" x14ac:dyDescent="0.55000000000000004">
      <c r="A1432" s="18">
        <v>1429</v>
      </c>
      <c r="B1432" s="106" t="s">
        <v>1453</v>
      </c>
      <c r="C1432" s="107"/>
      <c r="D1432" s="106" t="s">
        <v>2860</v>
      </c>
      <c r="E1432" s="106" t="s">
        <v>2861</v>
      </c>
      <c r="F1432" s="110"/>
      <c r="G1432" s="109" t="s">
        <v>22</v>
      </c>
      <c r="H1432" s="31">
        <v>45212</v>
      </c>
      <c r="I1432" s="31">
        <f t="shared" si="200"/>
        <v>45577</v>
      </c>
      <c r="J1432" s="32" t="s">
        <v>113</v>
      </c>
      <c r="K1432" s="73"/>
      <c r="L1432" s="3"/>
      <c r="M1432" s="74"/>
      <c r="N1432" s="21">
        <f ca="1">I1432-K2</f>
        <v>212</v>
      </c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75"/>
    </row>
    <row r="1433" spans="1:32" ht="69.75" customHeight="1" x14ac:dyDescent="0.55000000000000004">
      <c r="A1433" s="11">
        <v>1430</v>
      </c>
      <c r="B1433" s="89" t="s">
        <v>1618</v>
      </c>
      <c r="C1433" s="73"/>
      <c r="D1433" s="73" t="s">
        <v>2862</v>
      </c>
      <c r="E1433" s="76" t="s">
        <v>2863</v>
      </c>
      <c r="F1433" s="6"/>
      <c r="G1433" s="75" t="s">
        <v>2864</v>
      </c>
      <c r="H1433" s="77">
        <v>45026</v>
      </c>
      <c r="I1433" s="77">
        <v>45391</v>
      </c>
      <c r="J1433" s="2" t="s">
        <v>123</v>
      </c>
      <c r="K1433" s="73"/>
      <c r="L1433" s="3"/>
      <c r="M1433" s="74"/>
      <c r="N1433" s="21">
        <f ca="1">I1433-K2</f>
        <v>26</v>
      </c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75"/>
    </row>
    <row r="1434" spans="1:32" ht="69.75" customHeight="1" x14ac:dyDescent="0.55000000000000004">
      <c r="A1434" s="18">
        <v>1431</v>
      </c>
      <c r="B1434" s="89" t="s">
        <v>1618</v>
      </c>
      <c r="C1434" s="73"/>
      <c r="D1434" s="89" t="s">
        <v>2865</v>
      </c>
      <c r="E1434" s="89" t="s">
        <v>2866</v>
      </c>
      <c r="F1434" s="75"/>
      <c r="G1434" s="75" t="s">
        <v>2864</v>
      </c>
      <c r="H1434" s="77">
        <v>45077</v>
      </c>
      <c r="I1434" s="77">
        <f t="shared" ref="I1434:I1436" si="201">H1434+365</f>
        <v>45442</v>
      </c>
      <c r="J1434" s="2" t="s">
        <v>50</v>
      </c>
      <c r="K1434" s="73"/>
      <c r="L1434" s="3"/>
      <c r="M1434" s="74"/>
      <c r="N1434" s="21">
        <f ca="1">I1434-K2</f>
        <v>77</v>
      </c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75"/>
    </row>
    <row r="1435" spans="1:32" ht="69.75" customHeight="1" x14ac:dyDescent="0.55000000000000004">
      <c r="A1435" s="18">
        <v>1432</v>
      </c>
      <c r="B1435" s="89" t="s">
        <v>1618</v>
      </c>
      <c r="C1435" s="73"/>
      <c r="D1435" s="89" t="s">
        <v>2867</v>
      </c>
      <c r="E1435" s="89" t="s">
        <v>2868</v>
      </c>
      <c r="F1435" s="75"/>
      <c r="G1435" s="75" t="s">
        <v>2864</v>
      </c>
      <c r="H1435" s="77">
        <v>45077</v>
      </c>
      <c r="I1435" s="77">
        <f t="shared" si="201"/>
        <v>45442</v>
      </c>
      <c r="J1435" s="2" t="s">
        <v>50</v>
      </c>
      <c r="K1435" s="73"/>
      <c r="L1435" s="3"/>
      <c r="M1435" s="74"/>
      <c r="N1435" s="21">
        <f ca="1">I1435-K2</f>
        <v>77</v>
      </c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75"/>
    </row>
    <row r="1436" spans="1:32" ht="69.75" customHeight="1" x14ac:dyDescent="0.55000000000000004">
      <c r="A1436" s="18">
        <v>1433</v>
      </c>
      <c r="B1436" s="89" t="s">
        <v>1618</v>
      </c>
      <c r="C1436" s="73"/>
      <c r="D1436" s="89" t="s">
        <v>2869</v>
      </c>
      <c r="E1436" s="89" t="s">
        <v>2870</v>
      </c>
      <c r="F1436" s="75"/>
      <c r="G1436" s="75" t="s">
        <v>2864</v>
      </c>
      <c r="H1436" s="77">
        <v>45078</v>
      </c>
      <c r="I1436" s="77">
        <f t="shared" si="201"/>
        <v>45443</v>
      </c>
      <c r="J1436" s="2" t="s">
        <v>50</v>
      </c>
      <c r="K1436" s="73"/>
      <c r="L1436" s="3"/>
      <c r="M1436" s="74"/>
      <c r="N1436" s="21">
        <f ca="1">I1436-K2</f>
        <v>78</v>
      </c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75"/>
    </row>
    <row r="1437" spans="1:32" ht="69.75" customHeight="1" x14ac:dyDescent="0.55000000000000004">
      <c r="A1437" s="18">
        <v>1434</v>
      </c>
      <c r="B1437" s="89" t="s">
        <v>1618</v>
      </c>
      <c r="C1437" s="73"/>
      <c r="D1437" s="89" t="s">
        <v>2871</v>
      </c>
      <c r="E1437" s="89" t="s">
        <v>2872</v>
      </c>
      <c r="F1437" s="75"/>
      <c r="G1437" s="75" t="s">
        <v>2864</v>
      </c>
      <c r="H1437" s="77"/>
      <c r="I1437" s="78"/>
      <c r="J1437" s="8" t="s">
        <v>236</v>
      </c>
      <c r="K1437" s="73"/>
      <c r="L1437" s="3"/>
      <c r="M1437" s="74"/>
      <c r="N1437" s="21">
        <f ca="1">I1437-K2</f>
        <v>-45365</v>
      </c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75"/>
    </row>
    <row r="1438" spans="1:32" ht="69.75" customHeight="1" x14ac:dyDescent="0.55000000000000004">
      <c r="A1438" s="18">
        <v>1435</v>
      </c>
      <c r="B1438" s="89" t="s">
        <v>1618</v>
      </c>
      <c r="C1438" s="73"/>
      <c r="D1438" s="89" t="s">
        <v>2873</v>
      </c>
      <c r="E1438" s="89" t="s">
        <v>2874</v>
      </c>
      <c r="F1438" s="75"/>
      <c r="G1438" s="75" t="s">
        <v>2864</v>
      </c>
      <c r="H1438" s="77"/>
      <c r="I1438" s="78"/>
      <c r="J1438" s="8" t="s">
        <v>236</v>
      </c>
      <c r="K1438" s="73"/>
      <c r="L1438" s="3"/>
      <c r="M1438" s="74"/>
      <c r="N1438" s="21">
        <f ca="1">I1438-K2</f>
        <v>-45365</v>
      </c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75"/>
    </row>
    <row r="1439" spans="1:32" ht="69.75" customHeight="1" x14ac:dyDescent="0.55000000000000004">
      <c r="A1439" s="18">
        <v>1436</v>
      </c>
      <c r="B1439" s="89" t="s">
        <v>1618</v>
      </c>
      <c r="C1439" s="73"/>
      <c r="D1439" s="89" t="s">
        <v>2875</v>
      </c>
      <c r="E1439" s="89" t="s">
        <v>2876</v>
      </c>
      <c r="F1439" s="75"/>
      <c r="G1439" s="75" t="s">
        <v>2864</v>
      </c>
      <c r="H1439" s="77">
        <v>45119</v>
      </c>
      <c r="I1439" s="77">
        <f t="shared" ref="I1439:I1464" si="202">H1439+365</f>
        <v>45484</v>
      </c>
      <c r="J1439" s="2" t="s">
        <v>50</v>
      </c>
      <c r="K1439" s="73"/>
      <c r="L1439" s="3"/>
      <c r="M1439" s="74"/>
      <c r="N1439" s="21">
        <f ca="1">I1439-K2</f>
        <v>119</v>
      </c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75"/>
    </row>
    <row r="1440" spans="1:32" ht="69.75" customHeight="1" x14ac:dyDescent="0.85">
      <c r="A1440" s="18">
        <v>1437</v>
      </c>
      <c r="B1440" s="73" t="s">
        <v>1453</v>
      </c>
      <c r="C1440" s="89" t="s">
        <v>1496</v>
      </c>
      <c r="D1440" s="73" t="s">
        <v>2877</v>
      </c>
      <c r="E1440" s="73" t="s">
        <v>2878</v>
      </c>
      <c r="F1440" s="90"/>
      <c r="G1440" s="84" t="s">
        <v>22</v>
      </c>
      <c r="H1440" s="77">
        <v>45118</v>
      </c>
      <c r="I1440" s="77">
        <f t="shared" si="202"/>
        <v>45483</v>
      </c>
      <c r="J1440" s="2" t="s">
        <v>43</v>
      </c>
      <c r="K1440" s="73"/>
      <c r="L1440" s="3"/>
      <c r="M1440" s="74"/>
      <c r="N1440" s="21">
        <f ca="1">I1440-K2</f>
        <v>118</v>
      </c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75"/>
    </row>
    <row r="1441" spans="1:32" ht="69.75" customHeight="1" x14ac:dyDescent="0.55000000000000004">
      <c r="A1441" s="18">
        <v>1438</v>
      </c>
      <c r="B1441" s="73" t="s">
        <v>1453</v>
      </c>
      <c r="C1441" s="89" t="s">
        <v>1496</v>
      </c>
      <c r="D1441" s="73" t="s">
        <v>2879</v>
      </c>
      <c r="E1441" s="73" t="s">
        <v>2878</v>
      </c>
      <c r="F1441" s="75"/>
      <c r="G1441" s="84" t="s">
        <v>22</v>
      </c>
      <c r="H1441" s="77">
        <v>45118</v>
      </c>
      <c r="I1441" s="77">
        <f t="shared" si="202"/>
        <v>45483</v>
      </c>
      <c r="J1441" s="2" t="s">
        <v>43</v>
      </c>
      <c r="K1441" s="73"/>
      <c r="L1441" s="3"/>
      <c r="M1441" s="74"/>
      <c r="N1441" s="21">
        <f ca="1">I1441-K2</f>
        <v>118</v>
      </c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75"/>
    </row>
    <row r="1442" spans="1:32" ht="69.75" customHeight="1" x14ac:dyDescent="0.55000000000000004">
      <c r="A1442" s="18">
        <v>1439</v>
      </c>
      <c r="B1442" s="73" t="s">
        <v>1453</v>
      </c>
      <c r="C1442" s="89" t="s">
        <v>1496</v>
      </c>
      <c r="D1442" s="73" t="s">
        <v>2880</v>
      </c>
      <c r="E1442" s="73" t="s">
        <v>1042</v>
      </c>
      <c r="F1442" s="75"/>
      <c r="G1442" s="84" t="s">
        <v>22</v>
      </c>
      <c r="H1442" s="77">
        <v>45118</v>
      </c>
      <c r="I1442" s="77">
        <f t="shared" si="202"/>
        <v>45483</v>
      </c>
      <c r="J1442" s="2" t="s">
        <v>43</v>
      </c>
      <c r="K1442" s="73"/>
      <c r="L1442" s="3"/>
      <c r="M1442" s="74"/>
      <c r="N1442" s="21">
        <f ca="1">I1442-K2</f>
        <v>118</v>
      </c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75"/>
    </row>
    <row r="1443" spans="1:32" ht="69.75" customHeight="1" x14ac:dyDescent="0.55000000000000004">
      <c r="A1443" s="18">
        <v>1440</v>
      </c>
      <c r="B1443" s="73" t="s">
        <v>1453</v>
      </c>
      <c r="C1443" s="89" t="s">
        <v>1496</v>
      </c>
      <c r="D1443" s="73" t="s">
        <v>2881</v>
      </c>
      <c r="E1443" s="73" t="s">
        <v>1042</v>
      </c>
      <c r="F1443" s="75"/>
      <c r="G1443" s="84" t="s">
        <v>22</v>
      </c>
      <c r="H1443" s="77">
        <v>45118</v>
      </c>
      <c r="I1443" s="77">
        <f t="shared" si="202"/>
        <v>45483</v>
      </c>
      <c r="J1443" s="2" t="s">
        <v>86</v>
      </c>
      <c r="K1443" s="73"/>
      <c r="L1443" s="3"/>
      <c r="M1443" s="74"/>
      <c r="N1443" s="21">
        <f ca="1">I1443-K2</f>
        <v>118</v>
      </c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75"/>
    </row>
    <row r="1444" spans="1:32" ht="69.75" customHeight="1" x14ac:dyDescent="0.55000000000000004">
      <c r="A1444" s="18">
        <v>1441</v>
      </c>
      <c r="B1444" s="73" t="s">
        <v>1453</v>
      </c>
      <c r="C1444" s="89" t="s">
        <v>1496</v>
      </c>
      <c r="D1444" s="73" t="s">
        <v>2882</v>
      </c>
      <c r="E1444" s="73" t="s">
        <v>1047</v>
      </c>
      <c r="F1444" s="75"/>
      <c r="G1444" s="84" t="s">
        <v>22</v>
      </c>
      <c r="H1444" s="77">
        <v>45118</v>
      </c>
      <c r="I1444" s="77">
        <f t="shared" si="202"/>
        <v>45483</v>
      </c>
      <c r="J1444" s="2" t="s">
        <v>43</v>
      </c>
      <c r="K1444" s="73"/>
      <c r="L1444" s="3"/>
      <c r="M1444" s="74"/>
      <c r="N1444" s="21">
        <f ca="1">I1444-K2</f>
        <v>118</v>
      </c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75"/>
    </row>
    <row r="1445" spans="1:32" ht="69.75" customHeight="1" x14ac:dyDescent="0.55000000000000004">
      <c r="A1445" s="18">
        <v>1442</v>
      </c>
      <c r="B1445" s="73" t="s">
        <v>1453</v>
      </c>
      <c r="C1445" s="89" t="s">
        <v>1496</v>
      </c>
      <c r="D1445" s="73" t="s">
        <v>2883</v>
      </c>
      <c r="E1445" s="73" t="s">
        <v>1047</v>
      </c>
      <c r="F1445" s="75"/>
      <c r="G1445" s="84" t="s">
        <v>22</v>
      </c>
      <c r="H1445" s="77">
        <v>45118</v>
      </c>
      <c r="I1445" s="77">
        <f t="shared" si="202"/>
        <v>45483</v>
      </c>
      <c r="J1445" s="2" t="s">
        <v>86</v>
      </c>
      <c r="K1445" s="73"/>
      <c r="L1445" s="3"/>
      <c r="M1445" s="74"/>
      <c r="N1445" s="21">
        <f ca="1">I1445-K2</f>
        <v>118</v>
      </c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75"/>
    </row>
    <row r="1446" spans="1:32" ht="69.75" customHeight="1" x14ac:dyDescent="0.55000000000000004">
      <c r="A1446" s="18">
        <v>1443</v>
      </c>
      <c r="B1446" s="73" t="s">
        <v>1453</v>
      </c>
      <c r="C1446" s="89" t="s">
        <v>1496</v>
      </c>
      <c r="D1446" s="73" t="s">
        <v>2884</v>
      </c>
      <c r="E1446" s="73" t="s">
        <v>2885</v>
      </c>
      <c r="F1446" s="75"/>
      <c r="G1446" s="84" t="s">
        <v>22</v>
      </c>
      <c r="H1446" s="77">
        <v>45118</v>
      </c>
      <c r="I1446" s="77">
        <f t="shared" si="202"/>
        <v>45483</v>
      </c>
      <c r="J1446" s="2" t="s">
        <v>43</v>
      </c>
      <c r="K1446" s="73"/>
      <c r="L1446" s="3"/>
      <c r="M1446" s="74"/>
      <c r="N1446" s="21">
        <f ca="1">I1446-K2</f>
        <v>118</v>
      </c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75"/>
    </row>
    <row r="1447" spans="1:32" ht="69.75" customHeight="1" x14ac:dyDescent="0.55000000000000004">
      <c r="A1447" s="18">
        <v>1444</v>
      </c>
      <c r="B1447" s="73" t="s">
        <v>1453</v>
      </c>
      <c r="C1447" s="89" t="s">
        <v>1496</v>
      </c>
      <c r="D1447" s="73" t="s">
        <v>2886</v>
      </c>
      <c r="E1447" s="73" t="s">
        <v>2885</v>
      </c>
      <c r="F1447" s="75"/>
      <c r="G1447" s="84" t="s">
        <v>22</v>
      </c>
      <c r="H1447" s="77">
        <v>45118</v>
      </c>
      <c r="I1447" s="77">
        <f t="shared" si="202"/>
        <v>45483</v>
      </c>
      <c r="J1447" s="2" t="s">
        <v>43</v>
      </c>
      <c r="K1447" s="73"/>
      <c r="L1447" s="3"/>
      <c r="M1447" s="74"/>
      <c r="N1447" s="21">
        <f ca="1">I1447-K2</f>
        <v>118</v>
      </c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75"/>
    </row>
    <row r="1448" spans="1:32" ht="69.75" customHeight="1" x14ac:dyDescent="0.55000000000000004">
      <c r="A1448" s="11">
        <v>1445</v>
      </c>
      <c r="B1448" s="73" t="s">
        <v>1453</v>
      </c>
      <c r="C1448" s="89" t="s">
        <v>1496</v>
      </c>
      <c r="D1448" s="73" t="s">
        <v>2887</v>
      </c>
      <c r="E1448" s="73" t="s">
        <v>2888</v>
      </c>
      <c r="F1448" s="75"/>
      <c r="G1448" s="84" t="s">
        <v>22</v>
      </c>
      <c r="H1448" s="77">
        <v>45135</v>
      </c>
      <c r="I1448" s="77">
        <f t="shared" si="202"/>
        <v>45500</v>
      </c>
      <c r="J1448" s="2" t="s">
        <v>2889</v>
      </c>
      <c r="K1448" s="73"/>
      <c r="L1448" s="3"/>
      <c r="M1448" s="74"/>
      <c r="N1448" s="21">
        <f ca="1">I1448-K2</f>
        <v>135</v>
      </c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75"/>
    </row>
    <row r="1449" spans="1:32" ht="69.75" customHeight="1" x14ac:dyDescent="0.55000000000000004">
      <c r="A1449" s="18">
        <v>1446</v>
      </c>
      <c r="B1449" s="73" t="s">
        <v>1453</v>
      </c>
      <c r="C1449" s="89" t="s">
        <v>1496</v>
      </c>
      <c r="D1449" s="73" t="s">
        <v>2890</v>
      </c>
      <c r="E1449" s="73" t="s">
        <v>2888</v>
      </c>
      <c r="F1449" s="75"/>
      <c r="G1449" s="84" t="s">
        <v>22</v>
      </c>
      <c r="H1449" s="77">
        <v>45135</v>
      </c>
      <c r="I1449" s="77">
        <f t="shared" si="202"/>
        <v>45500</v>
      </c>
      <c r="J1449" s="2" t="s">
        <v>43</v>
      </c>
      <c r="K1449" s="73"/>
      <c r="L1449" s="3"/>
      <c r="M1449" s="74"/>
      <c r="N1449" s="21">
        <f ca="1">I1449-K2</f>
        <v>135</v>
      </c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75"/>
    </row>
    <row r="1450" spans="1:32" ht="69.75" customHeight="1" x14ac:dyDescent="0.55000000000000004">
      <c r="A1450" s="11">
        <v>1447</v>
      </c>
      <c r="B1450" s="73" t="s">
        <v>1453</v>
      </c>
      <c r="C1450" s="89" t="s">
        <v>1496</v>
      </c>
      <c r="D1450" s="73" t="s">
        <v>2891</v>
      </c>
      <c r="E1450" s="73" t="s">
        <v>2892</v>
      </c>
      <c r="F1450" s="75"/>
      <c r="G1450" s="84" t="s">
        <v>22</v>
      </c>
      <c r="H1450" s="77">
        <v>45135</v>
      </c>
      <c r="I1450" s="77">
        <f t="shared" si="202"/>
        <v>45500</v>
      </c>
      <c r="J1450" s="2" t="s">
        <v>123</v>
      </c>
      <c r="K1450" s="73"/>
      <c r="L1450" s="3"/>
      <c r="M1450" s="74"/>
      <c r="N1450" s="21">
        <f ca="1">I1450-K2</f>
        <v>135</v>
      </c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75"/>
    </row>
    <row r="1451" spans="1:32" ht="69.75" customHeight="1" x14ac:dyDescent="0.55000000000000004">
      <c r="A1451" s="11">
        <v>1448</v>
      </c>
      <c r="B1451" s="73" t="s">
        <v>1453</v>
      </c>
      <c r="C1451" s="89" t="s">
        <v>1496</v>
      </c>
      <c r="D1451" s="73" t="s">
        <v>2893</v>
      </c>
      <c r="E1451" s="73" t="s">
        <v>2892</v>
      </c>
      <c r="F1451" s="75"/>
      <c r="G1451" s="84" t="s">
        <v>22</v>
      </c>
      <c r="H1451" s="77">
        <v>45135</v>
      </c>
      <c r="I1451" s="77">
        <f t="shared" si="202"/>
        <v>45500</v>
      </c>
      <c r="J1451" s="2" t="s">
        <v>123</v>
      </c>
      <c r="K1451" s="73"/>
      <c r="L1451" s="3"/>
      <c r="M1451" s="74"/>
      <c r="N1451" s="21">
        <f ca="1">I1451-K2</f>
        <v>135</v>
      </c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75"/>
    </row>
    <row r="1452" spans="1:32" ht="69.75" customHeight="1" x14ac:dyDescent="0.55000000000000004">
      <c r="A1452" s="11">
        <v>1449</v>
      </c>
      <c r="B1452" s="73" t="s">
        <v>1453</v>
      </c>
      <c r="C1452" s="89" t="s">
        <v>1496</v>
      </c>
      <c r="D1452" s="73" t="s">
        <v>2894</v>
      </c>
      <c r="E1452" s="73" t="s">
        <v>2892</v>
      </c>
      <c r="F1452" s="75"/>
      <c r="G1452" s="84" t="s">
        <v>22</v>
      </c>
      <c r="H1452" s="77">
        <v>45135</v>
      </c>
      <c r="I1452" s="77">
        <f t="shared" si="202"/>
        <v>45500</v>
      </c>
      <c r="J1452" s="2" t="s">
        <v>123</v>
      </c>
      <c r="K1452" s="73"/>
      <c r="L1452" s="3"/>
      <c r="M1452" s="74"/>
      <c r="N1452" s="21">
        <f ca="1">I1452-K2</f>
        <v>135</v>
      </c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75"/>
    </row>
    <row r="1453" spans="1:32" ht="69.75" customHeight="1" x14ac:dyDescent="0.55000000000000004">
      <c r="A1453" s="41">
        <v>1450</v>
      </c>
      <c r="B1453" s="73" t="s">
        <v>2481</v>
      </c>
      <c r="C1453" s="89" t="s">
        <v>1496</v>
      </c>
      <c r="D1453" s="73" t="s">
        <v>2895</v>
      </c>
      <c r="E1453" s="73" t="s">
        <v>2632</v>
      </c>
      <c r="F1453" s="75"/>
      <c r="G1453" s="84" t="s">
        <v>22</v>
      </c>
      <c r="H1453" s="77">
        <v>45135</v>
      </c>
      <c r="I1453" s="77">
        <f t="shared" si="202"/>
        <v>45500</v>
      </c>
      <c r="J1453" s="2" t="s">
        <v>43</v>
      </c>
      <c r="K1453" s="73"/>
      <c r="L1453" s="3"/>
      <c r="M1453" s="74"/>
      <c r="N1453" s="21">
        <f ca="1">I1453-K2</f>
        <v>135</v>
      </c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75"/>
    </row>
    <row r="1454" spans="1:32" ht="69.75" customHeight="1" x14ac:dyDescent="0.55000000000000004">
      <c r="A1454" s="41">
        <v>1451</v>
      </c>
      <c r="B1454" s="73" t="s">
        <v>2481</v>
      </c>
      <c r="C1454" s="89" t="s">
        <v>1496</v>
      </c>
      <c r="D1454" s="73" t="s">
        <v>2896</v>
      </c>
      <c r="E1454" s="73" t="s">
        <v>2632</v>
      </c>
      <c r="F1454" s="75"/>
      <c r="G1454" s="84" t="s">
        <v>22</v>
      </c>
      <c r="H1454" s="77">
        <v>45135</v>
      </c>
      <c r="I1454" s="77">
        <f t="shared" si="202"/>
        <v>45500</v>
      </c>
      <c r="J1454" s="2" t="s">
        <v>43</v>
      </c>
      <c r="K1454" s="73"/>
      <c r="L1454" s="3"/>
      <c r="M1454" s="74"/>
      <c r="N1454" s="21">
        <f ca="1">I1454-K2</f>
        <v>135</v>
      </c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75"/>
    </row>
    <row r="1455" spans="1:32" ht="69.75" customHeight="1" x14ac:dyDescent="0.55000000000000004">
      <c r="A1455" s="11">
        <v>1452</v>
      </c>
      <c r="B1455" s="73" t="s">
        <v>2653</v>
      </c>
      <c r="C1455" s="89" t="s">
        <v>1496</v>
      </c>
      <c r="D1455" s="73" t="s">
        <v>2897</v>
      </c>
      <c r="E1455" s="73" t="s">
        <v>2898</v>
      </c>
      <c r="F1455" s="75"/>
      <c r="G1455" s="84" t="s">
        <v>22</v>
      </c>
      <c r="H1455" s="77">
        <v>45135</v>
      </c>
      <c r="I1455" s="77">
        <f t="shared" si="202"/>
        <v>45500</v>
      </c>
      <c r="J1455" s="2" t="s">
        <v>123</v>
      </c>
      <c r="K1455" s="73"/>
      <c r="L1455" s="3"/>
      <c r="M1455" s="74"/>
      <c r="N1455" s="21">
        <f ca="1">I1455-K2</f>
        <v>135</v>
      </c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75"/>
    </row>
    <row r="1456" spans="1:32" ht="69.75" customHeight="1" x14ac:dyDescent="0.55000000000000004">
      <c r="A1456" s="11">
        <v>1453</v>
      </c>
      <c r="B1456" s="73" t="s">
        <v>2653</v>
      </c>
      <c r="C1456" s="89" t="s">
        <v>1496</v>
      </c>
      <c r="D1456" s="73" t="s">
        <v>2899</v>
      </c>
      <c r="E1456" s="73" t="s">
        <v>2898</v>
      </c>
      <c r="F1456" s="75"/>
      <c r="G1456" s="84" t="s">
        <v>22</v>
      </c>
      <c r="H1456" s="77">
        <v>45135</v>
      </c>
      <c r="I1456" s="77">
        <f t="shared" si="202"/>
        <v>45500</v>
      </c>
      <c r="J1456" s="2" t="s">
        <v>123</v>
      </c>
      <c r="K1456" s="73"/>
      <c r="L1456" s="3"/>
      <c r="M1456" s="74"/>
      <c r="N1456" s="21">
        <f ca="1">I1456-K2</f>
        <v>135</v>
      </c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75"/>
    </row>
    <row r="1457" spans="1:32" ht="69.75" customHeight="1" x14ac:dyDescent="0.55000000000000004">
      <c r="A1457" s="18">
        <v>1454</v>
      </c>
      <c r="B1457" s="73" t="s">
        <v>2653</v>
      </c>
      <c r="C1457" s="89" t="s">
        <v>1496</v>
      </c>
      <c r="D1457" s="73" t="s">
        <v>2900</v>
      </c>
      <c r="E1457" s="73" t="s">
        <v>2898</v>
      </c>
      <c r="F1457" s="75"/>
      <c r="G1457" s="84" t="s">
        <v>22</v>
      </c>
      <c r="H1457" s="77">
        <v>45135</v>
      </c>
      <c r="I1457" s="77">
        <f t="shared" si="202"/>
        <v>45500</v>
      </c>
      <c r="J1457" s="2" t="s">
        <v>43</v>
      </c>
      <c r="K1457" s="73"/>
      <c r="L1457" s="3"/>
      <c r="M1457" s="74"/>
      <c r="N1457" s="21">
        <f ca="1">I1457-K2</f>
        <v>135</v>
      </c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75"/>
    </row>
    <row r="1458" spans="1:32" ht="69.75" customHeight="1" x14ac:dyDescent="0.55000000000000004">
      <c r="A1458" s="18">
        <v>1455</v>
      </c>
      <c r="B1458" s="73" t="s">
        <v>2857</v>
      </c>
      <c r="C1458" s="89" t="s">
        <v>1496</v>
      </c>
      <c r="D1458" s="73" t="s">
        <v>2901</v>
      </c>
      <c r="E1458" s="73">
        <v>42.634999999999998</v>
      </c>
      <c r="F1458" s="75"/>
      <c r="G1458" s="84" t="s">
        <v>22</v>
      </c>
      <c r="H1458" s="77">
        <v>45138</v>
      </c>
      <c r="I1458" s="77">
        <f t="shared" si="202"/>
        <v>45503</v>
      </c>
      <c r="J1458" s="2" t="s">
        <v>86</v>
      </c>
      <c r="K1458" s="73"/>
      <c r="L1458" s="3"/>
      <c r="M1458" s="74"/>
      <c r="N1458" s="21">
        <f ca="1">I1458-K2</f>
        <v>138</v>
      </c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75"/>
    </row>
    <row r="1459" spans="1:32" ht="69.75" customHeight="1" x14ac:dyDescent="0.55000000000000004">
      <c r="A1459" s="11">
        <v>1456</v>
      </c>
      <c r="B1459" s="73" t="s">
        <v>2857</v>
      </c>
      <c r="C1459" s="89" t="s">
        <v>1496</v>
      </c>
      <c r="D1459" s="73" t="s">
        <v>2902</v>
      </c>
      <c r="E1459" s="73">
        <v>50.835000000000001</v>
      </c>
      <c r="F1459" s="75"/>
      <c r="G1459" s="84" t="s">
        <v>22</v>
      </c>
      <c r="H1459" s="77">
        <v>45138</v>
      </c>
      <c r="I1459" s="77">
        <f t="shared" si="202"/>
        <v>45503</v>
      </c>
      <c r="J1459" s="2" t="s">
        <v>123</v>
      </c>
      <c r="K1459" s="73"/>
      <c r="L1459" s="3"/>
      <c r="M1459" s="74"/>
      <c r="N1459" s="21">
        <f ca="1">I1459-K2</f>
        <v>138</v>
      </c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75"/>
    </row>
    <row r="1460" spans="1:32" ht="69.75" customHeight="1" x14ac:dyDescent="0.55000000000000004">
      <c r="A1460" s="18">
        <v>1457</v>
      </c>
      <c r="B1460" s="89" t="s">
        <v>1618</v>
      </c>
      <c r="C1460" s="2" t="s">
        <v>2737</v>
      </c>
      <c r="D1460" s="89" t="s">
        <v>2903</v>
      </c>
      <c r="E1460" s="89" t="s">
        <v>2904</v>
      </c>
      <c r="F1460" s="75"/>
      <c r="G1460" s="75" t="s">
        <v>2864</v>
      </c>
      <c r="H1460" s="77">
        <v>45077</v>
      </c>
      <c r="I1460" s="77">
        <f t="shared" si="202"/>
        <v>45442</v>
      </c>
      <c r="J1460" s="2" t="s">
        <v>43</v>
      </c>
      <c r="K1460" s="73"/>
      <c r="L1460" s="3"/>
      <c r="M1460" s="74"/>
      <c r="N1460" s="21">
        <f ca="1">I1460-K2</f>
        <v>77</v>
      </c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75"/>
    </row>
    <row r="1461" spans="1:32" ht="69.75" customHeight="1" x14ac:dyDescent="0.55000000000000004">
      <c r="A1461" s="11">
        <v>1458</v>
      </c>
      <c r="B1461" s="2" t="s">
        <v>1453</v>
      </c>
      <c r="C1461" s="2" t="s">
        <v>1496</v>
      </c>
      <c r="D1461" s="2" t="s">
        <v>2905</v>
      </c>
      <c r="E1461" s="2">
        <v>15.005000000000001</v>
      </c>
      <c r="F1461" s="11"/>
      <c r="G1461" s="2" t="s">
        <v>22</v>
      </c>
      <c r="H1461" s="12">
        <v>45227</v>
      </c>
      <c r="I1461" s="12">
        <f t="shared" si="202"/>
        <v>45592</v>
      </c>
      <c r="J1461" s="8" t="s">
        <v>2729</v>
      </c>
      <c r="K1461" s="73"/>
      <c r="L1461" s="3"/>
      <c r="M1461" s="74"/>
      <c r="N1461" s="21">
        <f ca="1">I1461-K2</f>
        <v>227</v>
      </c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75"/>
    </row>
    <row r="1462" spans="1:32" ht="69.75" customHeight="1" x14ac:dyDescent="0.55000000000000004">
      <c r="A1462" s="18">
        <v>1459</v>
      </c>
      <c r="B1462" s="2" t="s">
        <v>1453</v>
      </c>
      <c r="C1462" s="2" t="s">
        <v>1496</v>
      </c>
      <c r="D1462" s="2" t="s">
        <v>2906</v>
      </c>
      <c r="E1462" s="2">
        <v>15.005000000000001</v>
      </c>
      <c r="F1462" s="11"/>
      <c r="G1462" s="2" t="s">
        <v>22</v>
      </c>
      <c r="H1462" s="12">
        <v>45227</v>
      </c>
      <c r="I1462" s="12">
        <f t="shared" si="202"/>
        <v>45592</v>
      </c>
      <c r="J1462" s="8" t="s">
        <v>43</v>
      </c>
      <c r="K1462" s="73"/>
      <c r="L1462" s="3"/>
      <c r="M1462" s="74"/>
      <c r="N1462" s="21">
        <f ca="1">I1462-K2</f>
        <v>227</v>
      </c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75"/>
    </row>
    <row r="1463" spans="1:32" ht="69.75" customHeight="1" x14ac:dyDescent="0.55000000000000004">
      <c r="A1463" s="11">
        <v>1460</v>
      </c>
      <c r="B1463" s="2" t="s">
        <v>1453</v>
      </c>
      <c r="C1463" s="2" t="s">
        <v>1496</v>
      </c>
      <c r="D1463" s="2" t="s">
        <v>2907</v>
      </c>
      <c r="E1463" s="2">
        <v>11.005000000000001</v>
      </c>
      <c r="F1463" s="11"/>
      <c r="G1463" s="2" t="s">
        <v>22</v>
      </c>
      <c r="H1463" s="12">
        <v>45227</v>
      </c>
      <c r="I1463" s="12">
        <f t="shared" si="202"/>
        <v>45592</v>
      </c>
      <c r="J1463" s="8" t="s">
        <v>2729</v>
      </c>
      <c r="K1463" s="73"/>
      <c r="L1463" s="3"/>
      <c r="M1463" s="74"/>
      <c r="N1463" s="21">
        <f ca="1">I1463-K2</f>
        <v>227</v>
      </c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75"/>
    </row>
    <row r="1464" spans="1:32" ht="69.75" customHeight="1" x14ac:dyDescent="0.55000000000000004">
      <c r="A1464" s="18">
        <v>1461</v>
      </c>
      <c r="B1464" s="2" t="s">
        <v>1453</v>
      </c>
      <c r="C1464" s="2" t="s">
        <v>1496</v>
      </c>
      <c r="D1464" s="2" t="s">
        <v>2908</v>
      </c>
      <c r="E1464" s="2">
        <v>11.005000000000001</v>
      </c>
      <c r="F1464" s="11"/>
      <c r="G1464" s="2" t="s">
        <v>22</v>
      </c>
      <c r="H1464" s="12">
        <v>45227</v>
      </c>
      <c r="I1464" s="12">
        <f t="shared" si="202"/>
        <v>45592</v>
      </c>
      <c r="J1464" s="8" t="s">
        <v>43</v>
      </c>
      <c r="K1464" s="73"/>
      <c r="L1464" s="3"/>
      <c r="M1464" s="74"/>
      <c r="N1464" s="21">
        <f ca="1">I1464-K2</f>
        <v>227</v>
      </c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75"/>
    </row>
    <row r="1465" spans="1:32" ht="69.75" customHeight="1" x14ac:dyDescent="0.55000000000000004">
      <c r="A1465" s="11">
        <v>1462</v>
      </c>
      <c r="B1465" s="2" t="s">
        <v>2909</v>
      </c>
      <c r="C1465" s="2" t="s">
        <v>2910</v>
      </c>
      <c r="D1465" s="2" t="s">
        <v>2911</v>
      </c>
      <c r="E1465" s="2" t="s">
        <v>2912</v>
      </c>
      <c r="F1465" s="11"/>
      <c r="G1465" s="2" t="s">
        <v>22</v>
      </c>
      <c r="H1465" s="12" t="s">
        <v>47</v>
      </c>
      <c r="I1465" s="12" t="s">
        <v>47</v>
      </c>
      <c r="J1465" s="8" t="s">
        <v>123</v>
      </c>
      <c r="K1465" s="73"/>
      <c r="L1465" s="3"/>
      <c r="M1465" s="74"/>
      <c r="N1465" s="21" t="e">
        <f ca="1">I1465-K2</f>
        <v>#VALUE!</v>
      </c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75"/>
    </row>
    <row r="1466" spans="1:32" ht="69.75" customHeight="1" x14ac:dyDescent="0.55000000000000004">
      <c r="A1466" s="18">
        <v>1463</v>
      </c>
      <c r="B1466" s="2" t="s">
        <v>2653</v>
      </c>
      <c r="C1466" s="2" t="s">
        <v>1496</v>
      </c>
      <c r="D1466" s="2" t="s">
        <v>2913</v>
      </c>
      <c r="E1466" s="2" t="s">
        <v>2914</v>
      </c>
      <c r="F1466" s="75"/>
      <c r="G1466" s="2" t="s">
        <v>22</v>
      </c>
      <c r="H1466" s="12">
        <v>45253</v>
      </c>
      <c r="I1466" s="12">
        <f t="shared" ref="I1466:I1471" si="203">H1466+365</f>
        <v>45618</v>
      </c>
      <c r="J1466" s="8" t="s">
        <v>43</v>
      </c>
      <c r="K1466" s="73"/>
      <c r="L1466" s="3"/>
      <c r="M1466" s="74"/>
      <c r="N1466" s="21">
        <f ca="1">I1466-K2</f>
        <v>253</v>
      </c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75"/>
    </row>
    <row r="1467" spans="1:32" ht="69.75" customHeight="1" x14ac:dyDescent="0.55000000000000004">
      <c r="A1467" s="18">
        <v>1464</v>
      </c>
      <c r="B1467" s="2" t="s">
        <v>2653</v>
      </c>
      <c r="C1467" s="2" t="s">
        <v>1496</v>
      </c>
      <c r="D1467" s="2" t="s">
        <v>2915</v>
      </c>
      <c r="E1467" s="2" t="s">
        <v>2916</v>
      </c>
      <c r="F1467" s="81"/>
      <c r="G1467" s="2" t="s">
        <v>22</v>
      </c>
      <c r="H1467" s="12">
        <v>45253</v>
      </c>
      <c r="I1467" s="12">
        <f t="shared" si="203"/>
        <v>45618</v>
      </c>
      <c r="J1467" s="8" t="s">
        <v>43</v>
      </c>
      <c r="K1467" s="73"/>
      <c r="L1467" s="3"/>
      <c r="M1467" s="74"/>
      <c r="N1467" s="21">
        <f ca="1">I1467-K2</f>
        <v>253</v>
      </c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75"/>
    </row>
    <row r="1468" spans="1:32" ht="69.75" customHeight="1" x14ac:dyDescent="0.55000000000000004">
      <c r="A1468" s="18">
        <v>1465</v>
      </c>
      <c r="B1468" s="2" t="s">
        <v>1453</v>
      </c>
      <c r="C1468" s="2" t="s">
        <v>1496</v>
      </c>
      <c r="D1468" s="2" t="s">
        <v>2917</v>
      </c>
      <c r="E1468" s="2" t="s">
        <v>2918</v>
      </c>
      <c r="F1468" s="81"/>
      <c r="G1468" s="2" t="s">
        <v>22</v>
      </c>
      <c r="H1468" s="12">
        <v>45253</v>
      </c>
      <c r="I1468" s="12">
        <f t="shared" si="203"/>
        <v>45618</v>
      </c>
      <c r="J1468" s="8" t="s">
        <v>43</v>
      </c>
      <c r="K1468" s="73"/>
      <c r="L1468" s="3"/>
      <c r="M1468" s="74"/>
      <c r="N1468" s="21">
        <f ca="1">I1468-K2</f>
        <v>253</v>
      </c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75"/>
    </row>
    <row r="1469" spans="1:32" ht="69.75" customHeight="1" x14ac:dyDescent="0.55000000000000004">
      <c r="A1469" s="18">
        <v>1466</v>
      </c>
      <c r="B1469" s="2" t="s">
        <v>1453</v>
      </c>
      <c r="C1469" s="2" t="s">
        <v>1496</v>
      </c>
      <c r="D1469" s="2" t="s">
        <v>2919</v>
      </c>
      <c r="E1469" s="2" t="s">
        <v>2918</v>
      </c>
      <c r="F1469" s="81"/>
      <c r="G1469" s="2" t="s">
        <v>22</v>
      </c>
      <c r="H1469" s="12">
        <v>45253</v>
      </c>
      <c r="I1469" s="12">
        <f t="shared" si="203"/>
        <v>45618</v>
      </c>
      <c r="J1469" s="8" t="s">
        <v>43</v>
      </c>
      <c r="K1469" s="73"/>
      <c r="L1469" s="3"/>
      <c r="M1469" s="74"/>
      <c r="N1469" s="21">
        <f ca="1">I1469-K2</f>
        <v>253</v>
      </c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75"/>
    </row>
    <row r="1470" spans="1:32" ht="69.75" customHeight="1" x14ac:dyDescent="0.55000000000000004">
      <c r="A1470" s="18">
        <v>1467</v>
      </c>
      <c r="B1470" s="2" t="s">
        <v>1453</v>
      </c>
      <c r="C1470" s="2" t="s">
        <v>1496</v>
      </c>
      <c r="D1470" s="2" t="s">
        <v>2920</v>
      </c>
      <c r="E1470" s="2" t="s">
        <v>2921</v>
      </c>
      <c r="F1470" s="81"/>
      <c r="G1470" s="2" t="s">
        <v>22</v>
      </c>
      <c r="H1470" s="12">
        <v>45253</v>
      </c>
      <c r="I1470" s="12">
        <f t="shared" si="203"/>
        <v>45618</v>
      </c>
      <c r="J1470" s="8" t="s">
        <v>43</v>
      </c>
      <c r="K1470" s="73"/>
      <c r="L1470" s="3"/>
      <c r="M1470" s="74"/>
      <c r="N1470" s="21">
        <f ca="1">I1470-K2</f>
        <v>253</v>
      </c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75"/>
    </row>
    <row r="1471" spans="1:32" ht="69.75" customHeight="1" x14ac:dyDescent="0.55000000000000004">
      <c r="A1471" s="18">
        <v>1468</v>
      </c>
      <c r="B1471" s="2" t="s">
        <v>1453</v>
      </c>
      <c r="C1471" s="2" t="s">
        <v>1496</v>
      </c>
      <c r="D1471" s="2" t="s">
        <v>2922</v>
      </c>
      <c r="E1471" s="2" t="s">
        <v>2921</v>
      </c>
      <c r="F1471" s="81"/>
      <c r="G1471" s="2" t="s">
        <v>22</v>
      </c>
      <c r="H1471" s="12">
        <v>45253</v>
      </c>
      <c r="I1471" s="12">
        <f t="shared" si="203"/>
        <v>45618</v>
      </c>
      <c r="J1471" s="8" t="s">
        <v>43</v>
      </c>
      <c r="K1471" s="73"/>
      <c r="L1471" s="3"/>
      <c r="M1471" s="74"/>
      <c r="N1471" s="21">
        <f ca="1">I1471-K2</f>
        <v>253</v>
      </c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75"/>
    </row>
    <row r="1472" spans="1:32" ht="69.75" customHeight="1" x14ac:dyDescent="0.55000000000000004">
      <c r="A1472" s="11">
        <v>1469</v>
      </c>
      <c r="B1472" s="29" t="s">
        <v>2923</v>
      </c>
      <c r="C1472" s="29" t="s">
        <v>1496</v>
      </c>
      <c r="D1472" s="29" t="s">
        <v>2924</v>
      </c>
      <c r="E1472" s="29" t="s">
        <v>1579</v>
      </c>
      <c r="F1472" s="111"/>
      <c r="G1472" s="29" t="s">
        <v>22</v>
      </c>
      <c r="H1472" s="112" t="s">
        <v>47</v>
      </c>
      <c r="I1472" s="112" t="s">
        <v>47</v>
      </c>
      <c r="J1472" s="32" t="s">
        <v>113</v>
      </c>
      <c r="K1472" s="73"/>
      <c r="L1472" s="3"/>
      <c r="M1472" s="74"/>
      <c r="N1472" s="21" t="e">
        <f ca="1">I1472-K2</f>
        <v>#VALUE!</v>
      </c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75"/>
    </row>
    <row r="1473" spans="1:32" ht="69.75" customHeight="1" x14ac:dyDescent="0.55000000000000004">
      <c r="A1473" s="11">
        <v>1470</v>
      </c>
      <c r="B1473" s="29" t="s">
        <v>2923</v>
      </c>
      <c r="C1473" s="29" t="s">
        <v>1496</v>
      </c>
      <c r="D1473" s="29" t="s">
        <v>2925</v>
      </c>
      <c r="E1473" s="29" t="s">
        <v>1579</v>
      </c>
      <c r="F1473" s="111"/>
      <c r="G1473" s="29" t="s">
        <v>22</v>
      </c>
      <c r="H1473" s="112" t="s">
        <v>47</v>
      </c>
      <c r="I1473" s="112" t="s">
        <v>47</v>
      </c>
      <c r="J1473" s="32" t="s">
        <v>113</v>
      </c>
      <c r="K1473" s="73"/>
      <c r="L1473" s="3"/>
      <c r="M1473" s="74"/>
      <c r="N1473" s="21" t="e">
        <f ca="1">I1473-K2</f>
        <v>#VALUE!</v>
      </c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75"/>
    </row>
    <row r="1474" spans="1:32" ht="69.75" customHeight="1" x14ac:dyDescent="0.55000000000000004">
      <c r="A1474" s="18">
        <v>1471</v>
      </c>
      <c r="B1474" s="2" t="s">
        <v>1577</v>
      </c>
      <c r="C1474" s="2" t="s">
        <v>47</v>
      </c>
      <c r="D1474" s="2" t="s">
        <v>2926</v>
      </c>
      <c r="E1474" s="2" t="s">
        <v>1584</v>
      </c>
      <c r="F1474" s="11"/>
      <c r="G1474" s="2" t="s">
        <v>22</v>
      </c>
      <c r="H1474" s="12"/>
      <c r="I1474" s="12"/>
      <c r="J1474" s="8" t="s">
        <v>2927</v>
      </c>
      <c r="K1474" s="73"/>
      <c r="L1474" s="3"/>
      <c r="M1474" s="74"/>
      <c r="N1474" s="21">
        <f ca="1">I1474-K2</f>
        <v>-45365</v>
      </c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75"/>
    </row>
    <row r="1475" spans="1:32" ht="69.75" customHeight="1" x14ac:dyDescent="0.35">
      <c r="A1475" s="18">
        <v>1472</v>
      </c>
      <c r="B1475" s="2" t="s">
        <v>2928</v>
      </c>
      <c r="C1475" s="2"/>
      <c r="D1475" s="2" t="s">
        <v>2929</v>
      </c>
      <c r="E1475" s="2" t="s">
        <v>2930</v>
      </c>
      <c r="F1475" s="11"/>
      <c r="G1475" s="2" t="s">
        <v>22</v>
      </c>
      <c r="H1475" s="12">
        <v>45320</v>
      </c>
      <c r="I1475" s="12">
        <f>H1475+365</f>
        <v>45685</v>
      </c>
      <c r="J1475" s="8" t="s">
        <v>43</v>
      </c>
      <c r="K1475" s="73"/>
      <c r="L1475" s="3"/>
      <c r="M1475" s="86" t="s">
        <v>2931</v>
      </c>
      <c r="N1475" s="21">
        <f ca="1">I1475-K2</f>
        <v>320</v>
      </c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75"/>
    </row>
    <row r="1476" spans="1:32" ht="69.75" customHeight="1" x14ac:dyDescent="0.55000000000000004">
      <c r="A1476" s="11">
        <v>1473</v>
      </c>
      <c r="B1476" s="2" t="s">
        <v>1014</v>
      </c>
      <c r="C1476" s="2"/>
      <c r="D1476" s="2" t="s">
        <v>2932</v>
      </c>
      <c r="E1476" s="2" t="s">
        <v>2933</v>
      </c>
      <c r="F1476" s="2"/>
      <c r="G1476" s="2" t="s">
        <v>22</v>
      </c>
      <c r="H1476" s="77"/>
      <c r="I1476" s="78"/>
      <c r="J1476" s="8" t="s">
        <v>123</v>
      </c>
      <c r="K1476" s="73"/>
      <c r="L1476" s="3"/>
      <c r="M1476" s="74" t="s">
        <v>2934</v>
      </c>
      <c r="N1476" s="21">
        <f ca="1">I1476-K2</f>
        <v>-45365</v>
      </c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75"/>
    </row>
    <row r="1477" spans="1:32" ht="69.75" customHeight="1" x14ac:dyDescent="0.55000000000000004">
      <c r="A1477" s="11">
        <v>1474</v>
      </c>
      <c r="B1477" s="2" t="s">
        <v>1014</v>
      </c>
      <c r="C1477" s="2"/>
      <c r="D1477" s="2" t="s">
        <v>2935</v>
      </c>
      <c r="E1477" s="2" t="s">
        <v>2936</v>
      </c>
      <c r="F1477" s="2"/>
      <c r="G1477" s="2" t="s">
        <v>22</v>
      </c>
      <c r="H1477" s="77"/>
      <c r="I1477" s="78"/>
      <c r="J1477" s="8" t="s">
        <v>123</v>
      </c>
      <c r="K1477" s="73"/>
      <c r="L1477" s="3"/>
      <c r="M1477" s="74" t="s">
        <v>2934</v>
      </c>
      <c r="N1477" s="21">
        <f ca="1">I1477-K2</f>
        <v>-45365</v>
      </c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75"/>
    </row>
    <row r="1478" spans="1:32" ht="69.75" customHeight="1" x14ac:dyDescent="0.55000000000000004">
      <c r="A1478" s="18">
        <v>1475</v>
      </c>
      <c r="B1478" s="2" t="s">
        <v>1014</v>
      </c>
      <c r="C1478" s="2"/>
      <c r="D1478" s="2" t="s">
        <v>2937</v>
      </c>
      <c r="E1478" s="2" t="s">
        <v>2933</v>
      </c>
      <c r="F1478" s="2"/>
      <c r="G1478" s="2" t="s">
        <v>22</v>
      </c>
      <c r="H1478" s="77"/>
      <c r="I1478" s="78"/>
      <c r="J1478" s="8" t="s">
        <v>123</v>
      </c>
      <c r="K1478" s="73"/>
      <c r="L1478" s="3"/>
      <c r="M1478" s="74" t="s">
        <v>2934</v>
      </c>
      <c r="N1478" s="21">
        <f ca="1">I1478-K2</f>
        <v>-45365</v>
      </c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75"/>
    </row>
    <row r="1479" spans="1:32" ht="69.75" customHeight="1" x14ac:dyDescent="0.55000000000000004">
      <c r="A1479" s="18">
        <v>1476</v>
      </c>
      <c r="B1479" s="2" t="s">
        <v>1014</v>
      </c>
      <c r="C1479" s="2"/>
      <c r="D1479" s="2" t="s">
        <v>2938</v>
      </c>
      <c r="E1479" s="2" t="s">
        <v>2936</v>
      </c>
      <c r="F1479" s="2"/>
      <c r="G1479" s="2" t="s">
        <v>22</v>
      </c>
      <c r="H1479" s="77"/>
      <c r="I1479" s="78"/>
      <c r="J1479" s="8" t="s">
        <v>123</v>
      </c>
      <c r="K1479" s="73"/>
      <c r="L1479" s="3"/>
      <c r="M1479" s="74" t="s">
        <v>2934</v>
      </c>
      <c r="N1479" s="21">
        <f ca="1">I1479-K2</f>
        <v>-45365</v>
      </c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75"/>
    </row>
    <row r="1480" spans="1:32" ht="69.75" customHeight="1" x14ac:dyDescent="0.55000000000000004">
      <c r="A1480" s="18">
        <v>1477</v>
      </c>
      <c r="B1480" s="2" t="s">
        <v>1014</v>
      </c>
      <c r="C1480" s="2" t="s">
        <v>1496</v>
      </c>
      <c r="D1480" s="2" t="s">
        <v>2939</v>
      </c>
      <c r="E1480" s="2" t="s">
        <v>2774</v>
      </c>
      <c r="F1480" s="75"/>
      <c r="G1480" s="2" t="s">
        <v>22</v>
      </c>
      <c r="H1480" s="12">
        <v>45290</v>
      </c>
      <c r="I1480" s="12">
        <f t="shared" ref="I1480:I1483" si="204">H1480+365</f>
        <v>45655</v>
      </c>
      <c r="J1480" s="8" t="s">
        <v>43</v>
      </c>
      <c r="K1480" s="73"/>
      <c r="L1480" s="3"/>
      <c r="M1480" s="74"/>
      <c r="N1480" s="21">
        <f ca="1">I1480-K2</f>
        <v>290</v>
      </c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75"/>
    </row>
    <row r="1481" spans="1:32" ht="69.75" customHeight="1" x14ac:dyDescent="0.55000000000000004">
      <c r="A1481" s="18">
        <v>1478</v>
      </c>
      <c r="B1481" s="2" t="s">
        <v>1014</v>
      </c>
      <c r="C1481" s="2" t="s">
        <v>1496</v>
      </c>
      <c r="D1481" s="2" t="s">
        <v>2940</v>
      </c>
      <c r="E1481" s="2" t="s">
        <v>2774</v>
      </c>
      <c r="F1481" s="75"/>
      <c r="G1481" s="2" t="s">
        <v>22</v>
      </c>
      <c r="H1481" s="12">
        <v>45290</v>
      </c>
      <c r="I1481" s="12">
        <f t="shared" si="204"/>
        <v>45655</v>
      </c>
      <c r="J1481" s="8" t="s">
        <v>43</v>
      </c>
      <c r="K1481" s="73"/>
      <c r="L1481" s="3"/>
      <c r="M1481" s="74"/>
      <c r="N1481" s="21">
        <f ca="1">I1481-K2</f>
        <v>290</v>
      </c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75"/>
    </row>
    <row r="1482" spans="1:32" ht="69.75" customHeight="1" x14ac:dyDescent="0.55000000000000004">
      <c r="A1482" s="18">
        <v>1479</v>
      </c>
      <c r="B1482" s="2" t="s">
        <v>1014</v>
      </c>
      <c r="C1482" s="2" t="s">
        <v>1496</v>
      </c>
      <c r="D1482" s="2" t="s">
        <v>2941</v>
      </c>
      <c r="E1482" s="2" t="s">
        <v>2859</v>
      </c>
      <c r="F1482" s="75"/>
      <c r="G1482" s="2" t="s">
        <v>22</v>
      </c>
      <c r="H1482" s="12">
        <v>45290</v>
      </c>
      <c r="I1482" s="12">
        <f t="shared" si="204"/>
        <v>45655</v>
      </c>
      <c r="J1482" s="8" t="s">
        <v>43</v>
      </c>
      <c r="K1482" s="73"/>
      <c r="L1482" s="3"/>
      <c r="M1482" s="74"/>
      <c r="N1482" s="21">
        <f ca="1">I1482-K2</f>
        <v>290</v>
      </c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75"/>
    </row>
    <row r="1483" spans="1:32" ht="69.75" customHeight="1" x14ac:dyDescent="0.55000000000000004">
      <c r="A1483" s="18">
        <v>1480</v>
      </c>
      <c r="B1483" s="29" t="s">
        <v>1014</v>
      </c>
      <c r="C1483" s="29" t="s">
        <v>1496</v>
      </c>
      <c r="D1483" s="29" t="s">
        <v>2942</v>
      </c>
      <c r="E1483" s="29" t="s">
        <v>2859</v>
      </c>
      <c r="F1483" s="110"/>
      <c r="G1483" s="29" t="s">
        <v>22</v>
      </c>
      <c r="H1483" s="31">
        <v>45290</v>
      </c>
      <c r="I1483" s="31">
        <f t="shared" si="204"/>
        <v>45655</v>
      </c>
      <c r="J1483" s="32" t="s">
        <v>1496</v>
      </c>
      <c r="K1483" s="113" t="s">
        <v>2943</v>
      </c>
      <c r="L1483" s="3"/>
      <c r="M1483" s="74"/>
      <c r="N1483" s="21">
        <f ca="1">I1483-K2</f>
        <v>290</v>
      </c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75"/>
    </row>
    <row r="1484" spans="1:32" ht="69.75" customHeight="1" x14ac:dyDescent="0.35">
      <c r="A1484" s="18">
        <v>1481</v>
      </c>
      <c r="B1484" s="2" t="s">
        <v>1014</v>
      </c>
      <c r="C1484" s="2" t="s">
        <v>1496</v>
      </c>
      <c r="D1484" s="2" t="s">
        <v>2944</v>
      </c>
      <c r="E1484" s="2" t="s">
        <v>2945</v>
      </c>
      <c r="F1484" s="75"/>
      <c r="G1484" s="2" t="s">
        <v>2946</v>
      </c>
      <c r="H1484" s="12">
        <v>45290</v>
      </c>
      <c r="I1484" s="12">
        <f t="shared" ref="I1484:I1485" si="205">H1484+182</f>
        <v>45472</v>
      </c>
      <c r="J1484" s="8" t="s">
        <v>86</v>
      </c>
      <c r="K1484" s="73"/>
      <c r="L1484" s="3"/>
      <c r="M1484" s="114"/>
      <c r="N1484" s="21">
        <f ca="1">I1484-K2</f>
        <v>107</v>
      </c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75"/>
    </row>
    <row r="1485" spans="1:32" ht="69.75" customHeight="1" x14ac:dyDescent="0.55000000000000004">
      <c r="A1485" s="18">
        <v>1482</v>
      </c>
      <c r="B1485" s="2" t="s">
        <v>1014</v>
      </c>
      <c r="C1485" s="2" t="s">
        <v>1496</v>
      </c>
      <c r="D1485" s="2" t="s">
        <v>2947</v>
      </c>
      <c r="E1485" s="2" t="s">
        <v>2945</v>
      </c>
      <c r="F1485" s="75"/>
      <c r="G1485" s="2" t="s">
        <v>2946</v>
      </c>
      <c r="H1485" s="12">
        <v>45290</v>
      </c>
      <c r="I1485" s="12">
        <f t="shared" si="205"/>
        <v>45472</v>
      </c>
      <c r="J1485" s="8" t="s">
        <v>168</v>
      </c>
      <c r="K1485" s="73"/>
      <c r="L1485" s="3"/>
      <c r="M1485" s="74"/>
      <c r="N1485" s="21">
        <f ca="1">I1485-K2</f>
        <v>107</v>
      </c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75"/>
    </row>
    <row r="1486" spans="1:32" ht="69.75" customHeight="1" x14ac:dyDescent="0.55000000000000004">
      <c r="A1486" s="18">
        <v>1483</v>
      </c>
      <c r="B1486" s="29" t="s">
        <v>2481</v>
      </c>
      <c r="C1486" s="29" t="s">
        <v>1496</v>
      </c>
      <c r="D1486" s="29" t="s">
        <v>2948</v>
      </c>
      <c r="E1486" s="29" t="s">
        <v>2949</v>
      </c>
      <c r="F1486" s="110"/>
      <c r="G1486" s="29" t="s">
        <v>22</v>
      </c>
      <c r="H1486" s="31">
        <v>45290</v>
      </c>
      <c r="I1486" s="31">
        <f t="shared" ref="I1486:I1489" si="206">H1486+365</f>
        <v>45655</v>
      </c>
      <c r="J1486" s="32" t="s">
        <v>113</v>
      </c>
      <c r="K1486" s="113"/>
      <c r="L1486" s="3"/>
      <c r="M1486" s="74"/>
      <c r="N1486" s="21">
        <f ca="1">I1486-K2</f>
        <v>290</v>
      </c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75"/>
    </row>
    <row r="1487" spans="1:32" ht="69.75" customHeight="1" x14ac:dyDescent="0.55000000000000004">
      <c r="A1487" s="18">
        <v>1484</v>
      </c>
      <c r="B1487" s="29" t="s">
        <v>2481</v>
      </c>
      <c r="C1487" s="29" t="s">
        <v>1496</v>
      </c>
      <c r="D1487" s="29" t="s">
        <v>2950</v>
      </c>
      <c r="E1487" s="29" t="s">
        <v>2949</v>
      </c>
      <c r="F1487" s="110"/>
      <c r="G1487" s="29" t="s">
        <v>22</v>
      </c>
      <c r="H1487" s="31">
        <v>45290</v>
      </c>
      <c r="I1487" s="31">
        <f t="shared" si="206"/>
        <v>45655</v>
      </c>
      <c r="J1487" s="32" t="s">
        <v>113</v>
      </c>
      <c r="K1487" s="113"/>
      <c r="L1487" s="3"/>
      <c r="M1487" s="74"/>
      <c r="N1487" s="21">
        <f ca="1">I1487-K2</f>
        <v>290</v>
      </c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75"/>
    </row>
    <row r="1488" spans="1:32" ht="69.75" customHeight="1" x14ac:dyDescent="0.55000000000000004">
      <c r="A1488" s="18">
        <v>1485</v>
      </c>
      <c r="B1488" s="2" t="s">
        <v>2481</v>
      </c>
      <c r="C1488" s="2" t="s">
        <v>1496</v>
      </c>
      <c r="D1488" s="2" t="s">
        <v>2951</v>
      </c>
      <c r="E1488" s="2" t="s">
        <v>2661</v>
      </c>
      <c r="F1488" s="75"/>
      <c r="G1488" s="2" t="s">
        <v>22</v>
      </c>
      <c r="H1488" s="12">
        <v>45290</v>
      </c>
      <c r="I1488" s="12">
        <f t="shared" si="206"/>
        <v>45655</v>
      </c>
      <c r="J1488" s="8" t="s">
        <v>43</v>
      </c>
      <c r="K1488" s="73"/>
      <c r="L1488" s="3"/>
      <c r="M1488" s="74"/>
      <c r="N1488" s="21">
        <f ca="1">I1488-K2</f>
        <v>290</v>
      </c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75"/>
    </row>
    <row r="1489" spans="1:32" ht="69.75" customHeight="1" x14ac:dyDescent="0.55000000000000004">
      <c r="A1489" s="18">
        <v>1486</v>
      </c>
      <c r="B1489" s="2" t="s">
        <v>2481</v>
      </c>
      <c r="C1489" s="2" t="s">
        <v>1496</v>
      </c>
      <c r="D1489" s="2" t="s">
        <v>2952</v>
      </c>
      <c r="E1489" s="2" t="s">
        <v>2661</v>
      </c>
      <c r="F1489" s="75"/>
      <c r="G1489" s="2" t="s">
        <v>22</v>
      </c>
      <c r="H1489" s="12">
        <v>45290</v>
      </c>
      <c r="I1489" s="12">
        <f t="shared" si="206"/>
        <v>45655</v>
      </c>
      <c r="J1489" s="8" t="s">
        <v>43</v>
      </c>
      <c r="K1489" s="73"/>
      <c r="L1489" s="3"/>
      <c r="M1489" s="74"/>
      <c r="N1489" s="21">
        <f ca="1">I1489-K2</f>
        <v>290</v>
      </c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75"/>
    </row>
    <row r="1490" spans="1:32" ht="69.75" customHeight="1" x14ac:dyDescent="0.55000000000000004">
      <c r="A1490" s="18">
        <v>1487</v>
      </c>
      <c r="B1490" s="2" t="s">
        <v>661</v>
      </c>
      <c r="C1490" s="2"/>
      <c r="D1490" s="2" t="s">
        <v>2953</v>
      </c>
      <c r="E1490" s="2">
        <v>2.8</v>
      </c>
      <c r="F1490" s="75"/>
      <c r="G1490" s="2" t="s">
        <v>22</v>
      </c>
      <c r="H1490" s="77"/>
      <c r="I1490" s="78"/>
      <c r="J1490" s="8" t="s">
        <v>168</v>
      </c>
      <c r="K1490" s="73"/>
      <c r="L1490" s="20"/>
      <c r="M1490" s="74"/>
      <c r="N1490" s="21">
        <f ca="1">I1490-K2</f>
        <v>-45365</v>
      </c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75"/>
    </row>
    <row r="1491" spans="1:32" ht="69.75" customHeight="1" x14ac:dyDescent="0.55000000000000004">
      <c r="A1491" s="18">
        <v>1488</v>
      </c>
      <c r="B1491" s="2" t="s">
        <v>661</v>
      </c>
      <c r="C1491" s="2"/>
      <c r="D1491" s="2" t="s">
        <v>2954</v>
      </c>
      <c r="E1491" s="2">
        <v>3.2</v>
      </c>
      <c r="F1491" s="75"/>
      <c r="G1491" s="2" t="s">
        <v>22</v>
      </c>
      <c r="H1491" s="77"/>
      <c r="I1491" s="78"/>
      <c r="J1491" s="8" t="s">
        <v>168</v>
      </c>
      <c r="K1491" s="73"/>
      <c r="L1491" s="3"/>
      <c r="M1491" s="74"/>
      <c r="N1491" s="21">
        <f ca="1">I1491-K2</f>
        <v>-45365</v>
      </c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75"/>
    </row>
    <row r="1492" spans="1:32" ht="69.75" customHeight="1" x14ac:dyDescent="0.55000000000000004">
      <c r="A1492" s="18">
        <v>1489</v>
      </c>
      <c r="B1492" s="2" t="s">
        <v>1014</v>
      </c>
      <c r="C1492" s="2" t="s">
        <v>1496</v>
      </c>
      <c r="D1492" s="2" t="s">
        <v>2955</v>
      </c>
      <c r="E1492" s="2" t="s">
        <v>2956</v>
      </c>
      <c r="F1492" s="75"/>
      <c r="G1492" s="2" t="s">
        <v>22</v>
      </c>
      <c r="H1492" s="12">
        <v>45293</v>
      </c>
      <c r="I1492" s="12">
        <f t="shared" ref="I1492:I1516" si="207">H1492+365</f>
        <v>45658</v>
      </c>
      <c r="J1492" s="8" t="s">
        <v>43</v>
      </c>
      <c r="K1492" s="73">
        <v>4.4444444444444401E+25</v>
      </c>
      <c r="L1492" s="3"/>
      <c r="M1492" s="74"/>
      <c r="N1492" s="21">
        <f ca="1">I1492-K2</f>
        <v>293</v>
      </c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75"/>
    </row>
    <row r="1493" spans="1:32" ht="69.75" customHeight="1" x14ac:dyDescent="0.55000000000000004">
      <c r="A1493" s="18">
        <v>1490</v>
      </c>
      <c r="B1493" s="2" t="s">
        <v>1014</v>
      </c>
      <c r="C1493" s="2" t="s">
        <v>1496</v>
      </c>
      <c r="D1493" s="2" t="s">
        <v>2957</v>
      </c>
      <c r="E1493" s="2" t="s">
        <v>2956</v>
      </c>
      <c r="F1493" s="75"/>
      <c r="G1493" s="2" t="s">
        <v>22</v>
      </c>
      <c r="H1493" s="12">
        <v>45293</v>
      </c>
      <c r="I1493" s="12">
        <f t="shared" si="207"/>
        <v>45658</v>
      </c>
      <c r="J1493" s="8" t="s">
        <v>2729</v>
      </c>
      <c r="K1493" s="73"/>
      <c r="L1493" s="3"/>
      <c r="M1493" s="74"/>
      <c r="N1493" s="21">
        <f ca="1">I1493-K2</f>
        <v>293</v>
      </c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75"/>
    </row>
    <row r="1494" spans="1:32" ht="69.75" customHeight="1" x14ac:dyDescent="0.55000000000000004">
      <c r="A1494" s="18">
        <v>1491</v>
      </c>
      <c r="B1494" s="2" t="s">
        <v>1014</v>
      </c>
      <c r="C1494" s="2" t="s">
        <v>1496</v>
      </c>
      <c r="D1494" s="2" t="s">
        <v>2958</v>
      </c>
      <c r="E1494" s="2" t="s">
        <v>2959</v>
      </c>
      <c r="F1494" s="75"/>
      <c r="G1494" s="2" t="s">
        <v>22</v>
      </c>
      <c r="H1494" s="12">
        <v>45293</v>
      </c>
      <c r="I1494" s="12">
        <f t="shared" si="207"/>
        <v>45658</v>
      </c>
      <c r="J1494" s="8" t="s">
        <v>43</v>
      </c>
      <c r="K1494" s="73"/>
      <c r="L1494" s="3"/>
      <c r="M1494" s="74"/>
      <c r="N1494" s="21">
        <f ca="1">I1494-K2</f>
        <v>293</v>
      </c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75"/>
    </row>
    <row r="1495" spans="1:32" ht="69.75" customHeight="1" x14ac:dyDescent="0.55000000000000004">
      <c r="A1495" s="18">
        <v>1492</v>
      </c>
      <c r="B1495" s="2" t="s">
        <v>1014</v>
      </c>
      <c r="C1495" s="2" t="s">
        <v>1496</v>
      </c>
      <c r="D1495" s="2" t="s">
        <v>2960</v>
      </c>
      <c r="E1495" s="2" t="s">
        <v>2959</v>
      </c>
      <c r="F1495" s="75"/>
      <c r="G1495" s="2" t="s">
        <v>22</v>
      </c>
      <c r="H1495" s="12">
        <v>45293</v>
      </c>
      <c r="I1495" s="12">
        <f t="shared" si="207"/>
        <v>45658</v>
      </c>
      <c r="J1495" s="8" t="s">
        <v>2729</v>
      </c>
      <c r="K1495" s="73"/>
      <c r="L1495" s="3"/>
      <c r="M1495" s="74"/>
      <c r="N1495" s="21">
        <f ca="1">I1495-K2</f>
        <v>293</v>
      </c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75"/>
    </row>
    <row r="1496" spans="1:32" ht="69.75" customHeight="1" x14ac:dyDescent="0.55000000000000004">
      <c r="A1496" s="18">
        <v>1493</v>
      </c>
      <c r="B1496" s="2" t="s">
        <v>2481</v>
      </c>
      <c r="C1496" s="2" t="s">
        <v>1496</v>
      </c>
      <c r="D1496" s="2" t="s">
        <v>2961</v>
      </c>
      <c r="E1496" s="2" t="s">
        <v>2962</v>
      </c>
      <c r="F1496" s="75"/>
      <c r="G1496" s="2" t="s">
        <v>22</v>
      </c>
      <c r="H1496" s="12">
        <v>45293</v>
      </c>
      <c r="I1496" s="12">
        <f t="shared" si="207"/>
        <v>45658</v>
      </c>
      <c r="J1496" s="8" t="s">
        <v>43</v>
      </c>
      <c r="K1496" s="73"/>
      <c r="L1496" s="3"/>
      <c r="M1496" s="74"/>
      <c r="N1496" s="21">
        <f ca="1">I1496-K2</f>
        <v>293</v>
      </c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75"/>
    </row>
    <row r="1497" spans="1:32" ht="69.75" customHeight="1" x14ac:dyDescent="0.55000000000000004">
      <c r="A1497" s="18">
        <v>1494</v>
      </c>
      <c r="B1497" s="2" t="s">
        <v>2481</v>
      </c>
      <c r="C1497" s="2" t="s">
        <v>1496</v>
      </c>
      <c r="D1497" s="2" t="s">
        <v>2963</v>
      </c>
      <c r="E1497" s="2" t="s">
        <v>2962</v>
      </c>
      <c r="F1497" s="75"/>
      <c r="G1497" s="2" t="s">
        <v>22</v>
      </c>
      <c r="H1497" s="12">
        <v>45293</v>
      </c>
      <c r="I1497" s="12">
        <f t="shared" si="207"/>
        <v>45658</v>
      </c>
      <c r="J1497" s="8" t="s">
        <v>43</v>
      </c>
      <c r="K1497" s="73"/>
      <c r="L1497" s="3"/>
      <c r="M1497" s="74"/>
      <c r="N1497" s="21">
        <f ca="1">I1497-K2</f>
        <v>293</v>
      </c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75"/>
    </row>
    <row r="1498" spans="1:32" ht="69.75" customHeight="1" x14ac:dyDescent="0.55000000000000004">
      <c r="A1498" s="18">
        <v>1456</v>
      </c>
      <c r="B1498" s="2" t="s">
        <v>2964</v>
      </c>
      <c r="C1498" s="2" t="s">
        <v>47</v>
      </c>
      <c r="D1498" s="2" t="s">
        <v>2965</v>
      </c>
      <c r="E1498" s="2" t="s">
        <v>47</v>
      </c>
      <c r="F1498" s="75"/>
      <c r="G1498" s="84" t="s">
        <v>22</v>
      </c>
      <c r="H1498" s="12">
        <v>45313</v>
      </c>
      <c r="I1498" s="12">
        <f t="shared" si="207"/>
        <v>45678</v>
      </c>
      <c r="J1498" s="8" t="s">
        <v>2966</v>
      </c>
      <c r="K1498" s="73"/>
      <c r="L1498" s="3"/>
      <c r="M1498" s="74"/>
      <c r="N1498" s="115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75"/>
    </row>
    <row r="1499" spans="1:32" ht="69.75" customHeight="1" x14ac:dyDescent="0.55000000000000004">
      <c r="A1499" s="18">
        <v>1457</v>
      </c>
      <c r="B1499" s="2" t="s">
        <v>2964</v>
      </c>
      <c r="C1499" s="2" t="s">
        <v>2967</v>
      </c>
      <c r="D1499" s="2" t="s">
        <v>2968</v>
      </c>
      <c r="E1499" s="2" t="s">
        <v>47</v>
      </c>
      <c r="F1499" s="75"/>
      <c r="G1499" s="84" t="s">
        <v>22</v>
      </c>
      <c r="H1499" s="12">
        <v>45313</v>
      </c>
      <c r="I1499" s="12">
        <f t="shared" si="207"/>
        <v>45678</v>
      </c>
      <c r="J1499" s="8" t="s">
        <v>43</v>
      </c>
      <c r="K1499" s="73"/>
      <c r="L1499" s="3"/>
      <c r="M1499" s="74"/>
      <c r="N1499" s="115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75"/>
    </row>
    <row r="1500" spans="1:32" ht="69.75" customHeight="1" x14ac:dyDescent="0.55000000000000004">
      <c r="A1500" s="18">
        <v>1458</v>
      </c>
      <c r="B1500" s="2" t="s">
        <v>666</v>
      </c>
      <c r="C1500" s="2"/>
      <c r="D1500" s="2" t="s">
        <v>2969</v>
      </c>
      <c r="E1500" s="2" t="s">
        <v>2970</v>
      </c>
      <c r="F1500" s="75"/>
      <c r="G1500" s="84" t="s">
        <v>22</v>
      </c>
      <c r="H1500" s="12">
        <v>45299</v>
      </c>
      <c r="I1500" s="12">
        <f t="shared" si="207"/>
        <v>45664</v>
      </c>
      <c r="J1500" s="8" t="s">
        <v>86</v>
      </c>
      <c r="K1500" s="19" t="s">
        <v>2971</v>
      </c>
      <c r="L1500" s="20"/>
      <c r="M1500" s="74"/>
      <c r="N1500" s="115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75"/>
    </row>
    <row r="1501" spans="1:32" ht="69.75" customHeight="1" x14ac:dyDescent="0.55000000000000004">
      <c r="A1501" s="18">
        <v>1459</v>
      </c>
      <c r="B1501" s="2" t="s">
        <v>2187</v>
      </c>
      <c r="C1501" s="2" t="s">
        <v>1496</v>
      </c>
      <c r="D1501" s="2" t="s">
        <v>2972</v>
      </c>
      <c r="E1501" s="2" t="s">
        <v>2973</v>
      </c>
      <c r="F1501" s="11"/>
      <c r="G1501" s="84" t="s">
        <v>22</v>
      </c>
      <c r="H1501" s="12">
        <v>45330</v>
      </c>
      <c r="I1501" s="12">
        <f t="shared" si="207"/>
        <v>45695</v>
      </c>
      <c r="J1501" s="8" t="s">
        <v>43</v>
      </c>
      <c r="K1501" s="73"/>
      <c r="L1501" s="3"/>
      <c r="M1501" s="74"/>
      <c r="N1501" s="115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75"/>
    </row>
    <row r="1502" spans="1:32" ht="69.75" customHeight="1" x14ac:dyDescent="0.55000000000000004">
      <c r="A1502" s="18">
        <v>1460</v>
      </c>
      <c r="B1502" s="2" t="s">
        <v>2187</v>
      </c>
      <c r="C1502" s="2" t="s">
        <v>1496</v>
      </c>
      <c r="D1502" s="2" t="s">
        <v>2974</v>
      </c>
      <c r="E1502" s="2" t="s">
        <v>2973</v>
      </c>
      <c r="F1502" s="11"/>
      <c r="G1502" s="84" t="s">
        <v>22</v>
      </c>
      <c r="H1502" s="77">
        <v>45330</v>
      </c>
      <c r="I1502" s="12">
        <f t="shared" si="207"/>
        <v>45695</v>
      </c>
      <c r="J1502" s="2" t="s">
        <v>43</v>
      </c>
      <c r="K1502" s="73"/>
      <c r="L1502" s="3"/>
      <c r="M1502" s="74"/>
      <c r="N1502" s="115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75"/>
    </row>
    <row r="1503" spans="1:32" ht="69.75" customHeight="1" x14ac:dyDescent="0.55000000000000004">
      <c r="A1503" s="18">
        <v>1461</v>
      </c>
      <c r="B1503" s="2" t="s">
        <v>1014</v>
      </c>
      <c r="C1503" s="2" t="s">
        <v>1496</v>
      </c>
      <c r="D1503" s="2" t="s">
        <v>2975</v>
      </c>
      <c r="E1503" s="2" t="s">
        <v>2976</v>
      </c>
      <c r="F1503" s="75"/>
      <c r="G1503" s="84" t="s">
        <v>22</v>
      </c>
      <c r="H1503" s="12">
        <v>45330</v>
      </c>
      <c r="I1503" s="12">
        <f t="shared" si="207"/>
        <v>45695</v>
      </c>
      <c r="J1503" s="2" t="s">
        <v>43</v>
      </c>
      <c r="K1503" s="73"/>
      <c r="L1503" s="3"/>
      <c r="M1503" s="74"/>
      <c r="N1503" s="115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75"/>
    </row>
    <row r="1504" spans="1:32" ht="69.75" customHeight="1" x14ac:dyDescent="0.55000000000000004">
      <c r="A1504" s="18">
        <v>1462</v>
      </c>
      <c r="B1504" s="2" t="s">
        <v>1014</v>
      </c>
      <c r="C1504" s="2" t="s">
        <v>1496</v>
      </c>
      <c r="D1504" s="2" t="s">
        <v>2977</v>
      </c>
      <c r="E1504" s="2" t="s">
        <v>2976</v>
      </c>
      <c r="F1504" s="75"/>
      <c r="G1504" s="84" t="s">
        <v>22</v>
      </c>
      <c r="H1504" s="12">
        <v>45330</v>
      </c>
      <c r="I1504" s="12">
        <f t="shared" si="207"/>
        <v>45695</v>
      </c>
      <c r="J1504" s="2" t="s">
        <v>43</v>
      </c>
      <c r="K1504" s="73"/>
      <c r="L1504" s="3"/>
      <c r="M1504" s="74"/>
      <c r="N1504" s="115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75"/>
    </row>
    <row r="1505" spans="1:32" ht="69.75" customHeight="1" x14ac:dyDescent="0.4">
      <c r="A1505" s="18">
        <v>1463</v>
      </c>
      <c r="B1505" s="2" t="s">
        <v>1014</v>
      </c>
      <c r="C1505" s="2" t="s">
        <v>1496</v>
      </c>
      <c r="D1505" s="2" t="s">
        <v>2978</v>
      </c>
      <c r="E1505" s="2" t="s">
        <v>2979</v>
      </c>
      <c r="F1505" s="116"/>
      <c r="G1505" s="84" t="s">
        <v>22</v>
      </c>
      <c r="H1505" s="12">
        <v>45330</v>
      </c>
      <c r="I1505" s="12">
        <f t="shared" si="207"/>
        <v>45695</v>
      </c>
      <c r="J1505" s="2" t="s">
        <v>43</v>
      </c>
      <c r="K1505" s="61"/>
      <c r="L1505" s="62"/>
      <c r="M1505" s="63"/>
      <c r="N1505" s="64"/>
      <c r="O1505" s="64"/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  <c r="AF1505" s="117"/>
    </row>
    <row r="1506" spans="1:32" ht="69.75" customHeight="1" x14ac:dyDescent="0.4">
      <c r="A1506" s="18">
        <v>1464</v>
      </c>
      <c r="B1506" s="2" t="s">
        <v>1014</v>
      </c>
      <c r="C1506" s="2" t="s">
        <v>1496</v>
      </c>
      <c r="D1506" s="2" t="s">
        <v>2980</v>
      </c>
      <c r="E1506" s="2" t="s">
        <v>2979</v>
      </c>
      <c r="F1506" s="116"/>
      <c r="G1506" s="84" t="s">
        <v>22</v>
      </c>
      <c r="H1506" s="12">
        <v>45330</v>
      </c>
      <c r="I1506" s="12">
        <f t="shared" si="207"/>
        <v>45695</v>
      </c>
      <c r="J1506" s="2" t="s">
        <v>43</v>
      </c>
      <c r="K1506" s="61"/>
      <c r="L1506" s="62"/>
      <c r="M1506" s="63"/>
      <c r="N1506" s="64"/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  <c r="AA1506" s="64"/>
      <c r="AB1506" s="64"/>
      <c r="AC1506" s="64"/>
      <c r="AD1506" s="64"/>
      <c r="AE1506" s="64"/>
      <c r="AF1506" s="117"/>
    </row>
    <row r="1507" spans="1:32" ht="69.75" customHeight="1" x14ac:dyDescent="0.4">
      <c r="A1507" s="18">
        <v>1465</v>
      </c>
      <c r="B1507" s="2" t="s">
        <v>1725</v>
      </c>
      <c r="C1507" s="2" t="s">
        <v>1496</v>
      </c>
      <c r="D1507" s="2" t="s">
        <v>2981</v>
      </c>
      <c r="E1507" s="55">
        <v>21.16</v>
      </c>
      <c r="F1507" s="116"/>
      <c r="G1507" s="84" t="s">
        <v>22</v>
      </c>
      <c r="H1507" s="12">
        <v>45330</v>
      </c>
      <c r="I1507" s="12">
        <f t="shared" si="207"/>
        <v>45695</v>
      </c>
      <c r="J1507" s="8" t="s">
        <v>43</v>
      </c>
      <c r="K1507" s="61"/>
      <c r="L1507" s="62"/>
      <c r="M1507" s="63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117"/>
    </row>
    <row r="1508" spans="1:32" ht="69.75" customHeight="1" x14ac:dyDescent="0.4">
      <c r="A1508" s="18">
        <v>1466</v>
      </c>
      <c r="B1508" s="2" t="s">
        <v>1725</v>
      </c>
      <c r="C1508" s="2" t="s">
        <v>1496</v>
      </c>
      <c r="D1508" s="2" t="s">
        <v>2982</v>
      </c>
      <c r="E1508" s="55">
        <v>21.16</v>
      </c>
      <c r="F1508" s="116"/>
      <c r="G1508" s="84" t="s">
        <v>22</v>
      </c>
      <c r="H1508" s="12">
        <v>45330</v>
      </c>
      <c r="I1508" s="12">
        <f t="shared" si="207"/>
        <v>45695</v>
      </c>
      <c r="J1508" s="8" t="s">
        <v>43</v>
      </c>
      <c r="K1508" s="61"/>
      <c r="L1508" s="62"/>
      <c r="M1508" s="63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  <c r="AF1508" s="117"/>
    </row>
    <row r="1509" spans="1:32" ht="60" customHeight="1" x14ac:dyDescent="0.4">
      <c r="A1509" s="18">
        <v>1467</v>
      </c>
      <c r="B1509" s="2" t="s">
        <v>2481</v>
      </c>
      <c r="C1509" s="2" t="s">
        <v>1496</v>
      </c>
      <c r="D1509" s="2" t="s">
        <v>2983</v>
      </c>
      <c r="E1509" s="2" t="s">
        <v>2984</v>
      </c>
      <c r="F1509" s="116"/>
      <c r="G1509" s="2" t="s">
        <v>22</v>
      </c>
      <c r="H1509" s="12">
        <v>45339</v>
      </c>
      <c r="I1509" s="12">
        <f t="shared" si="207"/>
        <v>45704</v>
      </c>
      <c r="J1509" s="8" t="s">
        <v>43</v>
      </c>
      <c r="K1509" s="61"/>
      <c r="L1509" s="62"/>
      <c r="M1509" s="63"/>
      <c r="N1509" s="64"/>
      <c r="O1509" s="64"/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  <c r="AF1509" s="117"/>
    </row>
    <row r="1510" spans="1:32" ht="60" customHeight="1" x14ac:dyDescent="0.4">
      <c r="A1510" s="18">
        <v>1468</v>
      </c>
      <c r="B1510" s="2" t="s">
        <v>2481</v>
      </c>
      <c r="C1510" s="2" t="s">
        <v>1496</v>
      </c>
      <c r="D1510" s="2" t="s">
        <v>2985</v>
      </c>
      <c r="E1510" s="2" t="s">
        <v>2984</v>
      </c>
      <c r="F1510" s="116"/>
      <c r="G1510" s="2" t="s">
        <v>22</v>
      </c>
      <c r="H1510" s="12">
        <v>45339</v>
      </c>
      <c r="I1510" s="12">
        <f t="shared" si="207"/>
        <v>45704</v>
      </c>
      <c r="J1510" s="8" t="s">
        <v>43</v>
      </c>
      <c r="K1510" s="61"/>
      <c r="L1510" s="62"/>
      <c r="M1510" s="63"/>
      <c r="N1510" s="64"/>
      <c r="O1510" s="64"/>
      <c r="P1510" s="64"/>
      <c r="Q1510" s="64"/>
      <c r="R1510" s="64"/>
      <c r="S1510" s="64"/>
      <c r="T1510" s="64"/>
      <c r="U1510" s="64"/>
      <c r="V1510" s="64"/>
      <c r="W1510" s="64"/>
      <c r="X1510" s="64"/>
      <c r="Y1510" s="64"/>
      <c r="Z1510" s="64"/>
      <c r="AA1510" s="64"/>
      <c r="AB1510" s="64"/>
      <c r="AC1510" s="64"/>
      <c r="AD1510" s="64"/>
      <c r="AE1510" s="64"/>
      <c r="AF1510" s="117"/>
    </row>
    <row r="1511" spans="1:32" ht="60" customHeight="1" x14ac:dyDescent="0.4">
      <c r="A1511" s="18">
        <v>1469</v>
      </c>
      <c r="B1511" s="2" t="s">
        <v>2481</v>
      </c>
      <c r="C1511" s="2" t="s">
        <v>1496</v>
      </c>
      <c r="D1511" s="2" t="s">
        <v>2986</v>
      </c>
      <c r="E1511" s="2" t="s">
        <v>2987</v>
      </c>
      <c r="F1511" s="116"/>
      <c r="G1511" s="2" t="s">
        <v>22</v>
      </c>
      <c r="H1511" s="12">
        <v>45339</v>
      </c>
      <c r="I1511" s="12">
        <f t="shared" si="207"/>
        <v>45704</v>
      </c>
      <c r="J1511" s="8" t="s">
        <v>123</v>
      </c>
      <c r="K1511" s="61"/>
      <c r="L1511" s="62"/>
      <c r="M1511" s="63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117"/>
    </row>
    <row r="1512" spans="1:32" ht="60" customHeight="1" x14ac:dyDescent="0.4">
      <c r="A1512" s="18">
        <v>1470</v>
      </c>
      <c r="B1512" s="2" t="s">
        <v>2481</v>
      </c>
      <c r="C1512" s="2" t="s">
        <v>1496</v>
      </c>
      <c r="D1512" s="2" t="s">
        <v>2988</v>
      </c>
      <c r="E1512" s="2" t="s">
        <v>2987</v>
      </c>
      <c r="F1512" s="116"/>
      <c r="G1512" s="2" t="s">
        <v>22</v>
      </c>
      <c r="H1512" s="12">
        <v>45339</v>
      </c>
      <c r="I1512" s="12">
        <f t="shared" si="207"/>
        <v>45704</v>
      </c>
      <c r="J1512" s="8" t="s">
        <v>43</v>
      </c>
      <c r="K1512" s="61"/>
      <c r="L1512" s="62"/>
      <c r="M1512" s="63"/>
      <c r="N1512" s="64"/>
      <c r="O1512" s="64"/>
      <c r="P1512" s="64"/>
      <c r="Q1512" s="64"/>
      <c r="R1512" s="64"/>
      <c r="S1512" s="64"/>
      <c r="T1512" s="64"/>
      <c r="U1512" s="64"/>
      <c r="V1512" s="64"/>
      <c r="W1512" s="64"/>
      <c r="X1512" s="64"/>
      <c r="Y1512" s="64"/>
      <c r="Z1512" s="64"/>
      <c r="AA1512" s="64"/>
      <c r="AB1512" s="64"/>
      <c r="AC1512" s="64"/>
      <c r="AD1512" s="64"/>
      <c r="AE1512" s="64"/>
      <c r="AF1512" s="117"/>
    </row>
    <row r="1513" spans="1:32" ht="60" customHeight="1" x14ac:dyDescent="0.4">
      <c r="A1513" s="18">
        <v>1471</v>
      </c>
      <c r="B1513" s="2" t="s">
        <v>1014</v>
      </c>
      <c r="C1513" s="2" t="s">
        <v>168</v>
      </c>
      <c r="D1513" s="2" t="s">
        <v>2989</v>
      </c>
      <c r="E1513" s="55" t="s">
        <v>2990</v>
      </c>
      <c r="F1513" s="116"/>
      <c r="G1513" s="2" t="s">
        <v>22</v>
      </c>
      <c r="H1513" s="12">
        <v>45339</v>
      </c>
      <c r="I1513" s="12">
        <f t="shared" si="207"/>
        <v>45704</v>
      </c>
      <c r="J1513" s="8" t="s">
        <v>43</v>
      </c>
      <c r="K1513" s="61"/>
      <c r="L1513" s="62"/>
      <c r="M1513" s="63"/>
      <c r="N1513" s="64"/>
      <c r="O1513" s="64"/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  <c r="AF1513" s="117"/>
    </row>
    <row r="1514" spans="1:32" ht="60" customHeight="1" x14ac:dyDescent="0.4">
      <c r="A1514" s="18">
        <v>1472</v>
      </c>
      <c r="B1514" s="2" t="s">
        <v>1014</v>
      </c>
      <c r="C1514" s="2" t="s">
        <v>168</v>
      </c>
      <c r="D1514" s="2" t="s">
        <v>2991</v>
      </c>
      <c r="E1514" s="55" t="s">
        <v>2990</v>
      </c>
      <c r="F1514" s="116"/>
      <c r="G1514" s="2" t="s">
        <v>22</v>
      </c>
      <c r="H1514" s="12">
        <v>45339</v>
      </c>
      <c r="I1514" s="12">
        <f t="shared" si="207"/>
        <v>45704</v>
      </c>
      <c r="J1514" s="8" t="s">
        <v>43</v>
      </c>
      <c r="K1514" s="61"/>
      <c r="L1514" s="62"/>
      <c r="M1514" s="63"/>
      <c r="N1514" s="64"/>
      <c r="O1514" s="64"/>
      <c r="P1514" s="64"/>
      <c r="Q1514" s="64"/>
      <c r="R1514" s="64"/>
      <c r="S1514" s="64"/>
      <c r="T1514" s="64"/>
      <c r="U1514" s="64"/>
      <c r="V1514" s="64"/>
      <c r="W1514" s="64"/>
      <c r="X1514" s="64"/>
      <c r="Y1514" s="64"/>
      <c r="Z1514" s="64"/>
      <c r="AA1514" s="64"/>
      <c r="AB1514" s="64"/>
      <c r="AC1514" s="64"/>
      <c r="AD1514" s="64"/>
      <c r="AE1514" s="64"/>
      <c r="AF1514" s="117"/>
    </row>
    <row r="1515" spans="1:32" ht="60" customHeight="1" x14ac:dyDescent="0.4">
      <c r="A1515" s="18">
        <v>1473</v>
      </c>
      <c r="B1515" s="2" t="s">
        <v>2202</v>
      </c>
      <c r="C1515" s="2" t="s">
        <v>168</v>
      </c>
      <c r="D1515" s="2" t="s">
        <v>2992</v>
      </c>
      <c r="E1515" s="55" t="s">
        <v>2993</v>
      </c>
      <c r="F1515" s="116"/>
      <c r="G1515" s="2" t="s">
        <v>22</v>
      </c>
      <c r="H1515" s="12">
        <v>45339</v>
      </c>
      <c r="I1515" s="12">
        <f t="shared" si="207"/>
        <v>45704</v>
      </c>
      <c r="J1515" s="8" t="s">
        <v>23</v>
      </c>
      <c r="K1515" s="61"/>
      <c r="L1515" s="62"/>
      <c r="M1515" s="63"/>
      <c r="N1515" s="64"/>
      <c r="O1515" s="64"/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  <c r="AF1515" s="117"/>
    </row>
    <row r="1516" spans="1:32" ht="60" customHeight="1" x14ac:dyDescent="0.4">
      <c r="A1516" s="18">
        <v>1474</v>
      </c>
      <c r="B1516" s="2" t="s">
        <v>2202</v>
      </c>
      <c r="C1516" s="2" t="s">
        <v>168</v>
      </c>
      <c r="D1516" s="2" t="s">
        <v>2994</v>
      </c>
      <c r="E1516" s="55" t="s">
        <v>2993</v>
      </c>
      <c r="F1516" s="116"/>
      <c r="G1516" s="2" t="s">
        <v>22</v>
      </c>
      <c r="H1516" s="12">
        <v>45339</v>
      </c>
      <c r="I1516" s="12">
        <f t="shared" si="207"/>
        <v>45704</v>
      </c>
      <c r="J1516" s="8" t="s">
        <v>43</v>
      </c>
      <c r="K1516" s="61"/>
      <c r="L1516" s="62"/>
      <c r="M1516" s="63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  <c r="AF1516" s="117"/>
    </row>
    <row r="1517" spans="1:32" ht="60" customHeight="1" x14ac:dyDescent="0.4">
      <c r="A1517" s="18">
        <v>1475</v>
      </c>
      <c r="B1517" s="2" t="s">
        <v>1014</v>
      </c>
      <c r="C1517" s="2" t="s">
        <v>168</v>
      </c>
      <c r="D1517" s="2" t="s">
        <v>2995</v>
      </c>
      <c r="E1517" s="55" t="s">
        <v>2996</v>
      </c>
      <c r="F1517" s="116"/>
      <c r="G1517" s="2" t="s">
        <v>22</v>
      </c>
      <c r="H1517" s="12"/>
      <c r="I1517" s="12"/>
      <c r="J1517" s="8" t="s">
        <v>43</v>
      </c>
      <c r="K1517" s="61"/>
      <c r="L1517" s="62"/>
      <c r="M1517" s="63"/>
      <c r="N1517" s="64"/>
      <c r="O1517" s="64"/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  <c r="AF1517" s="117"/>
    </row>
    <row r="1518" spans="1:32" ht="33" customHeight="1" x14ac:dyDescent="0.4">
      <c r="A1518" s="58"/>
      <c r="B1518" s="59"/>
      <c r="C1518" s="59"/>
      <c r="D1518" s="59"/>
      <c r="E1518" s="59"/>
      <c r="F1518" s="58"/>
      <c r="G1518" s="59"/>
      <c r="H1518" s="60"/>
      <c r="I1518" s="59"/>
      <c r="J1518" s="59"/>
      <c r="K1518" s="61"/>
      <c r="L1518" s="62"/>
      <c r="M1518" s="63"/>
      <c r="N1518" s="64"/>
      <c r="O1518" s="64"/>
      <c r="P1518" s="64"/>
      <c r="Q1518" s="64"/>
      <c r="R1518" s="64"/>
      <c r="S1518" s="64"/>
      <c r="T1518" s="64"/>
      <c r="U1518" s="64"/>
      <c r="V1518" s="64"/>
      <c r="W1518" s="64"/>
      <c r="X1518" s="64"/>
      <c r="Y1518" s="64"/>
      <c r="Z1518" s="64"/>
      <c r="AA1518" s="64"/>
      <c r="AB1518" s="64"/>
      <c r="AC1518" s="64"/>
      <c r="AD1518" s="64"/>
      <c r="AE1518" s="64"/>
      <c r="AF1518" s="117"/>
    </row>
    <row r="1519" spans="1:32" ht="33" customHeight="1" x14ac:dyDescent="0.4">
      <c r="A1519" s="58"/>
      <c r="B1519" s="59"/>
      <c r="C1519" s="59"/>
      <c r="D1519" s="59"/>
      <c r="E1519" s="59"/>
      <c r="F1519" s="58"/>
      <c r="G1519" s="59"/>
      <c r="H1519" s="60"/>
      <c r="I1519" s="59"/>
      <c r="J1519" s="59"/>
      <c r="K1519" s="61"/>
      <c r="L1519" s="62"/>
      <c r="M1519" s="63"/>
      <c r="N1519" s="64"/>
      <c r="O1519" s="64"/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  <c r="AF1519" s="117"/>
    </row>
    <row r="1520" spans="1:32" ht="33" customHeight="1" x14ac:dyDescent="0.4">
      <c r="A1520" s="58"/>
      <c r="B1520" s="59"/>
      <c r="C1520" s="59"/>
      <c r="D1520" s="59"/>
      <c r="E1520" s="59"/>
      <c r="F1520" s="58"/>
      <c r="G1520" s="59"/>
      <c r="H1520" s="60"/>
      <c r="I1520" s="59"/>
      <c r="J1520" s="59"/>
      <c r="K1520" s="61"/>
      <c r="L1520" s="62"/>
      <c r="M1520" s="63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  <c r="X1520" s="64"/>
      <c r="Y1520" s="64"/>
      <c r="Z1520" s="64"/>
      <c r="AA1520" s="64"/>
      <c r="AB1520" s="64"/>
      <c r="AC1520" s="64"/>
      <c r="AD1520" s="64"/>
      <c r="AE1520" s="64"/>
      <c r="AF1520" s="117"/>
    </row>
    <row r="1521" spans="1:32" ht="33" customHeight="1" x14ac:dyDescent="0.4">
      <c r="A1521" s="58"/>
      <c r="B1521" s="59"/>
      <c r="C1521" s="59"/>
      <c r="D1521" s="59"/>
      <c r="E1521" s="59"/>
      <c r="F1521" s="58"/>
      <c r="G1521" s="59"/>
      <c r="H1521" s="60"/>
      <c r="I1521" s="59"/>
      <c r="J1521" s="59"/>
      <c r="K1521" s="61"/>
      <c r="L1521" s="62"/>
      <c r="M1521" s="63"/>
      <c r="N1521" s="64"/>
      <c r="O1521" s="64"/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  <c r="AF1521" s="117"/>
    </row>
    <row r="1522" spans="1:32" ht="33" customHeight="1" x14ac:dyDescent="0.4">
      <c r="A1522" s="58"/>
      <c r="B1522" s="59"/>
      <c r="C1522" s="59"/>
      <c r="D1522" s="59"/>
      <c r="E1522" s="59"/>
      <c r="F1522" s="58"/>
      <c r="G1522" s="59"/>
      <c r="H1522" s="60"/>
      <c r="I1522" s="59"/>
      <c r="J1522" s="59"/>
      <c r="K1522" s="61"/>
      <c r="L1522" s="62"/>
      <c r="M1522" s="63"/>
      <c r="N1522" s="64"/>
      <c r="O1522" s="64"/>
      <c r="P1522" s="64"/>
      <c r="Q1522" s="64"/>
      <c r="R1522" s="64"/>
      <c r="S1522" s="64"/>
      <c r="T1522" s="64"/>
      <c r="U1522" s="64"/>
      <c r="V1522" s="64"/>
      <c r="W1522" s="64"/>
      <c r="X1522" s="64"/>
      <c r="Y1522" s="64"/>
      <c r="Z1522" s="64"/>
      <c r="AA1522" s="64"/>
      <c r="AB1522" s="64"/>
      <c r="AC1522" s="64"/>
      <c r="AD1522" s="64"/>
      <c r="AE1522" s="64"/>
      <c r="AF1522" s="117"/>
    </row>
    <row r="1523" spans="1:32" ht="33" customHeight="1" x14ac:dyDescent="0.4">
      <c r="A1523" s="58"/>
      <c r="B1523" s="59"/>
      <c r="C1523" s="59"/>
      <c r="D1523" s="59"/>
      <c r="E1523" s="59"/>
      <c r="F1523" s="58"/>
      <c r="G1523" s="59"/>
      <c r="H1523" s="60"/>
      <c r="I1523" s="59"/>
      <c r="J1523" s="59"/>
      <c r="K1523" s="61"/>
      <c r="L1523" s="62"/>
      <c r="M1523" s="63"/>
      <c r="N1523" s="64"/>
      <c r="O1523" s="64"/>
      <c r="P1523" s="64"/>
      <c r="Q1523" s="64"/>
      <c r="R1523" s="64"/>
      <c r="S1523" s="64"/>
      <c r="T1523" s="64"/>
      <c r="U1523" s="64"/>
      <c r="V1523" s="64"/>
      <c r="W1523" s="64"/>
      <c r="X1523" s="64"/>
      <c r="Y1523" s="64"/>
      <c r="Z1523" s="64"/>
      <c r="AA1523" s="64"/>
      <c r="AB1523" s="64"/>
      <c r="AC1523" s="64"/>
      <c r="AD1523" s="64"/>
      <c r="AE1523" s="64"/>
      <c r="AF1523" s="117"/>
    </row>
    <row r="1524" spans="1:32" ht="33" customHeight="1" x14ac:dyDescent="0.4">
      <c r="A1524" s="58"/>
      <c r="B1524" s="59"/>
      <c r="C1524" s="59"/>
      <c r="D1524" s="59"/>
      <c r="E1524" s="59"/>
      <c r="F1524" s="58"/>
      <c r="G1524" s="59"/>
      <c r="H1524" s="60"/>
      <c r="I1524" s="59"/>
      <c r="J1524" s="59"/>
      <c r="K1524" s="61"/>
      <c r="L1524" s="62"/>
      <c r="M1524" s="63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  <c r="AF1524" s="117"/>
    </row>
    <row r="1525" spans="1:32" ht="33" customHeight="1" x14ac:dyDescent="0.4">
      <c r="A1525" s="58"/>
      <c r="B1525" s="59"/>
      <c r="C1525" s="59"/>
      <c r="D1525" s="59"/>
      <c r="E1525" s="59"/>
      <c r="F1525" s="58"/>
      <c r="G1525" s="59"/>
      <c r="H1525" s="60"/>
      <c r="I1525" s="59"/>
      <c r="J1525" s="59"/>
      <c r="K1525" s="61"/>
      <c r="L1525" s="62"/>
      <c r="M1525" s="63"/>
      <c r="N1525" s="64"/>
      <c r="O1525" s="64"/>
      <c r="P1525" s="64"/>
      <c r="Q1525" s="64"/>
      <c r="R1525" s="64"/>
      <c r="S1525" s="64"/>
      <c r="T1525" s="64"/>
      <c r="U1525" s="64"/>
      <c r="V1525" s="64"/>
      <c r="W1525" s="64"/>
      <c r="X1525" s="64"/>
      <c r="Y1525" s="64"/>
      <c r="Z1525" s="64"/>
      <c r="AA1525" s="64"/>
      <c r="AB1525" s="64"/>
      <c r="AC1525" s="64"/>
      <c r="AD1525" s="64"/>
      <c r="AE1525" s="64"/>
      <c r="AF1525" s="117"/>
    </row>
    <row r="1526" spans="1:32" ht="33" customHeight="1" x14ac:dyDescent="0.4">
      <c r="A1526" s="58"/>
      <c r="B1526" s="59"/>
      <c r="C1526" s="59"/>
      <c r="D1526" s="59"/>
      <c r="E1526" s="59"/>
      <c r="F1526" s="58"/>
      <c r="G1526" s="59"/>
      <c r="H1526" s="60"/>
      <c r="I1526" s="59"/>
      <c r="J1526" s="59"/>
      <c r="K1526" s="61"/>
      <c r="L1526" s="62"/>
      <c r="M1526" s="63"/>
      <c r="N1526" s="64"/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  <c r="AF1526" s="117"/>
    </row>
    <row r="1527" spans="1:32" ht="33" customHeight="1" x14ac:dyDescent="0.4">
      <c r="A1527" s="58"/>
      <c r="B1527" s="59"/>
      <c r="C1527" s="59"/>
      <c r="D1527" s="59"/>
      <c r="E1527" s="59"/>
      <c r="F1527" s="58"/>
      <c r="G1527" s="59"/>
      <c r="H1527" s="60"/>
      <c r="I1527" s="59"/>
      <c r="J1527" s="59"/>
      <c r="K1527" s="61"/>
      <c r="L1527" s="62"/>
      <c r="M1527" s="63"/>
      <c r="N1527" s="64"/>
      <c r="O1527" s="64"/>
      <c r="P1527" s="64"/>
      <c r="Q1527" s="64"/>
      <c r="R1527" s="64"/>
      <c r="S1527" s="64"/>
      <c r="T1527" s="64"/>
      <c r="U1527" s="64"/>
      <c r="V1527" s="64"/>
      <c r="W1527" s="64"/>
      <c r="X1527" s="64"/>
      <c r="Y1527" s="64"/>
      <c r="Z1527" s="64"/>
      <c r="AA1527" s="64"/>
      <c r="AB1527" s="64"/>
      <c r="AC1527" s="64"/>
      <c r="AD1527" s="64"/>
      <c r="AE1527" s="64"/>
      <c r="AF1527" s="117"/>
    </row>
    <row r="1528" spans="1:32" ht="33" customHeight="1" x14ac:dyDescent="0.4">
      <c r="A1528" s="58"/>
      <c r="B1528" s="59"/>
      <c r="C1528" s="59"/>
      <c r="D1528" s="59"/>
      <c r="E1528" s="59"/>
      <c r="F1528" s="58"/>
      <c r="G1528" s="59"/>
      <c r="H1528" s="60"/>
      <c r="I1528" s="59"/>
      <c r="J1528" s="59"/>
      <c r="K1528" s="61"/>
      <c r="L1528" s="62"/>
      <c r="M1528" s="63"/>
      <c r="N1528" s="64"/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  <c r="AF1528" s="117"/>
    </row>
    <row r="1529" spans="1:32" ht="33" customHeight="1" x14ac:dyDescent="0.4">
      <c r="A1529" s="58"/>
      <c r="B1529" s="59"/>
      <c r="C1529" s="59"/>
      <c r="D1529" s="59"/>
      <c r="E1529" s="59"/>
      <c r="F1529" s="58"/>
      <c r="G1529" s="59"/>
      <c r="H1529" s="60"/>
      <c r="I1529" s="59"/>
      <c r="J1529" s="59"/>
      <c r="K1529" s="61"/>
      <c r="L1529" s="62"/>
      <c r="M1529" s="63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  <c r="AF1529" s="117"/>
    </row>
    <row r="1530" spans="1:32" ht="33" customHeight="1" x14ac:dyDescent="0.4">
      <c r="A1530" s="58"/>
      <c r="B1530" s="59"/>
      <c r="C1530" s="59"/>
      <c r="D1530" s="59"/>
      <c r="E1530" s="59"/>
      <c r="F1530" s="58"/>
      <c r="G1530" s="59"/>
      <c r="H1530" s="60"/>
      <c r="I1530" s="59"/>
      <c r="J1530" s="59"/>
      <c r="K1530" s="61"/>
      <c r="L1530" s="62"/>
      <c r="M1530" s="63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  <c r="AF1530" s="117"/>
    </row>
    <row r="1531" spans="1:32" ht="33" customHeight="1" x14ac:dyDescent="0.4">
      <c r="A1531" s="58"/>
      <c r="B1531" s="59"/>
      <c r="C1531" s="59"/>
      <c r="D1531" s="59"/>
      <c r="E1531" s="59"/>
      <c r="F1531" s="58"/>
      <c r="G1531" s="59"/>
      <c r="H1531" s="60"/>
      <c r="I1531" s="59"/>
      <c r="J1531" s="59"/>
      <c r="K1531" s="61"/>
      <c r="L1531" s="62"/>
      <c r="M1531" s="63"/>
      <c r="N1531" s="64"/>
      <c r="O1531" s="64"/>
      <c r="P1531" s="64"/>
      <c r="Q1531" s="64"/>
      <c r="R1531" s="64"/>
      <c r="S1531" s="64"/>
      <c r="T1531" s="64"/>
      <c r="U1531" s="64"/>
      <c r="V1531" s="64"/>
      <c r="W1531" s="64"/>
      <c r="X1531" s="64"/>
      <c r="Y1531" s="64"/>
      <c r="Z1531" s="64"/>
      <c r="AA1531" s="64"/>
      <c r="AB1531" s="64"/>
      <c r="AC1531" s="64"/>
      <c r="AD1531" s="64"/>
      <c r="AE1531" s="64"/>
      <c r="AF1531" s="117"/>
    </row>
    <row r="1532" spans="1:32" ht="33" customHeight="1" x14ac:dyDescent="0.4">
      <c r="A1532" s="58"/>
      <c r="B1532" s="59"/>
      <c r="C1532" s="59"/>
      <c r="D1532" s="59"/>
      <c r="E1532" s="59"/>
      <c r="F1532" s="58"/>
      <c r="G1532" s="59"/>
      <c r="H1532" s="60"/>
      <c r="I1532" s="59"/>
      <c r="J1532" s="59"/>
      <c r="K1532" s="61"/>
      <c r="L1532" s="62"/>
      <c r="M1532" s="63"/>
      <c r="N1532" s="64"/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  <c r="AF1532" s="117"/>
    </row>
    <row r="1533" spans="1:32" ht="33" customHeight="1" x14ac:dyDescent="0.4">
      <c r="A1533" s="58"/>
      <c r="B1533" s="59"/>
      <c r="C1533" s="59"/>
      <c r="D1533" s="59"/>
      <c r="E1533" s="59"/>
      <c r="F1533" s="58"/>
      <c r="G1533" s="59"/>
      <c r="H1533" s="60"/>
      <c r="I1533" s="59"/>
      <c r="J1533" s="59"/>
      <c r="K1533" s="61"/>
      <c r="L1533" s="62"/>
      <c r="M1533" s="63"/>
      <c r="N1533" s="64"/>
      <c r="O1533" s="64"/>
      <c r="P1533" s="64"/>
      <c r="Q1533" s="64"/>
      <c r="R1533" s="64"/>
      <c r="S1533" s="64"/>
      <c r="T1533" s="64"/>
      <c r="U1533" s="64"/>
      <c r="V1533" s="64"/>
      <c r="W1533" s="64"/>
      <c r="X1533" s="64"/>
      <c r="Y1533" s="64"/>
      <c r="Z1533" s="64"/>
      <c r="AA1533" s="64"/>
      <c r="AB1533" s="64"/>
      <c r="AC1533" s="64"/>
      <c r="AD1533" s="64"/>
      <c r="AE1533" s="64"/>
      <c r="AF1533" s="117"/>
    </row>
    <row r="1534" spans="1:32" ht="33" customHeight="1" x14ac:dyDescent="0.4">
      <c r="A1534" s="58"/>
      <c r="B1534" s="59"/>
      <c r="C1534" s="59"/>
      <c r="D1534" s="59"/>
      <c r="E1534" s="59"/>
      <c r="F1534" s="58"/>
      <c r="G1534" s="59"/>
      <c r="H1534" s="60"/>
      <c r="I1534" s="59"/>
      <c r="J1534" s="59"/>
      <c r="K1534" s="61"/>
      <c r="L1534" s="62"/>
      <c r="M1534" s="63"/>
      <c r="N1534" s="64"/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  <c r="AF1534" s="117"/>
    </row>
    <row r="1535" spans="1:32" ht="33" customHeight="1" x14ac:dyDescent="0.4">
      <c r="A1535" s="58"/>
      <c r="B1535" s="59"/>
      <c r="C1535" s="59"/>
      <c r="D1535" s="59"/>
      <c r="E1535" s="59"/>
      <c r="F1535" s="58"/>
      <c r="G1535" s="59"/>
      <c r="H1535" s="60"/>
      <c r="I1535" s="59"/>
      <c r="J1535" s="59"/>
      <c r="K1535" s="61"/>
      <c r="L1535" s="62"/>
      <c r="M1535" s="63"/>
      <c r="N1535" s="64"/>
      <c r="O1535" s="64"/>
      <c r="P1535" s="64"/>
      <c r="Q1535" s="64"/>
      <c r="R1535" s="64"/>
      <c r="S1535" s="64"/>
      <c r="T1535" s="64"/>
      <c r="U1535" s="64"/>
      <c r="V1535" s="64"/>
      <c r="W1535" s="64"/>
      <c r="X1535" s="64"/>
      <c r="Y1535" s="64"/>
      <c r="Z1535" s="64"/>
      <c r="AA1535" s="64"/>
      <c r="AB1535" s="64"/>
      <c r="AC1535" s="64"/>
      <c r="AD1535" s="64"/>
      <c r="AE1535" s="64"/>
      <c r="AF1535" s="117"/>
    </row>
    <row r="1536" spans="1:32" ht="33" customHeight="1" x14ac:dyDescent="0.4">
      <c r="A1536" s="58"/>
      <c r="B1536" s="59"/>
      <c r="C1536" s="59"/>
      <c r="D1536" s="59"/>
      <c r="E1536" s="59"/>
      <c r="F1536" s="58"/>
      <c r="G1536" s="59"/>
      <c r="H1536" s="60"/>
      <c r="I1536" s="59"/>
      <c r="J1536" s="59"/>
      <c r="K1536" s="61"/>
      <c r="L1536" s="62"/>
      <c r="M1536" s="63"/>
      <c r="N1536" s="64"/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  <c r="AF1536" s="117"/>
    </row>
    <row r="1537" spans="1:32" ht="33" customHeight="1" x14ac:dyDescent="0.4">
      <c r="A1537" s="58"/>
      <c r="B1537" s="59"/>
      <c r="C1537" s="59"/>
      <c r="D1537" s="59"/>
      <c r="E1537" s="59"/>
      <c r="F1537" s="58"/>
      <c r="G1537" s="59"/>
      <c r="H1537" s="60"/>
      <c r="I1537" s="59"/>
      <c r="J1537" s="59"/>
      <c r="K1537" s="61"/>
      <c r="L1537" s="62"/>
      <c r="M1537" s="63"/>
      <c r="N1537" s="64"/>
      <c r="O1537" s="64"/>
      <c r="P1537" s="64"/>
      <c r="Q1537" s="64"/>
      <c r="R1537" s="64"/>
      <c r="S1537" s="64"/>
      <c r="T1537" s="64"/>
      <c r="U1537" s="64"/>
      <c r="V1537" s="64"/>
      <c r="W1537" s="64"/>
      <c r="X1537" s="64"/>
      <c r="Y1537" s="64"/>
      <c r="Z1537" s="64"/>
      <c r="AA1537" s="64"/>
      <c r="AB1537" s="64"/>
      <c r="AC1537" s="64"/>
      <c r="AD1537" s="64"/>
      <c r="AE1537" s="64"/>
      <c r="AF1537" s="117"/>
    </row>
    <row r="1538" spans="1:32" ht="33" customHeight="1" x14ac:dyDescent="0.4">
      <c r="A1538" s="58"/>
      <c r="B1538" s="59"/>
      <c r="C1538" s="59"/>
      <c r="D1538" s="59"/>
      <c r="E1538" s="59"/>
      <c r="F1538" s="58"/>
      <c r="G1538" s="59"/>
      <c r="H1538" s="60"/>
      <c r="I1538" s="59"/>
      <c r="J1538" s="59"/>
      <c r="K1538" s="61"/>
      <c r="L1538" s="62"/>
      <c r="M1538" s="63"/>
      <c r="N1538" s="64"/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  <c r="AF1538" s="117"/>
    </row>
    <row r="1539" spans="1:32" ht="33" customHeight="1" x14ac:dyDescent="0.4">
      <c r="A1539" s="58"/>
      <c r="B1539" s="59"/>
      <c r="C1539" s="59"/>
      <c r="D1539" s="59"/>
      <c r="E1539" s="59"/>
      <c r="F1539" s="58"/>
      <c r="G1539" s="59"/>
      <c r="H1539" s="60"/>
      <c r="I1539" s="59"/>
      <c r="J1539" s="59"/>
      <c r="K1539" s="61"/>
      <c r="L1539" s="62"/>
      <c r="M1539" s="63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  <c r="X1539" s="64"/>
      <c r="Y1539" s="64"/>
      <c r="Z1539" s="64"/>
      <c r="AA1539" s="64"/>
      <c r="AB1539" s="64"/>
      <c r="AC1539" s="64"/>
      <c r="AD1539" s="64"/>
      <c r="AE1539" s="64"/>
      <c r="AF1539" s="117"/>
    </row>
    <row r="1540" spans="1:32" ht="33" customHeight="1" x14ac:dyDescent="0.4">
      <c r="A1540" s="58"/>
      <c r="B1540" s="59"/>
      <c r="C1540" s="59"/>
      <c r="D1540" s="59"/>
      <c r="E1540" s="59"/>
      <c r="F1540" s="58"/>
      <c r="G1540" s="59"/>
      <c r="H1540" s="60"/>
      <c r="I1540" s="59"/>
      <c r="J1540" s="59"/>
      <c r="K1540" s="61"/>
      <c r="L1540" s="62"/>
      <c r="M1540" s="63"/>
      <c r="N1540" s="64"/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  <c r="AF1540" s="117"/>
    </row>
    <row r="1541" spans="1:32" ht="33" customHeight="1" x14ac:dyDescent="0.4">
      <c r="A1541" s="58"/>
      <c r="B1541" s="59"/>
      <c r="C1541" s="59"/>
      <c r="D1541" s="59"/>
      <c r="E1541" s="59"/>
      <c r="F1541" s="58"/>
      <c r="G1541" s="59"/>
      <c r="H1541" s="60"/>
      <c r="I1541" s="59"/>
      <c r="J1541" s="59"/>
      <c r="K1541" s="61"/>
      <c r="L1541" s="62"/>
      <c r="M1541" s="63"/>
      <c r="N1541" s="64"/>
      <c r="O1541" s="64"/>
      <c r="P1541" s="64"/>
      <c r="Q1541" s="64"/>
      <c r="R1541" s="64"/>
      <c r="S1541" s="64"/>
      <c r="T1541" s="64"/>
      <c r="U1541" s="64"/>
      <c r="V1541" s="64"/>
      <c r="W1541" s="64"/>
      <c r="X1541" s="64"/>
      <c r="Y1541" s="64"/>
      <c r="Z1541" s="64"/>
      <c r="AA1541" s="64"/>
      <c r="AB1541" s="64"/>
      <c r="AC1541" s="64"/>
      <c r="AD1541" s="64"/>
      <c r="AE1541" s="64"/>
      <c r="AF1541" s="117"/>
    </row>
    <row r="1542" spans="1:32" ht="33" customHeight="1" x14ac:dyDescent="0.4">
      <c r="A1542" s="58"/>
      <c r="B1542" s="59"/>
      <c r="C1542" s="59"/>
      <c r="D1542" s="59"/>
      <c r="E1542" s="59"/>
      <c r="F1542" s="58"/>
      <c r="G1542" s="59"/>
      <c r="H1542" s="60"/>
      <c r="I1542" s="59"/>
      <c r="J1542" s="59"/>
      <c r="K1542" s="61"/>
      <c r="L1542" s="62"/>
      <c r="M1542" s="63"/>
      <c r="N1542" s="64"/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  <c r="AF1542" s="117"/>
    </row>
    <row r="1543" spans="1:32" ht="33" customHeight="1" x14ac:dyDescent="0.4">
      <c r="A1543" s="58"/>
      <c r="B1543" s="59"/>
      <c r="C1543" s="59"/>
      <c r="D1543" s="59"/>
      <c r="E1543" s="59"/>
      <c r="F1543" s="58"/>
      <c r="G1543" s="59"/>
      <c r="H1543" s="60"/>
      <c r="I1543" s="59"/>
      <c r="J1543" s="59"/>
      <c r="K1543" s="61"/>
      <c r="L1543" s="62"/>
      <c r="M1543" s="63"/>
      <c r="N1543" s="64"/>
      <c r="O1543" s="64"/>
      <c r="P1543" s="64"/>
      <c r="Q1543" s="64"/>
      <c r="R1543" s="64"/>
      <c r="S1543" s="64"/>
      <c r="T1543" s="64"/>
      <c r="U1543" s="64"/>
      <c r="V1543" s="64"/>
      <c r="W1543" s="64"/>
      <c r="X1543" s="64"/>
      <c r="Y1543" s="64"/>
      <c r="Z1543" s="64"/>
      <c r="AA1543" s="64"/>
      <c r="AB1543" s="64"/>
      <c r="AC1543" s="64"/>
      <c r="AD1543" s="64"/>
      <c r="AE1543" s="64"/>
      <c r="AF1543" s="117"/>
    </row>
    <row r="1544" spans="1:32" ht="33" customHeight="1" x14ac:dyDescent="0.4">
      <c r="A1544" s="58"/>
      <c r="B1544" s="59"/>
      <c r="C1544" s="59"/>
      <c r="D1544" s="59"/>
      <c r="E1544" s="59"/>
      <c r="F1544" s="58"/>
      <c r="G1544" s="59"/>
      <c r="H1544" s="60"/>
      <c r="I1544" s="59"/>
      <c r="J1544" s="59"/>
      <c r="K1544" s="61"/>
      <c r="L1544" s="62"/>
      <c r="M1544" s="63"/>
      <c r="N1544" s="64"/>
      <c r="O1544" s="64"/>
      <c r="P1544" s="64"/>
      <c r="Q1544" s="64"/>
      <c r="R1544" s="64"/>
      <c r="S1544" s="64"/>
      <c r="T1544" s="64"/>
      <c r="U1544" s="64"/>
      <c r="V1544" s="64"/>
      <c r="W1544" s="64"/>
      <c r="X1544" s="64"/>
      <c r="Y1544" s="64"/>
      <c r="Z1544" s="64"/>
      <c r="AA1544" s="64"/>
      <c r="AB1544" s="64"/>
      <c r="AC1544" s="64"/>
      <c r="AD1544" s="64"/>
      <c r="AE1544" s="64"/>
      <c r="AF1544" s="117"/>
    </row>
    <row r="1545" spans="1:32" ht="33" customHeight="1" x14ac:dyDescent="0.4">
      <c r="A1545" s="58"/>
      <c r="B1545" s="59"/>
      <c r="C1545" s="59"/>
      <c r="D1545" s="59"/>
      <c r="E1545" s="59"/>
      <c r="F1545" s="58"/>
      <c r="G1545" s="59"/>
      <c r="H1545" s="60"/>
      <c r="I1545" s="59"/>
      <c r="J1545" s="59"/>
      <c r="K1545" s="61"/>
      <c r="L1545" s="62"/>
      <c r="M1545" s="63"/>
      <c r="N1545" s="64"/>
      <c r="O1545" s="64"/>
      <c r="P1545" s="64"/>
      <c r="Q1545" s="64"/>
      <c r="R1545" s="64"/>
      <c r="S1545" s="64"/>
      <c r="T1545" s="64"/>
      <c r="U1545" s="64"/>
      <c r="V1545" s="64"/>
      <c r="W1545" s="64"/>
      <c r="X1545" s="64"/>
      <c r="Y1545" s="64"/>
      <c r="Z1545" s="64"/>
      <c r="AA1545" s="64"/>
      <c r="AB1545" s="64"/>
      <c r="AC1545" s="64"/>
      <c r="AD1545" s="64"/>
      <c r="AE1545" s="64"/>
      <c r="AF1545" s="117"/>
    </row>
    <row r="1546" spans="1:32" ht="33" customHeight="1" x14ac:dyDescent="0.4">
      <c r="A1546" s="58"/>
      <c r="B1546" s="59"/>
      <c r="C1546" s="59"/>
      <c r="D1546" s="59"/>
      <c r="E1546" s="59"/>
      <c r="F1546" s="58"/>
      <c r="G1546" s="59"/>
      <c r="H1546" s="60"/>
      <c r="I1546" s="59"/>
      <c r="J1546" s="59"/>
      <c r="K1546" s="61"/>
      <c r="L1546" s="62"/>
      <c r="M1546" s="63"/>
      <c r="N1546" s="64"/>
      <c r="O1546" s="64"/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  <c r="AF1546" s="117"/>
    </row>
    <row r="1547" spans="1:32" ht="33" customHeight="1" x14ac:dyDescent="0.4">
      <c r="A1547" s="58"/>
      <c r="B1547" s="59"/>
      <c r="C1547" s="59"/>
      <c r="D1547" s="59"/>
      <c r="E1547" s="59"/>
      <c r="F1547" s="58"/>
      <c r="G1547" s="59"/>
      <c r="H1547" s="60"/>
      <c r="I1547" s="59"/>
      <c r="J1547" s="59"/>
      <c r="K1547" s="61"/>
      <c r="L1547" s="62"/>
      <c r="M1547" s="63"/>
      <c r="N1547" s="64"/>
      <c r="O1547" s="64"/>
      <c r="P1547" s="64"/>
      <c r="Q1547" s="64"/>
      <c r="R1547" s="64"/>
      <c r="S1547" s="64"/>
      <c r="T1547" s="64"/>
      <c r="U1547" s="64"/>
      <c r="V1547" s="64"/>
      <c r="W1547" s="64"/>
      <c r="X1547" s="64"/>
      <c r="Y1547" s="64"/>
      <c r="Z1547" s="64"/>
      <c r="AA1547" s="64"/>
      <c r="AB1547" s="64"/>
      <c r="AC1547" s="64"/>
      <c r="AD1547" s="64"/>
      <c r="AE1547" s="64"/>
      <c r="AF1547" s="117"/>
    </row>
    <row r="1548" spans="1:32" ht="33" customHeight="1" x14ac:dyDescent="0.4">
      <c r="A1548" s="58"/>
      <c r="B1548" s="59"/>
      <c r="C1548" s="59"/>
      <c r="D1548" s="59"/>
      <c r="E1548" s="59"/>
      <c r="F1548" s="58"/>
      <c r="G1548" s="59"/>
      <c r="H1548" s="60"/>
      <c r="I1548" s="59"/>
      <c r="J1548" s="59"/>
      <c r="K1548" s="61"/>
      <c r="L1548" s="62"/>
      <c r="M1548" s="63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  <c r="AF1548" s="117"/>
    </row>
    <row r="1549" spans="1:32" ht="33" customHeight="1" x14ac:dyDescent="0.4">
      <c r="A1549" s="58"/>
      <c r="B1549" s="59"/>
      <c r="C1549" s="59"/>
      <c r="D1549" s="59"/>
      <c r="E1549" s="59"/>
      <c r="F1549" s="58"/>
      <c r="G1549" s="59"/>
      <c r="H1549" s="60"/>
      <c r="I1549" s="59"/>
      <c r="J1549" s="59"/>
      <c r="K1549" s="61"/>
      <c r="L1549" s="62"/>
      <c r="M1549" s="63"/>
      <c r="N1549" s="64"/>
      <c r="O1549" s="64"/>
      <c r="P1549" s="64"/>
      <c r="Q1549" s="64"/>
      <c r="R1549" s="64"/>
      <c r="S1549" s="64"/>
      <c r="T1549" s="64"/>
      <c r="U1549" s="64"/>
      <c r="V1549" s="64"/>
      <c r="W1549" s="64"/>
      <c r="X1549" s="64"/>
      <c r="Y1549" s="64"/>
      <c r="Z1549" s="64"/>
      <c r="AA1549" s="64"/>
      <c r="AB1549" s="64"/>
      <c r="AC1549" s="64"/>
      <c r="AD1549" s="64"/>
      <c r="AE1549" s="64"/>
      <c r="AF1549" s="117"/>
    </row>
    <row r="1550" spans="1:32" ht="33" customHeight="1" x14ac:dyDescent="0.4">
      <c r="A1550" s="58"/>
      <c r="B1550" s="59"/>
      <c r="C1550" s="59"/>
      <c r="D1550" s="59"/>
      <c r="E1550" s="59"/>
      <c r="F1550" s="58"/>
      <c r="G1550" s="59"/>
      <c r="H1550" s="60"/>
      <c r="I1550" s="59"/>
      <c r="J1550" s="59"/>
      <c r="K1550" s="61"/>
      <c r="L1550" s="62"/>
      <c r="M1550" s="63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117"/>
    </row>
    <row r="1551" spans="1:32" ht="33" customHeight="1" x14ac:dyDescent="0.4">
      <c r="A1551" s="58"/>
      <c r="B1551" s="59"/>
      <c r="C1551" s="59"/>
      <c r="D1551" s="59"/>
      <c r="E1551" s="59"/>
      <c r="F1551" s="58"/>
      <c r="G1551" s="59"/>
      <c r="H1551" s="60"/>
      <c r="I1551" s="59"/>
      <c r="J1551" s="59"/>
      <c r="K1551" s="61"/>
      <c r="L1551" s="62"/>
      <c r="M1551" s="63"/>
      <c r="N1551" s="64"/>
      <c r="O1551" s="64"/>
      <c r="P1551" s="64"/>
      <c r="Q1551" s="64"/>
      <c r="R1551" s="64"/>
      <c r="S1551" s="64"/>
      <c r="T1551" s="64"/>
      <c r="U1551" s="64"/>
      <c r="V1551" s="64"/>
      <c r="W1551" s="64"/>
      <c r="X1551" s="64"/>
      <c r="Y1551" s="64"/>
      <c r="Z1551" s="64"/>
      <c r="AA1551" s="64"/>
      <c r="AB1551" s="64"/>
      <c r="AC1551" s="64"/>
      <c r="AD1551" s="64"/>
      <c r="AE1551" s="64"/>
      <c r="AF1551" s="117"/>
    </row>
    <row r="1552" spans="1:32" ht="33" customHeight="1" x14ac:dyDescent="0.4">
      <c r="A1552" s="58"/>
      <c r="B1552" s="59"/>
      <c r="C1552" s="59"/>
      <c r="D1552" s="59"/>
      <c r="E1552" s="59"/>
      <c r="F1552" s="58"/>
      <c r="G1552" s="59"/>
      <c r="H1552" s="60"/>
      <c r="I1552" s="59"/>
      <c r="J1552" s="59"/>
      <c r="K1552" s="61"/>
      <c r="L1552" s="62"/>
      <c r="M1552" s="63"/>
      <c r="N1552" s="64"/>
      <c r="O1552" s="64"/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  <c r="AF1552" s="117"/>
    </row>
    <row r="1553" spans="1:32" ht="33" customHeight="1" x14ac:dyDescent="0.4">
      <c r="A1553" s="58"/>
      <c r="B1553" s="59"/>
      <c r="C1553" s="59"/>
      <c r="D1553" s="59"/>
      <c r="E1553" s="59"/>
      <c r="F1553" s="58"/>
      <c r="G1553" s="59"/>
      <c r="H1553" s="60"/>
      <c r="I1553" s="59"/>
      <c r="J1553" s="59"/>
      <c r="K1553" s="61"/>
      <c r="L1553" s="62"/>
      <c r="M1553" s="63"/>
      <c r="N1553" s="64"/>
      <c r="O1553" s="64"/>
      <c r="P1553" s="64"/>
      <c r="Q1553" s="64"/>
      <c r="R1553" s="64"/>
      <c r="S1553" s="64"/>
      <c r="T1553" s="64"/>
      <c r="U1553" s="64"/>
      <c r="V1553" s="64"/>
      <c r="W1553" s="64"/>
      <c r="X1553" s="64"/>
      <c r="Y1553" s="64"/>
      <c r="Z1553" s="64"/>
      <c r="AA1553" s="64"/>
      <c r="AB1553" s="64"/>
      <c r="AC1553" s="64"/>
      <c r="AD1553" s="64"/>
      <c r="AE1553" s="64"/>
      <c r="AF1553" s="117"/>
    </row>
    <row r="1554" spans="1:32" ht="33" customHeight="1" x14ac:dyDescent="0.4">
      <c r="A1554" s="58"/>
      <c r="B1554" s="59"/>
      <c r="C1554" s="59"/>
      <c r="D1554" s="59"/>
      <c r="E1554" s="59"/>
      <c r="F1554" s="58"/>
      <c r="G1554" s="59"/>
      <c r="H1554" s="60"/>
      <c r="I1554" s="59"/>
      <c r="J1554" s="59"/>
      <c r="K1554" s="61"/>
      <c r="L1554" s="62"/>
      <c r="M1554" s="63"/>
      <c r="N1554" s="64"/>
      <c r="O1554" s="64"/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  <c r="AF1554" s="117"/>
    </row>
    <row r="1555" spans="1:32" ht="33" customHeight="1" x14ac:dyDescent="0.4">
      <c r="A1555" s="58"/>
      <c r="B1555" s="59"/>
      <c r="C1555" s="59"/>
      <c r="D1555" s="59"/>
      <c r="E1555" s="59"/>
      <c r="F1555" s="58"/>
      <c r="G1555" s="59"/>
      <c r="H1555" s="60"/>
      <c r="I1555" s="59"/>
      <c r="J1555" s="59"/>
      <c r="K1555" s="61"/>
      <c r="L1555" s="62"/>
      <c r="M1555" s="63"/>
      <c r="N1555" s="64"/>
      <c r="O1555" s="64"/>
      <c r="P1555" s="64"/>
      <c r="Q1555" s="64"/>
      <c r="R1555" s="64"/>
      <c r="S1555" s="64"/>
      <c r="T1555" s="64"/>
      <c r="U1555" s="64"/>
      <c r="V1555" s="64"/>
      <c r="W1555" s="64"/>
      <c r="X1555" s="64"/>
      <c r="Y1555" s="64"/>
      <c r="Z1555" s="64"/>
      <c r="AA1555" s="64"/>
      <c r="AB1555" s="64"/>
      <c r="AC1555" s="64"/>
      <c r="AD1555" s="64"/>
      <c r="AE1555" s="64"/>
      <c r="AF1555" s="117"/>
    </row>
    <row r="1556" spans="1:32" ht="33" customHeight="1" x14ac:dyDescent="0.4">
      <c r="A1556" s="58"/>
      <c r="B1556" s="59"/>
      <c r="C1556" s="59"/>
      <c r="D1556" s="59"/>
      <c r="E1556" s="59"/>
      <c r="F1556" s="58"/>
      <c r="G1556" s="59"/>
      <c r="H1556" s="60"/>
      <c r="I1556" s="59"/>
      <c r="J1556" s="59"/>
      <c r="K1556" s="61"/>
      <c r="L1556" s="62"/>
      <c r="M1556" s="63"/>
      <c r="N1556" s="64"/>
      <c r="O1556" s="64"/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  <c r="AF1556" s="117"/>
    </row>
    <row r="1557" spans="1:32" ht="33" customHeight="1" x14ac:dyDescent="0.4">
      <c r="A1557" s="58"/>
      <c r="B1557" s="59"/>
      <c r="C1557" s="59"/>
      <c r="D1557" s="59"/>
      <c r="E1557" s="59"/>
      <c r="F1557" s="58"/>
      <c r="G1557" s="59"/>
      <c r="H1557" s="60"/>
      <c r="I1557" s="59"/>
      <c r="J1557" s="59"/>
      <c r="K1557" s="61"/>
      <c r="L1557" s="62"/>
      <c r="M1557" s="63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  <c r="X1557" s="64"/>
      <c r="Y1557" s="64"/>
      <c r="Z1557" s="64"/>
      <c r="AA1557" s="64"/>
      <c r="AB1557" s="64"/>
      <c r="AC1557" s="64"/>
      <c r="AD1557" s="64"/>
      <c r="AE1557" s="64"/>
      <c r="AF1557" s="117"/>
    </row>
    <row r="1558" spans="1:32" ht="33" customHeight="1" x14ac:dyDescent="0.4">
      <c r="A1558" s="58"/>
      <c r="B1558" s="59"/>
      <c r="C1558" s="59"/>
      <c r="D1558" s="59"/>
      <c r="E1558" s="59"/>
      <c r="F1558" s="58"/>
      <c r="G1558" s="59"/>
      <c r="H1558" s="60"/>
      <c r="I1558" s="59"/>
      <c r="J1558" s="59"/>
      <c r="K1558" s="61"/>
      <c r="L1558" s="62"/>
      <c r="M1558" s="63"/>
      <c r="N1558" s="64"/>
      <c r="O1558" s="64"/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  <c r="AF1558" s="117"/>
    </row>
    <row r="1559" spans="1:32" ht="33" customHeight="1" x14ac:dyDescent="0.4">
      <c r="A1559" s="58"/>
      <c r="B1559" s="59"/>
      <c r="C1559" s="59"/>
      <c r="D1559" s="59"/>
      <c r="E1559" s="59"/>
      <c r="F1559" s="58"/>
      <c r="G1559" s="59"/>
      <c r="H1559" s="60"/>
      <c r="I1559" s="59"/>
      <c r="J1559" s="59"/>
      <c r="K1559" s="61"/>
      <c r="L1559" s="62"/>
      <c r="M1559" s="63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  <c r="AF1559" s="117"/>
    </row>
    <row r="1560" spans="1:32" ht="33" customHeight="1" x14ac:dyDescent="0.4">
      <c r="A1560" s="58"/>
      <c r="B1560" s="59"/>
      <c r="C1560" s="59"/>
      <c r="D1560" s="59"/>
      <c r="E1560" s="59"/>
      <c r="F1560" s="58"/>
      <c r="G1560" s="59"/>
      <c r="H1560" s="60"/>
      <c r="I1560" s="59"/>
      <c r="J1560" s="59"/>
      <c r="K1560" s="61"/>
      <c r="L1560" s="62"/>
      <c r="M1560" s="63"/>
      <c r="N1560" s="64"/>
      <c r="O1560" s="64"/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117"/>
    </row>
    <row r="1561" spans="1:32" ht="33" customHeight="1" x14ac:dyDescent="0.4">
      <c r="A1561" s="58"/>
      <c r="B1561" s="59"/>
      <c r="C1561" s="59"/>
      <c r="D1561" s="59"/>
      <c r="E1561" s="59"/>
      <c r="F1561" s="58"/>
      <c r="G1561" s="59"/>
      <c r="H1561" s="60"/>
      <c r="I1561" s="59"/>
      <c r="J1561" s="59"/>
      <c r="K1561" s="61"/>
      <c r="L1561" s="62"/>
      <c r="M1561" s="63"/>
      <c r="N1561" s="64"/>
      <c r="O1561" s="64"/>
      <c r="P1561" s="64"/>
      <c r="Q1561" s="64"/>
      <c r="R1561" s="64"/>
      <c r="S1561" s="64"/>
      <c r="T1561" s="64"/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  <c r="AF1561" s="117"/>
    </row>
    <row r="1562" spans="1:32" ht="33" customHeight="1" x14ac:dyDescent="0.4">
      <c r="A1562" s="58"/>
      <c r="B1562" s="59"/>
      <c r="C1562" s="59"/>
      <c r="D1562" s="59"/>
      <c r="E1562" s="59"/>
      <c r="F1562" s="58"/>
      <c r="G1562" s="59"/>
      <c r="H1562" s="60"/>
      <c r="I1562" s="59"/>
      <c r="J1562" s="59"/>
      <c r="K1562" s="61"/>
      <c r="L1562" s="62"/>
      <c r="M1562" s="63"/>
      <c r="N1562" s="64"/>
      <c r="O1562" s="64"/>
      <c r="P1562" s="64"/>
      <c r="Q1562" s="64"/>
      <c r="R1562" s="64"/>
      <c r="S1562" s="64"/>
      <c r="T1562" s="64"/>
      <c r="U1562" s="64"/>
      <c r="V1562" s="64"/>
      <c r="W1562" s="64"/>
      <c r="X1562" s="64"/>
      <c r="Y1562" s="64"/>
      <c r="Z1562" s="64"/>
      <c r="AA1562" s="64"/>
      <c r="AB1562" s="64"/>
      <c r="AC1562" s="64"/>
      <c r="AD1562" s="64"/>
      <c r="AE1562" s="64"/>
      <c r="AF1562" s="117"/>
    </row>
    <row r="1563" spans="1:32" ht="33" customHeight="1" x14ac:dyDescent="0.4">
      <c r="A1563" s="58"/>
      <c r="B1563" s="59"/>
      <c r="C1563" s="59"/>
      <c r="D1563" s="59"/>
      <c r="E1563" s="59"/>
      <c r="F1563" s="58"/>
      <c r="G1563" s="59"/>
      <c r="H1563" s="60"/>
      <c r="I1563" s="59"/>
      <c r="J1563" s="59"/>
      <c r="K1563" s="61"/>
      <c r="L1563" s="62"/>
      <c r="M1563" s="63"/>
      <c r="N1563" s="64"/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  <c r="AA1563" s="64"/>
      <c r="AB1563" s="64"/>
      <c r="AC1563" s="64"/>
      <c r="AD1563" s="64"/>
      <c r="AE1563" s="64"/>
      <c r="AF1563" s="117"/>
    </row>
    <row r="1564" spans="1:32" ht="33" customHeight="1" x14ac:dyDescent="0.4">
      <c r="A1564" s="58"/>
      <c r="B1564" s="59"/>
      <c r="C1564" s="59"/>
      <c r="D1564" s="59"/>
      <c r="E1564" s="59"/>
      <c r="F1564" s="58"/>
      <c r="G1564" s="59"/>
      <c r="H1564" s="60"/>
      <c r="I1564" s="59"/>
      <c r="J1564" s="59"/>
      <c r="K1564" s="61"/>
      <c r="L1564" s="62"/>
      <c r="M1564" s="63"/>
      <c r="N1564" s="64"/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  <c r="AF1564" s="117"/>
    </row>
    <row r="1565" spans="1:32" ht="33" customHeight="1" x14ac:dyDescent="0.4">
      <c r="A1565" s="58"/>
      <c r="B1565" s="59"/>
      <c r="C1565" s="59"/>
      <c r="D1565" s="59"/>
      <c r="E1565" s="59"/>
      <c r="F1565" s="58"/>
      <c r="G1565" s="59"/>
      <c r="H1565" s="60"/>
      <c r="I1565" s="59"/>
      <c r="J1565" s="59"/>
      <c r="K1565" s="61"/>
      <c r="L1565" s="62"/>
      <c r="M1565" s="63"/>
      <c r="N1565" s="64"/>
      <c r="O1565" s="64"/>
      <c r="P1565" s="64"/>
      <c r="Q1565" s="64"/>
      <c r="R1565" s="64"/>
      <c r="S1565" s="64"/>
      <c r="T1565" s="64"/>
      <c r="U1565" s="64"/>
      <c r="V1565" s="64"/>
      <c r="W1565" s="64"/>
      <c r="X1565" s="64"/>
      <c r="Y1565" s="64"/>
      <c r="Z1565" s="64"/>
      <c r="AA1565" s="64"/>
      <c r="AB1565" s="64"/>
      <c r="AC1565" s="64"/>
      <c r="AD1565" s="64"/>
      <c r="AE1565" s="64"/>
      <c r="AF1565" s="117"/>
    </row>
    <row r="1566" spans="1:32" ht="33" customHeight="1" x14ac:dyDescent="0.4">
      <c r="A1566" s="58"/>
      <c r="B1566" s="59"/>
      <c r="C1566" s="59"/>
      <c r="D1566" s="59"/>
      <c r="E1566" s="59"/>
      <c r="F1566" s="58"/>
      <c r="G1566" s="59"/>
      <c r="H1566" s="60"/>
      <c r="I1566" s="59"/>
      <c r="J1566" s="59"/>
      <c r="K1566" s="61"/>
      <c r="L1566" s="62"/>
      <c r="M1566" s="63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  <c r="AF1566" s="117"/>
    </row>
    <row r="1567" spans="1:32" ht="33" customHeight="1" x14ac:dyDescent="0.4">
      <c r="A1567" s="58"/>
      <c r="B1567" s="59"/>
      <c r="C1567" s="59"/>
      <c r="D1567" s="59"/>
      <c r="E1567" s="59"/>
      <c r="F1567" s="58"/>
      <c r="G1567" s="59"/>
      <c r="H1567" s="60"/>
      <c r="I1567" s="59"/>
      <c r="J1567" s="59"/>
      <c r="K1567" s="61"/>
      <c r="L1567" s="62"/>
      <c r="M1567" s="63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  <c r="AA1567" s="64"/>
      <c r="AB1567" s="64"/>
      <c r="AC1567" s="64"/>
      <c r="AD1567" s="64"/>
      <c r="AE1567" s="64"/>
      <c r="AF1567" s="117"/>
    </row>
    <row r="1568" spans="1:32" ht="33" customHeight="1" x14ac:dyDescent="0.4">
      <c r="A1568" s="58"/>
      <c r="B1568" s="59"/>
      <c r="C1568" s="59"/>
      <c r="D1568" s="59"/>
      <c r="E1568" s="59"/>
      <c r="F1568" s="58"/>
      <c r="G1568" s="59"/>
      <c r="H1568" s="60"/>
      <c r="I1568" s="59"/>
      <c r="J1568" s="59"/>
      <c r="K1568" s="61"/>
      <c r="L1568" s="62"/>
      <c r="M1568" s="63"/>
      <c r="N1568" s="64"/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  <c r="AF1568" s="117"/>
    </row>
    <row r="1569" spans="1:32" ht="33" customHeight="1" x14ac:dyDescent="0.4">
      <c r="A1569" s="58"/>
      <c r="B1569" s="59"/>
      <c r="C1569" s="59"/>
      <c r="D1569" s="59"/>
      <c r="E1569" s="59"/>
      <c r="F1569" s="58"/>
      <c r="G1569" s="59"/>
      <c r="H1569" s="60"/>
      <c r="I1569" s="59"/>
      <c r="J1569" s="59"/>
      <c r="K1569" s="61"/>
      <c r="L1569" s="62"/>
      <c r="M1569" s="63"/>
      <c r="N1569" s="64"/>
      <c r="O1569" s="64"/>
      <c r="P1569" s="64"/>
      <c r="Q1569" s="64"/>
      <c r="R1569" s="64"/>
      <c r="S1569" s="64"/>
      <c r="T1569" s="64"/>
      <c r="U1569" s="64"/>
      <c r="V1569" s="64"/>
      <c r="W1569" s="64"/>
      <c r="X1569" s="64"/>
      <c r="Y1569" s="64"/>
      <c r="Z1569" s="64"/>
      <c r="AA1569" s="64"/>
      <c r="AB1569" s="64"/>
      <c r="AC1569" s="64"/>
      <c r="AD1569" s="64"/>
      <c r="AE1569" s="64"/>
      <c r="AF1569" s="117"/>
    </row>
    <row r="1570" spans="1:32" ht="33" customHeight="1" x14ac:dyDescent="0.4">
      <c r="A1570" s="58"/>
      <c r="B1570" s="59"/>
      <c r="C1570" s="59"/>
      <c r="D1570" s="59"/>
      <c r="E1570" s="59"/>
      <c r="F1570" s="58"/>
      <c r="G1570" s="59"/>
      <c r="H1570" s="60"/>
      <c r="I1570" s="59"/>
      <c r="J1570" s="59"/>
      <c r="K1570" s="61"/>
      <c r="L1570" s="62"/>
      <c r="M1570" s="63"/>
      <c r="N1570" s="64"/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  <c r="AF1570" s="117"/>
    </row>
    <row r="1571" spans="1:32" ht="33" customHeight="1" x14ac:dyDescent="0.4">
      <c r="A1571" s="58"/>
      <c r="B1571" s="59"/>
      <c r="C1571" s="59"/>
      <c r="D1571" s="59"/>
      <c r="E1571" s="59"/>
      <c r="F1571" s="58"/>
      <c r="G1571" s="59"/>
      <c r="H1571" s="60"/>
      <c r="I1571" s="59"/>
      <c r="J1571" s="59"/>
      <c r="K1571" s="61"/>
      <c r="L1571" s="62"/>
      <c r="M1571" s="63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  <c r="AF1571" s="117"/>
    </row>
    <row r="1572" spans="1:32" ht="33" customHeight="1" x14ac:dyDescent="0.4">
      <c r="A1572" s="58"/>
      <c r="B1572" s="59"/>
      <c r="C1572" s="59"/>
      <c r="D1572" s="59"/>
      <c r="E1572" s="59"/>
      <c r="F1572" s="58"/>
      <c r="G1572" s="59"/>
      <c r="H1572" s="60"/>
      <c r="I1572" s="59"/>
      <c r="J1572" s="59"/>
      <c r="K1572" s="61"/>
      <c r="L1572" s="62"/>
      <c r="M1572" s="63"/>
      <c r="N1572" s="64"/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  <c r="AF1572" s="117"/>
    </row>
    <row r="1573" spans="1:32" ht="33" customHeight="1" x14ac:dyDescent="0.4">
      <c r="A1573" s="58"/>
      <c r="B1573" s="59"/>
      <c r="C1573" s="59"/>
      <c r="D1573" s="59"/>
      <c r="E1573" s="59"/>
      <c r="F1573" s="58"/>
      <c r="G1573" s="59"/>
      <c r="H1573" s="60"/>
      <c r="I1573" s="59"/>
      <c r="J1573" s="59"/>
      <c r="K1573" s="61"/>
      <c r="L1573" s="62"/>
      <c r="M1573" s="63"/>
      <c r="N1573" s="64"/>
      <c r="O1573" s="64"/>
      <c r="P1573" s="64"/>
      <c r="Q1573" s="64"/>
      <c r="R1573" s="64"/>
      <c r="S1573" s="64"/>
      <c r="T1573" s="64"/>
      <c r="U1573" s="64"/>
      <c r="V1573" s="64"/>
      <c r="W1573" s="64"/>
      <c r="X1573" s="64"/>
      <c r="Y1573" s="64"/>
      <c r="Z1573" s="64"/>
      <c r="AA1573" s="64"/>
      <c r="AB1573" s="64"/>
      <c r="AC1573" s="64"/>
      <c r="AD1573" s="64"/>
      <c r="AE1573" s="64"/>
      <c r="AF1573" s="117"/>
    </row>
    <row r="1574" spans="1:32" ht="33" customHeight="1" x14ac:dyDescent="0.4">
      <c r="A1574" s="58"/>
      <c r="B1574" s="59"/>
      <c r="C1574" s="59"/>
      <c r="D1574" s="59"/>
      <c r="E1574" s="59"/>
      <c r="F1574" s="58"/>
      <c r="G1574" s="59"/>
      <c r="H1574" s="60"/>
      <c r="I1574" s="59"/>
      <c r="J1574" s="59"/>
      <c r="K1574" s="61"/>
      <c r="L1574" s="62"/>
      <c r="M1574" s="63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117"/>
    </row>
    <row r="1575" spans="1:32" ht="33" customHeight="1" x14ac:dyDescent="0.4">
      <c r="A1575" s="58"/>
      <c r="B1575" s="59"/>
      <c r="C1575" s="59"/>
      <c r="D1575" s="59"/>
      <c r="E1575" s="59"/>
      <c r="F1575" s="58"/>
      <c r="G1575" s="59"/>
      <c r="H1575" s="60"/>
      <c r="I1575" s="59"/>
      <c r="J1575" s="59"/>
      <c r="K1575" s="61"/>
      <c r="L1575" s="62"/>
      <c r="M1575" s="63"/>
      <c r="N1575" s="64"/>
      <c r="O1575" s="64"/>
      <c r="P1575" s="64"/>
      <c r="Q1575" s="64"/>
      <c r="R1575" s="64"/>
      <c r="S1575" s="64"/>
      <c r="T1575" s="64"/>
      <c r="U1575" s="64"/>
      <c r="V1575" s="64"/>
      <c r="W1575" s="64"/>
      <c r="X1575" s="64"/>
      <c r="Y1575" s="64"/>
      <c r="Z1575" s="64"/>
      <c r="AA1575" s="64"/>
      <c r="AB1575" s="64"/>
      <c r="AC1575" s="64"/>
      <c r="AD1575" s="64"/>
      <c r="AE1575" s="64"/>
      <c r="AF1575" s="117"/>
    </row>
    <row r="1576" spans="1:32" ht="33" customHeight="1" x14ac:dyDescent="0.4">
      <c r="A1576" s="58"/>
      <c r="B1576" s="59"/>
      <c r="C1576" s="59"/>
      <c r="D1576" s="59"/>
      <c r="E1576" s="59"/>
      <c r="F1576" s="58"/>
      <c r="G1576" s="59"/>
      <c r="H1576" s="60"/>
      <c r="I1576" s="59"/>
      <c r="J1576" s="59"/>
      <c r="K1576" s="61"/>
      <c r="L1576" s="62"/>
      <c r="M1576" s="63"/>
      <c r="N1576" s="64"/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117"/>
    </row>
    <row r="1577" spans="1:32" ht="33" customHeight="1" x14ac:dyDescent="0.4">
      <c r="A1577" s="58"/>
      <c r="B1577" s="59"/>
      <c r="C1577" s="59"/>
      <c r="D1577" s="59"/>
      <c r="E1577" s="59"/>
      <c r="F1577" s="58"/>
      <c r="G1577" s="59"/>
      <c r="H1577" s="60"/>
      <c r="I1577" s="59"/>
      <c r="J1577" s="59"/>
      <c r="K1577" s="61"/>
      <c r="L1577" s="62"/>
      <c r="M1577" s="63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117"/>
    </row>
    <row r="1578" spans="1:32" ht="33" customHeight="1" x14ac:dyDescent="0.4">
      <c r="A1578" s="58"/>
      <c r="B1578" s="59"/>
      <c r="C1578" s="59"/>
      <c r="D1578" s="59"/>
      <c r="E1578" s="59"/>
      <c r="F1578" s="58"/>
      <c r="G1578" s="59"/>
      <c r="H1578" s="60"/>
      <c r="I1578" s="59"/>
      <c r="J1578" s="59"/>
      <c r="K1578" s="61"/>
      <c r="L1578" s="62"/>
      <c r="M1578" s="63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117"/>
    </row>
    <row r="1579" spans="1:32" ht="33" customHeight="1" x14ac:dyDescent="0.4">
      <c r="A1579" s="58"/>
      <c r="B1579" s="59"/>
      <c r="C1579" s="59"/>
      <c r="D1579" s="59"/>
      <c r="E1579" s="59"/>
      <c r="F1579" s="58"/>
      <c r="G1579" s="59"/>
      <c r="H1579" s="60"/>
      <c r="I1579" s="59"/>
      <c r="J1579" s="59"/>
      <c r="K1579" s="61"/>
      <c r="L1579" s="62"/>
      <c r="M1579" s="63"/>
      <c r="N1579" s="64"/>
      <c r="O1579" s="64"/>
      <c r="P1579" s="64"/>
      <c r="Q1579" s="64"/>
      <c r="R1579" s="64"/>
      <c r="S1579" s="64"/>
      <c r="T1579" s="64"/>
      <c r="U1579" s="64"/>
      <c r="V1579" s="64"/>
      <c r="W1579" s="64"/>
      <c r="X1579" s="64"/>
      <c r="Y1579" s="64"/>
      <c r="Z1579" s="64"/>
      <c r="AA1579" s="64"/>
      <c r="AB1579" s="64"/>
      <c r="AC1579" s="64"/>
      <c r="AD1579" s="64"/>
      <c r="AE1579" s="64"/>
      <c r="AF1579" s="117"/>
    </row>
    <row r="1580" spans="1:32" ht="33" customHeight="1" x14ac:dyDescent="0.4">
      <c r="A1580" s="58"/>
      <c r="B1580" s="59"/>
      <c r="C1580" s="59"/>
      <c r="D1580" s="59"/>
      <c r="E1580" s="59"/>
      <c r="F1580" s="58"/>
      <c r="G1580" s="59"/>
      <c r="H1580" s="60"/>
      <c r="I1580" s="59"/>
      <c r="J1580" s="59"/>
      <c r="K1580" s="61"/>
      <c r="L1580" s="62"/>
      <c r="M1580" s="63"/>
      <c r="N1580" s="64"/>
      <c r="O1580" s="64"/>
      <c r="P1580" s="64"/>
      <c r="Q1580" s="64"/>
      <c r="R1580" s="64"/>
      <c r="S1580" s="64"/>
      <c r="T1580" s="64"/>
      <c r="U1580" s="64"/>
      <c r="V1580" s="64"/>
      <c r="W1580" s="64"/>
      <c r="X1580" s="64"/>
      <c r="Y1580" s="64"/>
      <c r="Z1580" s="64"/>
      <c r="AA1580" s="64"/>
      <c r="AB1580" s="64"/>
      <c r="AC1580" s="64"/>
      <c r="AD1580" s="64"/>
      <c r="AE1580" s="64"/>
      <c r="AF1580" s="117"/>
    </row>
    <row r="1581" spans="1:32" ht="33" customHeight="1" x14ac:dyDescent="0.4">
      <c r="A1581" s="58"/>
      <c r="B1581" s="59"/>
      <c r="C1581" s="59"/>
      <c r="D1581" s="59"/>
      <c r="E1581" s="59"/>
      <c r="F1581" s="58"/>
      <c r="G1581" s="59"/>
      <c r="H1581" s="60"/>
      <c r="I1581" s="59"/>
      <c r="J1581" s="59"/>
      <c r="K1581" s="61"/>
      <c r="L1581" s="62"/>
      <c r="M1581" s="63"/>
      <c r="N1581" s="64"/>
      <c r="O1581" s="64"/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  <c r="AF1581" s="117"/>
    </row>
    <row r="1582" spans="1:32" ht="33" customHeight="1" x14ac:dyDescent="0.4">
      <c r="A1582" s="58"/>
      <c r="B1582" s="59"/>
      <c r="C1582" s="59"/>
      <c r="D1582" s="59"/>
      <c r="E1582" s="59"/>
      <c r="F1582" s="58"/>
      <c r="G1582" s="59"/>
      <c r="H1582" s="60"/>
      <c r="I1582" s="59"/>
      <c r="J1582" s="59"/>
      <c r="K1582" s="61"/>
      <c r="L1582" s="62"/>
      <c r="M1582" s="63"/>
      <c r="N1582" s="64"/>
      <c r="O1582" s="64"/>
      <c r="P1582" s="64"/>
      <c r="Q1582" s="64"/>
      <c r="R1582" s="64"/>
      <c r="S1582" s="64"/>
      <c r="T1582" s="64"/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  <c r="AF1582" s="117"/>
    </row>
    <row r="1583" spans="1:32" ht="33" customHeight="1" x14ac:dyDescent="0.4">
      <c r="A1583" s="58"/>
      <c r="B1583" s="59"/>
      <c r="C1583" s="59"/>
      <c r="D1583" s="59"/>
      <c r="E1583" s="59"/>
      <c r="F1583" s="58"/>
      <c r="G1583" s="59"/>
      <c r="H1583" s="60"/>
      <c r="I1583" s="59"/>
      <c r="J1583" s="59"/>
      <c r="K1583" s="61"/>
      <c r="L1583" s="62"/>
      <c r="M1583" s="63"/>
      <c r="N1583" s="64"/>
      <c r="O1583" s="64"/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  <c r="AF1583" s="117"/>
    </row>
    <row r="1584" spans="1:32" ht="33" customHeight="1" x14ac:dyDescent="0.4">
      <c r="A1584" s="58"/>
      <c r="B1584" s="59"/>
      <c r="C1584" s="59"/>
      <c r="D1584" s="59"/>
      <c r="E1584" s="59"/>
      <c r="F1584" s="58"/>
      <c r="G1584" s="59"/>
      <c r="H1584" s="60"/>
      <c r="I1584" s="59"/>
      <c r="J1584" s="59"/>
      <c r="K1584" s="61"/>
      <c r="L1584" s="62"/>
      <c r="M1584" s="63"/>
      <c r="N1584" s="64"/>
      <c r="O1584" s="64"/>
      <c r="P1584" s="64"/>
      <c r="Q1584" s="64"/>
      <c r="R1584" s="64"/>
      <c r="S1584" s="64"/>
      <c r="T1584" s="64"/>
      <c r="U1584" s="64"/>
      <c r="V1584" s="64"/>
      <c r="W1584" s="64"/>
      <c r="X1584" s="64"/>
      <c r="Y1584" s="64"/>
      <c r="Z1584" s="64"/>
      <c r="AA1584" s="64"/>
      <c r="AB1584" s="64"/>
      <c r="AC1584" s="64"/>
      <c r="AD1584" s="64"/>
      <c r="AE1584" s="64"/>
      <c r="AF1584" s="117"/>
    </row>
    <row r="1585" spans="1:32" ht="33" customHeight="1" x14ac:dyDescent="0.4">
      <c r="A1585" s="58"/>
      <c r="B1585" s="59"/>
      <c r="C1585" s="59"/>
      <c r="D1585" s="59"/>
      <c r="E1585" s="59"/>
      <c r="F1585" s="58"/>
      <c r="G1585" s="59"/>
      <c r="H1585" s="60"/>
      <c r="I1585" s="59"/>
      <c r="J1585" s="59"/>
      <c r="K1585" s="61"/>
      <c r="L1585" s="62"/>
      <c r="M1585" s="63"/>
      <c r="N1585" s="64"/>
      <c r="O1585" s="64"/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  <c r="AF1585" s="117"/>
    </row>
    <row r="1586" spans="1:32" ht="33" customHeight="1" x14ac:dyDescent="0.4">
      <c r="A1586" s="58"/>
      <c r="B1586" s="59"/>
      <c r="C1586" s="59"/>
      <c r="D1586" s="59"/>
      <c r="E1586" s="59"/>
      <c r="F1586" s="58"/>
      <c r="G1586" s="59"/>
      <c r="H1586" s="60"/>
      <c r="I1586" s="59"/>
      <c r="J1586" s="59"/>
      <c r="K1586" s="61"/>
      <c r="L1586" s="62"/>
      <c r="M1586" s="63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  <c r="X1586" s="64"/>
      <c r="Y1586" s="64"/>
      <c r="Z1586" s="64"/>
      <c r="AA1586" s="64"/>
      <c r="AB1586" s="64"/>
      <c r="AC1586" s="64"/>
      <c r="AD1586" s="64"/>
      <c r="AE1586" s="64"/>
      <c r="AF1586" s="117"/>
    </row>
    <row r="1587" spans="1:32" ht="33" customHeight="1" x14ac:dyDescent="0.4">
      <c r="A1587" s="58"/>
      <c r="B1587" s="59"/>
      <c r="C1587" s="59"/>
      <c r="D1587" s="59"/>
      <c r="E1587" s="59"/>
      <c r="F1587" s="58"/>
      <c r="G1587" s="59"/>
      <c r="H1587" s="60"/>
      <c r="I1587" s="59"/>
      <c r="J1587" s="59"/>
      <c r="K1587" s="61"/>
      <c r="L1587" s="62"/>
      <c r="M1587" s="63"/>
      <c r="N1587" s="64"/>
      <c r="O1587" s="64"/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  <c r="AF1587" s="117"/>
    </row>
    <row r="1588" spans="1:32" ht="33" customHeight="1" x14ac:dyDescent="0.4">
      <c r="A1588" s="58"/>
      <c r="B1588" s="59"/>
      <c r="C1588" s="59"/>
      <c r="D1588" s="59"/>
      <c r="E1588" s="59"/>
      <c r="F1588" s="58"/>
      <c r="G1588" s="59"/>
      <c r="H1588" s="60"/>
      <c r="I1588" s="59"/>
      <c r="J1588" s="59"/>
      <c r="K1588" s="61"/>
      <c r="L1588" s="62"/>
      <c r="M1588" s="63"/>
      <c r="N1588" s="64"/>
      <c r="O1588" s="64"/>
      <c r="P1588" s="64"/>
      <c r="Q1588" s="64"/>
      <c r="R1588" s="64"/>
      <c r="S1588" s="64"/>
      <c r="T1588" s="64"/>
      <c r="U1588" s="64"/>
      <c r="V1588" s="64"/>
      <c r="W1588" s="64"/>
      <c r="X1588" s="64"/>
      <c r="Y1588" s="64"/>
      <c r="Z1588" s="64"/>
      <c r="AA1588" s="64"/>
      <c r="AB1588" s="64"/>
      <c r="AC1588" s="64"/>
      <c r="AD1588" s="64"/>
      <c r="AE1588" s="64"/>
      <c r="AF1588" s="117"/>
    </row>
    <row r="1589" spans="1:32" ht="33" customHeight="1" x14ac:dyDescent="0.4">
      <c r="A1589" s="58"/>
      <c r="B1589" s="59"/>
      <c r="C1589" s="59"/>
      <c r="D1589" s="59"/>
      <c r="E1589" s="59"/>
      <c r="F1589" s="58"/>
      <c r="G1589" s="59"/>
      <c r="H1589" s="60"/>
      <c r="I1589" s="59"/>
      <c r="J1589" s="59"/>
      <c r="K1589" s="61"/>
      <c r="L1589" s="62"/>
      <c r="M1589" s="63"/>
      <c r="N1589" s="64"/>
      <c r="O1589" s="64"/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  <c r="AF1589" s="117"/>
    </row>
    <row r="1590" spans="1:32" ht="33" customHeight="1" x14ac:dyDescent="0.4">
      <c r="A1590" s="58"/>
      <c r="B1590" s="59"/>
      <c r="C1590" s="59"/>
      <c r="D1590" s="59"/>
      <c r="E1590" s="59"/>
      <c r="F1590" s="58"/>
      <c r="G1590" s="59"/>
      <c r="H1590" s="60"/>
      <c r="I1590" s="59"/>
      <c r="J1590" s="59"/>
      <c r="K1590" s="61"/>
      <c r="L1590" s="62"/>
      <c r="M1590" s="63"/>
      <c r="N1590" s="64"/>
      <c r="O1590" s="64"/>
      <c r="P1590" s="64"/>
      <c r="Q1590" s="64"/>
      <c r="R1590" s="64"/>
      <c r="S1590" s="64"/>
      <c r="T1590" s="64"/>
      <c r="U1590" s="64"/>
      <c r="V1590" s="64"/>
      <c r="W1590" s="64"/>
      <c r="X1590" s="64"/>
      <c r="Y1590" s="64"/>
      <c r="Z1590" s="64"/>
      <c r="AA1590" s="64"/>
      <c r="AB1590" s="64"/>
      <c r="AC1590" s="64"/>
      <c r="AD1590" s="64"/>
      <c r="AE1590" s="64"/>
      <c r="AF1590" s="117"/>
    </row>
    <row r="1591" spans="1:32" ht="33" customHeight="1" x14ac:dyDescent="0.4">
      <c r="A1591" s="58"/>
      <c r="B1591" s="59"/>
      <c r="C1591" s="59"/>
      <c r="D1591" s="59"/>
      <c r="E1591" s="59"/>
      <c r="F1591" s="58"/>
      <c r="G1591" s="59"/>
      <c r="H1591" s="60"/>
      <c r="I1591" s="59"/>
      <c r="J1591" s="59"/>
      <c r="K1591" s="61"/>
      <c r="L1591" s="62"/>
      <c r="M1591" s="63"/>
      <c r="N1591" s="64"/>
      <c r="O1591" s="64"/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117"/>
    </row>
    <row r="1592" spans="1:32" ht="33" customHeight="1" x14ac:dyDescent="0.4">
      <c r="A1592" s="58"/>
      <c r="B1592" s="59"/>
      <c r="C1592" s="59"/>
      <c r="D1592" s="59"/>
      <c r="E1592" s="59"/>
      <c r="F1592" s="58"/>
      <c r="G1592" s="59"/>
      <c r="H1592" s="60"/>
      <c r="I1592" s="59"/>
      <c r="J1592" s="59"/>
      <c r="K1592" s="61"/>
      <c r="L1592" s="62"/>
      <c r="M1592" s="63"/>
      <c r="N1592" s="64"/>
      <c r="O1592" s="64"/>
      <c r="P1592" s="64"/>
      <c r="Q1592" s="64"/>
      <c r="R1592" s="64"/>
      <c r="S1592" s="64"/>
      <c r="T1592" s="64"/>
      <c r="U1592" s="64"/>
      <c r="V1592" s="64"/>
      <c r="W1592" s="64"/>
      <c r="X1592" s="64"/>
      <c r="Y1592" s="64"/>
      <c r="Z1592" s="64"/>
      <c r="AA1592" s="64"/>
      <c r="AB1592" s="64"/>
      <c r="AC1592" s="64"/>
      <c r="AD1592" s="64"/>
      <c r="AE1592" s="64"/>
      <c r="AF1592" s="117"/>
    </row>
    <row r="1593" spans="1:32" ht="33" customHeight="1" x14ac:dyDescent="0.4">
      <c r="A1593" s="58"/>
      <c r="B1593" s="59"/>
      <c r="C1593" s="59"/>
      <c r="D1593" s="59"/>
      <c r="E1593" s="59"/>
      <c r="F1593" s="58"/>
      <c r="G1593" s="59"/>
      <c r="H1593" s="60"/>
      <c r="I1593" s="59"/>
      <c r="J1593" s="59"/>
      <c r="K1593" s="61"/>
      <c r="L1593" s="62"/>
      <c r="M1593" s="63"/>
      <c r="N1593" s="64"/>
      <c r="O1593" s="64"/>
      <c r="P1593" s="64"/>
      <c r="Q1593" s="64"/>
      <c r="R1593" s="64"/>
      <c r="S1593" s="64"/>
      <c r="T1593" s="64"/>
      <c r="U1593" s="64"/>
      <c r="V1593" s="64"/>
      <c r="W1593" s="64"/>
      <c r="X1593" s="64"/>
      <c r="Y1593" s="64"/>
      <c r="Z1593" s="64"/>
      <c r="AA1593" s="64"/>
      <c r="AB1593" s="64"/>
      <c r="AC1593" s="64"/>
      <c r="AD1593" s="64"/>
      <c r="AE1593" s="64"/>
      <c r="AF1593" s="117"/>
    </row>
    <row r="1594" spans="1:32" ht="33" customHeight="1" x14ac:dyDescent="0.4">
      <c r="A1594" s="58"/>
      <c r="B1594" s="59"/>
      <c r="C1594" s="59"/>
      <c r="D1594" s="59"/>
      <c r="E1594" s="59"/>
      <c r="F1594" s="58"/>
      <c r="G1594" s="59"/>
      <c r="H1594" s="60"/>
      <c r="I1594" s="59"/>
      <c r="J1594" s="59"/>
      <c r="K1594" s="61"/>
      <c r="L1594" s="62"/>
      <c r="M1594" s="63"/>
      <c r="N1594" s="64"/>
      <c r="O1594" s="64"/>
      <c r="P1594" s="64"/>
      <c r="Q1594" s="64"/>
      <c r="R1594" s="64"/>
      <c r="S1594" s="64"/>
      <c r="T1594" s="64"/>
      <c r="U1594" s="64"/>
      <c r="V1594" s="64"/>
      <c r="W1594" s="64"/>
      <c r="X1594" s="64"/>
      <c r="Y1594" s="64"/>
      <c r="Z1594" s="64"/>
      <c r="AA1594" s="64"/>
      <c r="AB1594" s="64"/>
      <c r="AC1594" s="64"/>
      <c r="AD1594" s="64"/>
      <c r="AE1594" s="64"/>
      <c r="AF1594" s="117"/>
    </row>
    <row r="1595" spans="1:32" ht="33" customHeight="1" x14ac:dyDescent="0.4">
      <c r="A1595" s="58"/>
      <c r="B1595" s="59"/>
      <c r="C1595" s="59"/>
      <c r="D1595" s="59"/>
      <c r="E1595" s="59"/>
      <c r="F1595" s="58"/>
      <c r="G1595" s="59"/>
      <c r="H1595" s="60"/>
      <c r="I1595" s="59"/>
      <c r="J1595" s="59"/>
      <c r="K1595" s="61"/>
      <c r="L1595" s="62"/>
      <c r="M1595" s="63"/>
      <c r="N1595" s="64"/>
      <c r="O1595" s="64"/>
      <c r="P1595" s="64"/>
      <c r="Q1595" s="64"/>
      <c r="R1595" s="64"/>
      <c r="S1595" s="64"/>
      <c r="T1595" s="64"/>
      <c r="U1595" s="64"/>
      <c r="V1595" s="64"/>
      <c r="W1595" s="64"/>
      <c r="X1595" s="64"/>
      <c r="Y1595" s="64"/>
      <c r="Z1595" s="64"/>
      <c r="AA1595" s="64"/>
      <c r="AB1595" s="64"/>
      <c r="AC1595" s="64"/>
      <c r="AD1595" s="64"/>
      <c r="AE1595" s="64"/>
      <c r="AF1595" s="117"/>
    </row>
    <row r="1596" spans="1:32" ht="33" customHeight="1" x14ac:dyDescent="0.4">
      <c r="A1596" s="58"/>
      <c r="B1596" s="59"/>
      <c r="C1596" s="59"/>
      <c r="D1596" s="59"/>
      <c r="E1596" s="59"/>
      <c r="F1596" s="58"/>
      <c r="G1596" s="59"/>
      <c r="H1596" s="60"/>
      <c r="I1596" s="59"/>
      <c r="J1596" s="59"/>
      <c r="K1596" s="61"/>
      <c r="L1596" s="62"/>
      <c r="M1596" s="63"/>
      <c r="N1596" s="64"/>
      <c r="O1596" s="64"/>
      <c r="P1596" s="64"/>
      <c r="Q1596" s="64"/>
      <c r="R1596" s="64"/>
      <c r="S1596" s="64"/>
      <c r="T1596" s="64"/>
      <c r="U1596" s="64"/>
      <c r="V1596" s="64"/>
      <c r="W1596" s="64"/>
      <c r="X1596" s="64"/>
      <c r="Y1596" s="64"/>
      <c r="Z1596" s="64"/>
      <c r="AA1596" s="64"/>
      <c r="AB1596" s="64"/>
      <c r="AC1596" s="64"/>
      <c r="AD1596" s="64"/>
      <c r="AE1596" s="64"/>
      <c r="AF1596" s="117"/>
    </row>
    <row r="1597" spans="1:32" ht="33" customHeight="1" x14ac:dyDescent="0.4">
      <c r="A1597" s="58"/>
      <c r="B1597" s="59"/>
      <c r="C1597" s="59"/>
      <c r="D1597" s="59"/>
      <c r="E1597" s="59"/>
      <c r="F1597" s="58"/>
      <c r="G1597" s="59"/>
      <c r="H1597" s="60"/>
      <c r="I1597" s="59"/>
      <c r="J1597" s="59"/>
      <c r="K1597" s="61"/>
      <c r="L1597" s="62"/>
      <c r="M1597" s="63"/>
      <c r="N1597" s="64"/>
      <c r="O1597" s="64"/>
      <c r="P1597" s="64"/>
      <c r="Q1597" s="64"/>
      <c r="R1597" s="64"/>
      <c r="S1597" s="64"/>
      <c r="T1597" s="64"/>
      <c r="U1597" s="64"/>
      <c r="V1597" s="64"/>
      <c r="W1597" s="64"/>
      <c r="X1597" s="64"/>
      <c r="Y1597" s="64"/>
      <c r="Z1597" s="64"/>
      <c r="AA1597" s="64"/>
      <c r="AB1597" s="64"/>
      <c r="AC1597" s="64"/>
      <c r="AD1597" s="64"/>
      <c r="AE1597" s="64"/>
      <c r="AF1597" s="117"/>
    </row>
    <row r="1598" spans="1:32" ht="33" customHeight="1" x14ac:dyDescent="0.4">
      <c r="A1598" s="58"/>
      <c r="B1598" s="59"/>
      <c r="C1598" s="59"/>
      <c r="D1598" s="59"/>
      <c r="E1598" s="59"/>
      <c r="F1598" s="58"/>
      <c r="G1598" s="59"/>
      <c r="H1598" s="60"/>
      <c r="I1598" s="59"/>
      <c r="J1598" s="59"/>
      <c r="K1598" s="61"/>
      <c r="L1598" s="62"/>
      <c r="M1598" s="63"/>
      <c r="N1598" s="64"/>
      <c r="O1598" s="64"/>
      <c r="P1598" s="64"/>
      <c r="Q1598" s="64"/>
      <c r="R1598" s="64"/>
      <c r="S1598" s="64"/>
      <c r="T1598" s="64"/>
      <c r="U1598" s="64"/>
      <c r="V1598" s="64"/>
      <c r="W1598" s="64"/>
      <c r="X1598" s="64"/>
      <c r="Y1598" s="64"/>
      <c r="Z1598" s="64"/>
      <c r="AA1598" s="64"/>
      <c r="AB1598" s="64"/>
      <c r="AC1598" s="64"/>
      <c r="AD1598" s="64"/>
      <c r="AE1598" s="64"/>
      <c r="AF1598" s="117"/>
    </row>
    <row r="1599" spans="1:32" ht="33" customHeight="1" x14ac:dyDescent="0.4">
      <c r="A1599" s="58"/>
      <c r="B1599" s="59"/>
      <c r="C1599" s="59"/>
      <c r="D1599" s="59"/>
      <c r="E1599" s="59"/>
      <c r="F1599" s="58"/>
      <c r="G1599" s="59"/>
      <c r="H1599" s="60"/>
      <c r="I1599" s="59"/>
      <c r="J1599" s="59"/>
      <c r="K1599" s="61"/>
      <c r="L1599" s="62"/>
      <c r="M1599" s="63"/>
      <c r="N1599" s="64"/>
      <c r="O1599" s="64"/>
      <c r="P1599" s="64"/>
      <c r="Q1599" s="64"/>
      <c r="R1599" s="64"/>
      <c r="S1599" s="64"/>
      <c r="T1599" s="64"/>
      <c r="U1599" s="64"/>
      <c r="V1599" s="64"/>
      <c r="W1599" s="64"/>
      <c r="X1599" s="64"/>
      <c r="Y1599" s="64"/>
      <c r="Z1599" s="64"/>
      <c r="AA1599" s="64"/>
      <c r="AB1599" s="64"/>
      <c r="AC1599" s="64"/>
      <c r="AD1599" s="64"/>
      <c r="AE1599" s="64"/>
      <c r="AF1599" s="117"/>
    </row>
    <row r="1600" spans="1:32" ht="33" customHeight="1" x14ac:dyDescent="0.4">
      <c r="A1600" s="58"/>
      <c r="B1600" s="59"/>
      <c r="C1600" s="59"/>
      <c r="D1600" s="59"/>
      <c r="E1600" s="59"/>
      <c r="F1600" s="58"/>
      <c r="G1600" s="59"/>
      <c r="H1600" s="60"/>
      <c r="I1600" s="59"/>
      <c r="J1600" s="59"/>
      <c r="K1600" s="61"/>
      <c r="L1600" s="62"/>
      <c r="M1600" s="63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117"/>
    </row>
    <row r="1601" spans="1:32" ht="33" customHeight="1" x14ac:dyDescent="0.4">
      <c r="A1601" s="58"/>
      <c r="B1601" s="59"/>
      <c r="C1601" s="59"/>
      <c r="D1601" s="59"/>
      <c r="E1601" s="59"/>
      <c r="F1601" s="58"/>
      <c r="G1601" s="59"/>
      <c r="H1601" s="60"/>
      <c r="I1601" s="59"/>
      <c r="J1601" s="59"/>
      <c r="K1601" s="61"/>
      <c r="L1601" s="62"/>
      <c r="M1601" s="63"/>
      <c r="N1601" s="64"/>
      <c r="O1601" s="64"/>
      <c r="P1601" s="64"/>
      <c r="Q1601" s="64"/>
      <c r="R1601" s="64"/>
      <c r="S1601" s="64"/>
      <c r="T1601" s="64"/>
      <c r="U1601" s="64"/>
      <c r="V1601" s="64"/>
      <c r="W1601" s="64"/>
      <c r="X1601" s="64"/>
      <c r="Y1601" s="64"/>
      <c r="Z1601" s="64"/>
      <c r="AA1601" s="64"/>
      <c r="AB1601" s="64"/>
      <c r="AC1601" s="64"/>
      <c r="AD1601" s="64"/>
      <c r="AE1601" s="64"/>
      <c r="AF1601" s="117"/>
    </row>
    <row r="1602" spans="1:32" ht="33" customHeight="1" x14ac:dyDescent="0.4">
      <c r="A1602" s="58"/>
      <c r="B1602" s="59"/>
      <c r="C1602" s="59"/>
      <c r="D1602" s="59"/>
      <c r="E1602" s="59"/>
      <c r="F1602" s="58"/>
      <c r="G1602" s="59"/>
      <c r="H1602" s="60"/>
      <c r="I1602" s="59"/>
      <c r="J1602" s="59"/>
      <c r="K1602" s="61"/>
      <c r="L1602" s="62"/>
      <c r="M1602" s="63"/>
      <c r="N1602" s="64"/>
      <c r="O1602" s="64"/>
      <c r="P1602" s="64"/>
      <c r="Q1602" s="64"/>
      <c r="R1602" s="64"/>
      <c r="S1602" s="64"/>
      <c r="T1602" s="64"/>
      <c r="U1602" s="64"/>
      <c r="V1602" s="64"/>
      <c r="W1602" s="64"/>
      <c r="X1602" s="64"/>
      <c r="Y1602" s="64"/>
      <c r="Z1602" s="64"/>
      <c r="AA1602" s="64"/>
      <c r="AB1602" s="64"/>
      <c r="AC1602" s="64"/>
      <c r="AD1602" s="64"/>
      <c r="AE1602" s="64"/>
      <c r="AF1602" s="117"/>
    </row>
    <row r="1603" spans="1:32" ht="33" customHeight="1" x14ac:dyDescent="0.4">
      <c r="A1603" s="58"/>
      <c r="B1603" s="59"/>
      <c r="C1603" s="59"/>
      <c r="D1603" s="59"/>
      <c r="E1603" s="59"/>
      <c r="F1603" s="58"/>
      <c r="G1603" s="59"/>
      <c r="H1603" s="60"/>
      <c r="I1603" s="59"/>
      <c r="J1603" s="59"/>
      <c r="K1603" s="61"/>
      <c r="L1603" s="62"/>
      <c r="M1603" s="63"/>
      <c r="N1603" s="64"/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117"/>
    </row>
    <row r="1604" spans="1:32" ht="33" customHeight="1" x14ac:dyDescent="0.4">
      <c r="A1604" s="58"/>
      <c r="B1604" s="59"/>
      <c r="C1604" s="59"/>
      <c r="D1604" s="59"/>
      <c r="E1604" s="59"/>
      <c r="F1604" s="58"/>
      <c r="G1604" s="59"/>
      <c r="H1604" s="60"/>
      <c r="I1604" s="59"/>
      <c r="J1604" s="59"/>
      <c r="K1604" s="61"/>
      <c r="L1604" s="62"/>
      <c r="M1604" s="63"/>
      <c r="N1604" s="64"/>
      <c r="O1604" s="64"/>
      <c r="P1604" s="64"/>
      <c r="Q1604" s="64"/>
      <c r="R1604" s="64"/>
      <c r="S1604" s="64"/>
      <c r="T1604" s="64"/>
      <c r="U1604" s="64"/>
      <c r="V1604" s="64"/>
      <c r="W1604" s="64"/>
      <c r="X1604" s="64"/>
      <c r="Y1604" s="64"/>
      <c r="Z1604" s="64"/>
      <c r="AA1604" s="64"/>
      <c r="AB1604" s="64"/>
      <c r="AC1604" s="64"/>
      <c r="AD1604" s="64"/>
      <c r="AE1604" s="64"/>
      <c r="AF1604" s="117"/>
    </row>
    <row r="1605" spans="1:32" ht="33" customHeight="1" x14ac:dyDescent="0.4">
      <c r="A1605" s="58"/>
      <c r="B1605" s="59"/>
      <c r="C1605" s="59"/>
      <c r="D1605" s="59"/>
      <c r="E1605" s="59"/>
      <c r="F1605" s="58"/>
      <c r="G1605" s="59"/>
      <c r="H1605" s="60"/>
      <c r="I1605" s="59"/>
      <c r="J1605" s="59"/>
      <c r="K1605" s="61"/>
      <c r="L1605" s="62"/>
      <c r="M1605" s="63"/>
      <c r="N1605" s="64"/>
      <c r="O1605" s="64"/>
      <c r="P1605" s="64"/>
      <c r="Q1605" s="64"/>
      <c r="R1605" s="64"/>
      <c r="S1605" s="64"/>
      <c r="T1605" s="64"/>
      <c r="U1605" s="64"/>
      <c r="V1605" s="64"/>
      <c r="W1605" s="64"/>
      <c r="X1605" s="64"/>
      <c r="Y1605" s="64"/>
      <c r="Z1605" s="64"/>
      <c r="AA1605" s="64"/>
      <c r="AB1605" s="64"/>
      <c r="AC1605" s="64"/>
      <c r="AD1605" s="64"/>
      <c r="AE1605" s="64"/>
      <c r="AF1605" s="117"/>
    </row>
    <row r="1606" spans="1:32" ht="33" customHeight="1" x14ac:dyDescent="0.4">
      <c r="A1606" s="58"/>
      <c r="B1606" s="59"/>
      <c r="C1606" s="59"/>
      <c r="D1606" s="59"/>
      <c r="E1606" s="59"/>
      <c r="F1606" s="58"/>
      <c r="G1606" s="59"/>
      <c r="H1606" s="60"/>
      <c r="I1606" s="59"/>
      <c r="J1606" s="59"/>
      <c r="K1606" s="61"/>
      <c r="L1606" s="62"/>
      <c r="M1606" s="63"/>
      <c r="N1606" s="64"/>
      <c r="O1606" s="64"/>
      <c r="P1606" s="64"/>
      <c r="Q1606" s="64"/>
      <c r="R1606" s="64"/>
      <c r="S1606" s="64"/>
      <c r="T1606" s="64"/>
      <c r="U1606" s="64"/>
      <c r="V1606" s="64"/>
      <c r="W1606" s="64"/>
      <c r="X1606" s="64"/>
      <c r="Y1606" s="64"/>
      <c r="Z1606" s="64"/>
      <c r="AA1606" s="64"/>
      <c r="AB1606" s="64"/>
      <c r="AC1606" s="64"/>
      <c r="AD1606" s="64"/>
      <c r="AE1606" s="64"/>
      <c r="AF1606" s="117"/>
    </row>
    <row r="1607" spans="1:32" ht="33" customHeight="1" x14ac:dyDescent="0.4">
      <c r="A1607" s="58"/>
      <c r="B1607" s="59"/>
      <c r="C1607" s="59"/>
      <c r="D1607" s="59"/>
      <c r="E1607" s="59"/>
      <c r="F1607" s="58"/>
      <c r="G1607" s="59"/>
      <c r="H1607" s="60"/>
      <c r="I1607" s="59"/>
      <c r="J1607" s="59"/>
      <c r="K1607" s="61"/>
      <c r="L1607" s="62"/>
      <c r="M1607" s="63"/>
      <c r="N1607" s="64"/>
      <c r="O1607" s="64"/>
      <c r="P1607" s="64"/>
      <c r="Q1607" s="64"/>
      <c r="R1607" s="64"/>
      <c r="S1607" s="64"/>
      <c r="T1607" s="64"/>
      <c r="U1607" s="64"/>
      <c r="V1607" s="64"/>
      <c r="W1607" s="64"/>
      <c r="X1607" s="64"/>
      <c r="Y1607" s="64"/>
      <c r="Z1607" s="64"/>
      <c r="AA1607" s="64"/>
      <c r="AB1607" s="64"/>
      <c r="AC1607" s="64"/>
      <c r="AD1607" s="64"/>
      <c r="AE1607" s="64"/>
      <c r="AF1607" s="117"/>
    </row>
    <row r="1608" spans="1:32" ht="33" customHeight="1" x14ac:dyDescent="0.4">
      <c r="A1608" s="58"/>
      <c r="B1608" s="59"/>
      <c r="C1608" s="59"/>
      <c r="D1608" s="59"/>
      <c r="E1608" s="59"/>
      <c r="F1608" s="58"/>
      <c r="G1608" s="59"/>
      <c r="H1608" s="60"/>
      <c r="I1608" s="59"/>
      <c r="J1608" s="59"/>
      <c r="K1608" s="61"/>
      <c r="L1608" s="62"/>
      <c r="M1608" s="63"/>
      <c r="N1608" s="64"/>
      <c r="O1608" s="64"/>
      <c r="P1608" s="64"/>
      <c r="Q1608" s="64"/>
      <c r="R1608" s="64"/>
      <c r="S1608" s="64"/>
      <c r="T1608" s="64"/>
      <c r="U1608" s="64"/>
      <c r="V1608" s="64"/>
      <c r="W1608" s="64"/>
      <c r="X1608" s="64"/>
      <c r="Y1608" s="64"/>
      <c r="Z1608" s="64"/>
      <c r="AA1608" s="64"/>
      <c r="AB1608" s="64"/>
      <c r="AC1608" s="64"/>
      <c r="AD1608" s="64"/>
      <c r="AE1608" s="64"/>
      <c r="AF1608" s="117"/>
    </row>
    <row r="1609" spans="1:32" ht="33" customHeight="1" x14ac:dyDescent="0.4">
      <c r="A1609" s="58"/>
      <c r="B1609" s="59"/>
      <c r="C1609" s="59"/>
      <c r="D1609" s="59"/>
      <c r="E1609" s="59"/>
      <c r="F1609" s="58"/>
      <c r="G1609" s="59"/>
      <c r="H1609" s="60"/>
      <c r="I1609" s="59"/>
      <c r="J1609" s="59"/>
      <c r="K1609" s="61"/>
      <c r="L1609" s="62"/>
      <c r="M1609" s="63"/>
      <c r="N1609" s="64"/>
      <c r="O1609" s="64"/>
      <c r="P1609" s="64"/>
      <c r="Q1609" s="64"/>
      <c r="R1609" s="64"/>
      <c r="S1609" s="64"/>
      <c r="T1609" s="64"/>
      <c r="U1609" s="64"/>
      <c r="V1609" s="64"/>
      <c r="W1609" s="64"/>
      <c r="X1609" s="64"/>
      <c r="Y1609" s="64"/>
      <c r="Z1609" s="64"/>
      <c r="AA1609" s="64"/>
      <c r="AB1609" s="64"/>
      <c r="AC1609" s="64"/>
      <c r="AD1609" s="64"/>
      <c r="AE1609" s="64"/>
      <c r="AF1609" s="117"/>
    </row>
    <row r="1610" spans="1:32" ht="33" customHeight="1" x14ac:dyDescent="0.4">
      <c r="A1610" s="58"/>
      <c r="B1610" s="59"/>
      <c r="C1610" s="59"/>
      <c r="D1610" s="59"/>
      <c r="E1610" s="59"/>
      <c r="F1610" s="58"/>
      <c r="G1610" s="59"/>
      <c r="H1610" s="60"/>
      <c r="I1610" s="59"/>
      <c r="J1610" s="59"/>
      <c r="K1610" s="61"/>
      <c r="L1610" s="62"/>
      <c r="M1610" s="63"/>
      <c r="N1610" s="64"/>
      <c r="O1610" s="64"/>
      <c r="P1610" s="64"/>
      <c r="Q1610" s="64"/>
      <c r="R1610" s="64"/>
      <c r="S1610" s="64"/>
      <c r="T1610" s="64"/>
      <c r="U1610" s="64"/>
      <c r="V1610" s="64"/>
      <c r="W1610" s="64"/>
      <c r="X1610" s="64"/>
      <c r="Y1610" s="64"/>
      <c r="Z1610" s="64"/>
      <c r="AA1610" s="64"/>
      <c r="AB1610" s="64"/>
      <c r="AC1610" s="64"/>
      <c r="AD1610" s="64"/>
      <c r="AE1610" s="64"/>
      <c r="AF1610" s="117"/>
    </row>
    <row r="1611" spans="1:32" ht="33" customHeight="1" x14ac:dyDescent="0.4">
      <c r="A1611" s="58"/>
      <c r="B1611" s="59"/>
      <c r="C1611" s="59"/>
      <c r="D1611" s="59"/>
      <c r="E1611" s="59"/>
      <c r="F1611" s="58"/>
      <c r="G1611" s="59"/>
      <c r="H1611" s="60"/>
      <c r="I1611" s="59"/>
      <c r="J1611" s="59"/>
      <c r="K1611" s="61"/>
      <c r="L1611" s="62"/>
      <c r="M1611" s="63"/>
      <c r="N1611" s="64"/>
      <c r="O1611" s="64"/>
      <c r="P1611" s="64"/>
      <c r="Q1611" s="64"/>
      <c r="R1611" s="64"/>
      <c r="S1611" s="64"/>
      <c r="T1611" s="64"/>
      <c r="U1611" s="64"/>
      <c r="V1611" s="64"/>
      <c r="W1611" s="64"/>
      <c r="X1611" s="64"/>
      <c r="Y1611" s="64"/>
      <c r="Z1611" s="64"/>
      <c r="AA1611" s="64"/>
      <c r="AB1611" s="64"/>
      <c r="AC1611" s="64"/>
      <c r="AD1611" s="64"/>
      <c r="AE1611" s="64"/>
      <c r="AF1611" s="117"/>
    </row>
    <row r="1612" spans="1:32" ht="33" customHeight="1" x14ac:dyDescent="0.4">
      <c r="A1612" s="58"/>
      <c r="B1612" s="59"/>
      <c r="C1612" s="59"/>
      <c r="D1612" s="59"/>
      <c r="E1612" s="59"/>
      <c r="F1612" s="58"/>
      <c r="G1612" s="59"/>
      <c r="H1612" s="60"/>
      <c r="I1612" s="59"/>
      <c r="J1612" s="59"/>
      <c r="K1612" s="61"/>
      <c r="L1612" s="62"/>
      <c r="M1612" s="63"/>
      <c r="N1612" s="64"/>
      <c r="O1612" s="64"/>
      <c r="P1612" s="64"/>
      <c r="Q1612" s="64"/>
      <c r="R1612" s="64"/>
      <c r="S1612" s="64"/>
      <c r="T1612" s="64"/>
      <c r="U1612" s="64"/>
      <c r="V1612" s="64"/>
      <c r="W1612" s="64"/>
      <c r="X1612" s="64"/>
      <c r="Y1612" s="64"/>
      <c r="Z1612" s="64"/>
      <c r="AA1612" s="64"/>
      <c r="AB1612" s="64"/>
      <c r="AC1612" s="64"/>
      <c r="AD1612" s="64"/>
      <c r="AE1612" s="64"/>
      <c r="AF1612" s="117"/>
    </row>
    <row r="1613" spans="1:32" ht="33" customHeight="1" x14ac:dyDescent="0.4">
      <c r="A1613" s="58"/>
      <c r="B1613" s="59"/>
      <c r="C1613" s="59"/>
      <c r="D1613" s="59"/>
      <c r="E1613" s="59"/>
      <c r="F1613" s="58"/>
      <c r="G1613" s="59"/>
      <c r="H1613" s="60"/>
      <c r="I1613" s="59"/>
      <c r="J1613" s="59"/>
      <c r="K1613" s="61"/>
      <c r="L1613" s="62"/>
      <c r="M1613" s="63"/>
      <c r="N1613" s="64"/>
      <c r="O1613" s="64"/>
      <c r="P1613" s="64"/>
      <c r="Q1613" s="64"/>
      <c r="R1613" s="64"/>
      <c r="S1613" s="64"/>
      <c r="T1613" s="64"/>
      <c r="U1613" s="64"/>
      <c r="V1613" s="64"/>
      <c r="W1613" s="64"/>
      <c r="X1613" s="64"/>
      <c r="Y1613" s="64"/>
      <c r="Z1613" s="64"/>
      <c r="AA1613" s="64"/>
      <c r="AB1613" s="64"/>
      <c r="AC1613" s="64"/>
      <c r="AD1613" s="64"/>
      <c r="AE1613" s="64"/>
      <c r="AF1613" s="117"/>
    </row>
    <row r="1614" spans="1:32" ht="33" customHeight="1" x14ac:dyDescent="0.4">
      <c r="A1614" s="58"/>
      <c r="B1614" s="59"/>
      <c r="C1614" s="59"/>
      <c r="D1614" s="59"/>
      <c r="E1614" s="59"/>
      <c r="F1614" s="58"/>
      <c r="G1614" s="59"/>
      <c r="H1614" s="60"/>
      <c r="I1614" s="59"/>
      <c r="J1614" s="59"/>
      <c r="K1614" s="61"/>
      <c r="L1614" s="62"/>
      <c r="M1614" s="63"/>
      <c r="N1614" s="64"/>
      <c r="O1614" s="64"/>
      <c r="P1614" s="64"/>
      <c r="Q1614" s="64"/>
      <c r="R1614" s="64"/>
      <c r="S1614" s="64"/>
      <c r="T1614" s="64"/>
      <c r="U1614" s="64"/>
      <c r="V1614" s="64"/>
      <c r="W1614" s="64"/>
      <c r="X1614" s="64"/>
      <c r="Y1614" s="64"/>
      <c r="Z1614" s="64"/>
      <c r="AA1614" s="64"/>
      <c r="AB1614" s="64"/>
      <c r="AC1614" s="64"/>
      <c r="AD1614" s="64"/>
      <c r="AE1614" s="64"/>
      <c r="AF1614" s="117"/>
    </row>
    <row r="1615" spans="1:32" ht="33" customHeight="1" x14ac:dyDescent="0.4">
      <c r="A1615" s="58"/>
      <c r="B1615" s="59"/>
      <c r="C1615" s="59"/>
      <c r="D1615" s="59"/>
      <c r="E1615" s="59"/>
      <c r="F1615" s="58"/>
      <c r="G1615" s="59"/>
      <c r="H1615" s="60"/>
      <c r="I1615" s="59"/>
      <c r="J1615" s="59"/>
      <c r="K1615" s="61"/>
      <c r="L1615" s="62"/>
      <c r="M1615" s="63"/>
      <c r="N1615" s="64"/>
      <c r="O1615" s="64"/>
      <c r="P1615" s="64"/>
      <c r="Q1615" s="64"/>
      <c r="R1615" s="64"/>
      <c r="S1615" s="64"/>
      <c r="T1615" s="64"/>
      <c r="U1615" s="64"/>
      <c r="V1615" s="64"/>
      <c r="W1615" s="64"/>
      <c r="X1615" s="64"/>
      <c r="Y1615" s="64"/>
      <c r="Z1615" s="64"/>
      <c r="AA1615" s="64"/>
      <c r="AB1615" s="64"/>
      <c r="AC1615" s="64"/>
      <c r="AD1615" s="64"/>
      <c r="AE1615" s="64"/>
      <c r="AF1615" s="117"/>
    </row>
    <row r="1616" spans="1:32" ht="33" customHeight="1" x14ac:dyDescent="0.4">
      <c r="A1616" s="58"/>
      <c r="B1616" s="59"/>
      <c r="C1616" s="59"/>
      <c r="D1616" s="59"/>
      <c r="E1616" s="59"/>
      <c r="F1616" s="58"/>
      <c r="G1616" s="59"/>
      <c r="H1616" s="60"/>
      <c r="I1616" s="59"/>
      <c r="J1616" s="59"/>
      <c r="K1616" s="61"/>
      <c r="L1616" s="62"/>
      <c r="M1616" s="63"/>
      <c r="N1616" s="64"/>
      <c r="O1616" s="64"/>
      <c r="P1616" s="64"/>
      <c r="Q1616" s="64"/>
      <c r="R1616" s="64"/>
      <c r="S1616" s="64"/>
      <c r="T1616" s="64"/>
      <c r="U1616" s="64"/>
      <c r="V1616" s="64"/>
      <c r="W1616" s="64"/>
      <c r="X1616" s="64"/>
      <c r="Y1616" s="64"/>
      <c r="Z1616" s="64"/>
      <c r="AA1616" s="64"/>
      <c r="AB1616" s="64"/>
      <c r="AC1616" s="64"/>
      <c r="AD1616" s="64"/>
      <c r="AE1616" s="64"/>
      <c r="AF1616" s="117"/>
    </row>
    <row r="1617" spans="1:32" ht="33" customHeight="1" x14ac:dyDescent="0.4">
      <c r="A1617" s="58"/>
      <c r="B1617" s="59"/>
      <c r="C1617" s="59"/>
      <c r="D1617" s="59"/>
      <c r="E1617" s="59"/>
      <c r="F1617" s="58"/>
      <c r="G1617" s="59"/>
      <c r="H1617" s="60"/>
      <c r="I1617" s="59"/>
      <c r="J1617" s="59"/>
      <c r="K1617" s="61"/>
      <c r="L1617" s="62"/>
      <c r="M1617" s="63"/>
      <c r="N1617" s="64"/>
      <c r="O1617" s="64"/>
      <c r="P1617" s="64"/>
      <c r="Q1617" s="64"/>
      <c r="R1617" s="64"/>
      <c r="S1617" s="64"/>
      <c r="T1617" s="64"/>
      <c r="U1617" s="64"/>
      <c r="V1617" s="64"/>
      <c r="W1617" s="64"/>
      <c r="X1617" s="64"/>
      <c r="Y1617" s="64"/>
      <c r="Z1617" s="64"/>
      <c r="AA1617" s="64"/>
      <c r="AB1617" s="64"/>
      <c r="AC1617" s="64"/>
      <c r="AD1617" s="64"/>
      <c r="AE1617" s="64"/>
      <c r="AF1617" s="117"/>
    </row>
    <row r="1618" spans="1:32" ht="33" customHeight="1" x14ac:dyDescent="0.4">
      <c r="A1618" s="58"/>
      <c r="B1618" s="59"/>
      <c r="C1618" s="59"/>
      <c r="D1618" s="59"/>
      <c r="E1618" s="59"/>
      <c r="F1618" s="58"/>
      <c r="G1618" s="59"/>
      <c r="H1618" s="60"/>
      <c r="I1618" s="59"/>
      <c r="J1618" s="59"/>
      <c r="K1618" s="61"/>
      <c r="L1618" s="62"/>
      <c r="M1618" s="63"/>
      <c r="N1618" s="64"/>
      <c r="O1618" s="64"/>
      <c r="P1618" s="64"/>
      <c r="Q1618" s="64"/>
      <c r="R1618" s="64"/>
      <c r="S1618" s="64"/>
      <c r="T1618" s="64"/>
      <c r="U1618" s="64"/>
      <c r="V1618" s="64"/>
      <c r="W1618" s="64"/>
      <c r="X1618" s="64"/>
      <c r="Y1618" s="64"/>
      <c r="Z1618" s="64"/>
      <c r="AA1618" s="64"/>
      <c r="AB1618" s="64"/>
      <c r="AC1618" s="64"/>
      <c r="AD1618" s="64"/>
      <c r="AE1618" s="64"/>
      <c r="AF1618" s="117"/>
    </row>
    <row r="1619" spans="1:32" ht="33" customHeight="1" x14ac:dyDescent="0.4">
      <c r="A1619" s="58"/>
      <c r="B1619" s="59"/>
      <c r="C1619" s="59"/>
      <c r="D1619" s="59"/>
      <c r="E1619" s="59"/>
      <c r="F1619" s="58"/>
      <c r="G1619" s="59"/>
      <c r="H1619" s="60"/>
      <c r="I1619" s="59"/>
      <c r="J1619" s="59"/>
      <c r="K1619" s="61"/>
      <c r="L1619" s="62"/>
      <c r="M1619" s="63"/>
      <c r="N1619" s="64"/>
      <c r="O1619" s="64"/>
      <c r="P1619" s="64"/>
      <c r="Q1619" s="64"/>
      <c r="R1619" s="64"/>
      <c r="S1619" s="64"/>
      <c r="T1619" s="64"/>
      <c r="U1619" s="64"/>
      <c r="V1619" s="64"/>
      <c r="W1619" s="64"/>
      <c r="X1619" s="64"/>
      <c r="Y1619" s="64"/>
      <c r="Z1619" s="64"/>
      <c r="AA1619" s="64"/>
      <c r="AB1619" s="64"/>
      <c r="AC1619" s="64"/>
      <c r="AD1619" s="64"/>
      <c r="AE1619" s="64"/>
      <c r="AF1619" s="117"/>
    </row>
    <row r="1620" spans="1:32" ht="33" customHeight="1" x14ac:dyDescent="0.4">
      <c r="A1620" s="58"/>
      <c r="B1620" s="59"/>
      <c r="C1620" s="59"/>
      <c r="D1620" s="59"/>
      <c r="E1620" s="59"/>
      <c r="F1620" s="58"/>
      <c r="G1620" s="59"/>
      <c r="H1620" s="60"/>
      <c r="I1620" s="59"/>
      <c r="J1620" s="59"/>
      <c r="K1620" s="61"/>
      <c r="L1620" s="62"/>
      <c r="M1620" s="63"/>
      <c r="N1620" s="64"/>
      <c r="O1620" s="64"/>
      <c r="P1620" s="64"/>
      <c r="Q1620" s="64"/>
      <c r="R1620" s="64"/>
      <c r="S1620" s="64"/>
      <c r="T1620" s="64"/>
      <c r="U1620" s="64"/>
      <c r="V1620" s="64"/>
      <c r="W1620" s="64"/>
      <c r="X1620" s="64"/>
      <c r="Y1620" s="64"/>
      <c r="Z1620" s="64"/>
      <c r="AA1620" s="64"/>
      <c r="AB1620" s="64"/>
      <c r="AC1620" s="64"/>
      <c r="AD1620" s="64"/>
      <c r="AE1620" s="64"/>
      <c r="AF1620" s="117"/>
    </row>
    <row r="1621" spans="1:32" ht="33" customHeight="1" x14ac:dyDescent="0.4">
      <c r="A1621" s="58"/>
      <c r="B1621" s="59"/>
      <c r="C1621" s="59"/>
      <c r="D1621" s="59"/>
      <c r="E1621" s="59"/>
      <c r="F1621" s="58"/>
      <c r="G1621" s="59"/>
      <c r="H1621" s="60"/>
      <c r="I1621" s="59"/>
      <c r="J1621" s="59"/>
      <c r="K1621" s="61"/>
      <c r="L1621" s="62"/>
      <c r="M1621" s="63"/>
      <c r="N1621" s="64"/>
      <c r="O1621" s="64"/>
      <c r="P1621" s="64"/>
      <c r="Q1621" s="64"/>
      <c r="R1621" s="64"/>
      <c r="S1621" s="64"/>
      <c r="T1621" s="64"/>
      <c r="U1621" s="64"/>
      <c r="V1621" s="64"/>
      <c r="W1621" s="64"/>
      <c r="X1621" s="64"/>
      <c r="Y1621" s="64"/>
      <c r="Z1621" s="64"/>
      <c r="AA1621" s="64"/>
      <c r="AB1621" s="64"/>
      <c r="AC1621" s="64"/>
      <c r="AD1621" s="64"/>
      <c r="AE1621" s="64"/>
      <c r="AF1621" s="117"/>
    </row>
    <row r="1622" spans="1:32" ht="33" customHeight="1" x14ac:dyDescent="0.4">
      <c r="A1622" s="58"/>
      <c r="B1622" s="59"/>
      <c r="C1622" s="59"/>
      <c r="D1622" s="59"/>
      <c r="E1622" s="59"/>
      <c r="F1622" s="58"/>
      <c r="G1622" s="59"/>
      <c r="H1622" s="60"/>
      <c r="I1622" s="59"/>
      <c r="J1622" s="59"/>
      <c r="K1622" s="61"/>
      <c r="L1622" s="62"/>
      <c r="M1622" s="63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  <c r="X1622" s="64"/>
      <c r="Y1622" s="64"/>
      <c r="Z1622" s="64"/>
      <c r="AA1622" s="64"/>
      <c r="AB1622" s="64"/>
      <c r="AC1622" s="64"/>
      <c r="AD1622" s="64"/>
      <c r="AE1622" s="64"/>
      <c r="AF1622" s="117"/>
    </row>
    <row r="1623" spans="1:32" ht="33" customHeight="1" x14ac:dyDescent="0.4">
      <c r="A1623" s="58"/>
      <c r="B1623" s="59"/>
      <c r="C1623" s="59"/>
      <c r="D1623" s="59"/>
      <c r="E1623" s="59"/>
      <c r="F1623" s="58"/>
      <c r="G1623" s="59"/>
      <c r="H1623" s="60"/>
      <c r="I1623" s="59"/>
      <c r="J1623" s="59"/>
      <c r="K1623" s="61"/>
      <c r="L1623" s="62"/>
      <c r="M1623" s="63"/>
      <c r="N1623" s="64"/>
      <c r="O1623" s="64"/>
      <c r="P1623" s="64"/>
      <c r="Q1623" s="64"/>
      <c r="R1623" s="64"/>
      <c r="S1623" s="64"/>
      <c r="T1623" s="64"/>
      <c r="U1623" s="64"/>
      <c r="V1623" s="64"/>
      <c r="W1623" s="64"/>
      <c r="X1623" s="64"/>
      <c r="Y1623" s="64"/>
      <c r="Z1623" s="64"/>
      <c r="AA1623" s="64"/>
      <c r="AB1623" s="64"/>
      <c r="AC1623" s="64"/>
      <c r="AD1623" s="64"/>
      <c r="AE1623" s="64"/>
      <c r="AF1623" s="117"/>
    </row>
    <row r="1624" spans="1:32" ht="33" customHeight="1" x14ac:dyDescent="0.4">
      <c r="A1624" s="58"/>
      <c r="B1624" s="59"/>
      <c r="C1624" s="59"/>
      <c r="D1624" s="59"/>
      <c r="E1624" s="59"/>
      <c r="F1624" s="58"/>
      <c r="G1624" s="59"/>
      <c r="H1624" s="60"/>
      <c r="I1624" s="59"/>
      <c r="J1624" s="59"/>
      <c r="K1624" s="61"/>
      <c r="L1624" s="62"/>
      <c r="M1624" s="63"/>
      <c r="N1624" s="64"/>
      <c r="O1624" s="64"/>
      <c r="P1624" s="64"/>
      <c r="Q1624" s="64"/>
      <c r="R1624" s="64"/>
      <c r="S1624" s="64"/>
      <c r="T1624" s="64"/>
      <c r="U1624" s="64"/>
      <c r="V1624" s="64"/>
      <c r="W1624" s="64"/>
      <c r="X1624" s="64"/>
      <c r="Y1624" s="64"/>
      <c r="Z1624" s="64"/>
      <c r="AA1624" s="64"/>
      <c r="AB1624" s="64"/>
      <c r="AC1624" s="64"/>
      <c r="AD1624" s="64"/>
      <c r="AE1624" s="64"/>
      <c r="AF1624" s="117"/>
    </row>
    <row r="1625" spans="1:32" ht="33" customHeight="1" x14ac:dyDescent="0.4">
      <c r="A1625" s="58"/>
      <c r="B1625" s="59"/>
      <c r="C1625" s="59"/>
      <c r="D1625" s="59"/>
      <c r="E1625" s="59"/>
      <c r="F1625" s="58"/>
      <c r="G1625" s="59"/>
      <c r="H1625" s="60"/>
      <c r="I1625" s="59"/>
      <c r="J1625" s="59"/>
      <c r="K1625" s="61"/>
      <c r="L1625" s="62"/>
      <c r="M1625" s="63"/>
      <c r="N1625" s="64"/>
      <c r="O1625" s="64"/>
      <c r="P1625" s="64"/>
      <c r="Q1625" s="64"/>
      <c r="R1625" s="64"/>
      <c r="S1625" s="64"/>
      <c r="T1625" s="64"/>
      <c r="U1625" s="64"/>
      <c r="V1625" s="64"/>
      <c r="W1625" s="64"/>
      <c r="X1625" s="64"/>
      <c r="Y1625" s="64"/>
      <c r="Z1625" s="64"/>
      <c r="AA1625" s="64"/>
      <c r="AB1625" s="64"/>
      <c r="AC1625" s="64"/>
      <c r="AD1625" s="64"/>
      <c r="AE1625" s="64"/>
      <c r="AF1625" s="117"/>
    </row>
    <row r="1626" spans="1:32" ht="33" customHeight="1" x14ac:dyDescent="0.4">
      <c r="A1626" s="58"/>
      <c r="B1626" s="59"/>
      <c r="C1626" s="59"/>
      <c r="D1626" s="59"/>
      <c r="E1626" s="59"/>
      <c r="F1626" s="58"/>
      <c r="G1626" s="59"/>
      <c r="H1626" s="60"/>
      <c r="I1626" s="59"/>
      <c r="J1626" s="59"/>
      <c r="K1626" s="61"/>
      <c r="L1626" s="62"/>
      <c r="M1626" s="63"/>
      <c r="N1626" s="64"/>
      <c r="O1626" s="64"/>
      <c r="P1626" s="64"/>
      <c r="Q1626" s="64"/>
      <c r="R1626" s="64"/>
      <c r="S1626" s="64"/>
      <c r="T1626" s="64"/>
      <c r="U1626" s="64"/>
      <c r="V1626" s="64"/>
      <c r="W1626" s="64"/>
      <c r="X1626" s="64"/>
      <c r="Y1626" s="64"/>
      <c r="Z1626" s="64"/>
      <c r="AA1626" s="64"/>
      <c r="AB1626" s="64"/>
      <c r="AC1626" s="64"/>
      <c r="AD1626" s="64"/>
      <c r="AE1626" s="64"/>
      <c r="AF1626" s="117"/>
    </row>
    <row r="1627" spans="1:32" ht="33" customHeight="1" x14ac:dyDescent="0.4">
      <c r="A1627" s="58"/>
      <c r="B1627" s="59"/>
      <c r="C1627" s="59"/>
      <c r="D1627" s="59"/>
      <c r="E1627" s="59"/>
      <c r="F1627" s="58"/>
      <c r="G1627" s="59"/>
      <c r="H1627" s="60"/>
      <c r="I1627" s="59"/>
      <c r="J1627" s="59"/>
      <c r="K1627" s="61"/>
      <c r="L1627" s="62"/>
      <c r="M1627" s="63"/>
      <c r="N1627" s="64"/>
      <c r="O1627" s="64"/>
      <c r="P1627" s="64"/>
      <c r="Q1627" s="64"/>
      <c r="R1627" s="64"/>
      <c r="S1627" s="64"/>
      <c r="T1627" s="64"/>
      <c r="U1627" s="64"/>
      <c r="V1627" s="64"/>
      <c r="W1627" s="64"/>
      <c r="X1627" s="64"/>
      <c r="Y1627" s="64"/>
      <c r="Z1627" s="64"/>
      <c r="AA1627" s="64"/>
      <c r="AB1627" s="64"/>
      <c r="AC1627" s="64"/>
      <c r="AD1627" s="64"/>
      <c r="AE1627" s="64"/>
      <c r="AF1627" s="117"/>
    </row>
    <row r="1628" spans="1:32" ht="33" customHeight="1" x14ac:dyDescent="0.4">
      <c r="A1628" s="58"/>
      <c r="B1628" s="59"/>
      <c r="C1628" s="59"/>
      <c r="D1628" s="59"/>
      <c r="E1628" s="59"/>
      <c r="F1628" s="58"/>
      <c r="G1628" s="59"/>
      <c r="H1628" s="60"/>
      <c r="I1628" s="59"/>
      <c r="J1628" s="59"/>
      <c r="K1628" s="61"/>
      <c r="L1628" s="62"/>
      <c r="M1628" s="63"/>
      <c r="N1628" s="64"/>
      <c r="O1628" s="64"/>
      <c r="P1628" s="64"/>
      <c r="Q1628" s="64"/>
      <c r="R1628" s="64"/>
      <c r="S1628" s="64"/>
      <c r="T1628" s="64"/>
      <c r="U1628" s="64"/>
      <c r="V1628" s="64"/>
      <c r="W1628" s="64"/>
      <c r="X1628" s="64"/>
      <c r="Y1628" s="64"/>
      <c r="Z1628" s="64"/>
      <c r="AA1628" s="64"/>
      <c r="AB1628" s="64"/>
      <c r="AC1628" s="64"/>
      <c r="AD1628" s="64"/>
      <c r="AE1628" s="64"/>
      <c r="AF1628" s="117"/>
    </row>
    <row r="1629" spans="1:32" ht="33" customHeight="1" x14ac:dyDescent="0.4">
      <c r="A1629" s="58"/>
      <c r="B1629" s="59"/>
      <c r="C1629" s="59"/>
      <c r="D1629" s="59"/>
      <c r="E1629" s="59"/>
      <c r="F1629" s="58"/>
      <c r="G1629" s="59"/>
      <c r="H1629" s="60"/>
      <c r="I1629" s="59"/>
      <c r="J1629" s="59"/>
      <c r="K1629" s="61"/>
      <c r="L1629" s="62"/>
      <c r="M1629" s="63"/>
      <c r="N1629" s="64"/>
      <c r="O1629" s="64"/>
      <c r="P1629" s="64"/>
      <c r="Q1629" s="64"/>
      <c r="R1629" s="64"/>
      <c r="S1629" s="64"/>
      <c r="T1629" s="64"/>
      <c r="U1629" s="64"/>
      <c r="V1629" s="64"/>
      <c r="W1629" s="64"/>
      <c r="X1629" s="64"/>
      <c r="Y1629" s="64"/>
      <c r="Z1629" s="64"/>
      <c r="AA1629" s="64"/>
      <c r="AB1629" s="64"/>
      <c r="AC1629" s="64"/>
      <c r="AD1629" s="64"/>
      <c r="AE1629" s="64"/>
      <c r="AF1629" s="117"/>
    </row>
    <row r="1630" spans="1:32" ht="33" customHeight="1" x14ac:dyDescent="0.4">
      <c r="A1630" s="58"/>
      <c r="B1630" s="59"/>
      <c r="C1630" s="59"/>
      <c r="D1630" s="59"/>
      <c r="E1630" s="59"/>
      <c r="F1630" s="58"/>
      <c r="G1630" s="59"/>
      <c r="H1630" s="60"/>
      <c r="I1630" s="59"/>
      <c r="J1630" s="59"/>
      <c r="K1630" s="61"/>
      <c r="L1630" s="62"/>
      <c r="M1630" s="63"/>
      <c r="N1630" s="64"/>
      <c r="O1630" s="64"/>
      <c r="P1630" s="64"/>
      <c r="Q1630" s="64"/>
      <c r="R1630" s="64"/>
      <c r="S1630" s="64"/>
      <c r="T1630" s="64"/>
      <c r="U1630" s="64"/>
      <c r="V1630" s="64"/>
      <c r="W1630" s="64"/>
      <c r="X1630" s="64"/>
      <c r="Y1630" s="64"/>
      <c r="Z1630" s="64"/>
      <c r="AA1630" s="64"/>
      <c r="AB1630" s="64"/>
      <c r="AC1630" s="64"/>
      <c r="AD1630" s="64"/>
      <c r="AE1630" s="64"/>
      <c r="AF1630" s="117"/>
    </row>
    <row r="1631" spans="1:32" ht="33" customHeight="1" x14ac:dyDescent="0.4">
      <c r="A1631" s="58"/>
      <c r="B1631" s="59"/>
      <c r="C1631" s="59"/>
      <c r="D1631" s="59"/>
      <c r="E1631" s="59"/>
      <c r="F1631" s="58"/>
      <c r="G1631" s="59"/>
      <c r="H1631" s="60"/>
      <c r="I1631" s="59"/>
      <c r="J1631" s="59"/>
      <c r="K1631" s="61"/>
      <c r="L1631" s="62"/>
      <c r="M1631" s="63"/>
      <c r="N1631" s="64"/>
      <c r="O1631" s="64"/>
      <c r="P1631" s="64"/>
      <c r="Q1631" s="64"/>
      <c r="R1631" s="64"/>
      <c r="S1631" s="64"/>
      <c r="T1631" s="64"/>
      <c r="U1631" s="64"/>
      <c r="V1631" s="64"/>
      <c r="W1631" s="64"/>
      <c r="X1631" s="64"/>
      <c r="Y1631" s="64"/>
      <c r="Z1631" s="64"/>
      <c r="AA1631" s="64"/>
      <c r="AB1631" s="64"/>
      <c r="AC1631" s="64"/>
      <c r="AD1631" s="64"/>
      <c r="AE1631" s="64"/>
      <c r="AF1631" s="117"/>
    </row>
    <row r="1632" spans="1:32" ht="33" customHeight="1" x14ac:dyDescent="0.4">
      <c r="A1632" s="58"/>
      <c r="B1632" s="59"/>
      <c r="C1632" s="59"/>
      <c r="D1632" s="59"/>
      <c r="E1632" s="59"/>
      <c r="F1632" s="58"/>
      <c r="G1632" s="59"/>
      <c r="H1632" s="60"/>
      <c r="I1632" s="59"/>
      <c r="J1632" s="59"/>
      <c r="K1632" s="61"/>
      <c r="L1632" s="62"/>
      <c r="M1632" s="63"/>
      <c r="N1632" s="64"/>
      <c r="O1632" s="64"/>
      <c r="P1632" s="64"/>
      <c r="Q1632" s="64"/>
      <c r="R1632" s="64"/>
      <c r="S1632" s="64"/>
      <c r="T1632" s="64"/>
      <c r="U1632" s="64"/>
      <c r="V1632" s="64"/>
      <c r="W1632" s="64"/>
      <c r="X1632" s="64"/>
      <c r="Y1632" s="64"/>
      <c r="Z1632" s="64"/>
      <c r="AA1632" s="64"/>
      <c r="AB1632" s="64"/>
      <c r="AC1632" s="64"/>
      <c r="AD1632" s="64"/>
      <c r="AE1632" s="64"/>
      <c r="AF1632" s="117"/>
    </row>
    <row r="1633" spans="1:32" ht="33" customHeight="1" x14ac:dyDescent="0.4">
      <c r="A1633" s="58"/>
      <c r="B1633" s="59"/>
      <c r="C1633" s="59"/>
      <c r="D1633" s="59"/>
      <c r="E1633" s="59"/>
      <c r="F1633" s="58"/>
      <c r="G1633" s="59"/>
      <c r="H1633" s="60"/>
      <c r="I1633" s="59"/>
      <c r="J1633" s="59"/>
      <c r="K1633" s="61"/>
      <c r="L1633" s="62"/>
      <c r="M1633" s="63"/>
      <c r="N1633" s="64"/>
      <c r="O1633" s="64"/>
      <c r="P1633" s="64"/>
      <c r="Q1633" s="64"/>
      <c r="R1633" s="64"/>
      <c r="S1633" s="64"/>
      <c r="T1633" s="64"/>
      <c r="U1633" s="64"/>
      <c r="V1633" s="64"/>
      <c r="W1633" s="64"/>
      <c r="X1633" s="64"/>
      <c r="Y1633" s="64"/>
      <c r="Z1633" s="64"/>
      <c r="AA1633" s="64"/>
      <c r="AB1633" s="64"/>
      <c r="AC1633" s="64"/>
      <c r="AD1633" s="64"/>
      <c r="AE1633" s="64"/>
      <c r="AF1633" s="117"/>
    </row>
    <row r="1634" spans="1:32" ht="33" customHeight="1" x14ac:dyDescent="0.4">
      <c r="A1634" s="58"/>
      <c r="B1634" s="59"/>
      <c r="C1634" s="59"/>
      <c r="D1634" s="59"/>
      <c r="E1634" s="59"/>
      <c r="F1634" s="58"/>
      <c r="G1634" s="59"/>
      <c r="H1634" s="60"/>
      <c r="I1634" s="59"/>
      <c r="J1634" s="59"/>
      <c r="K1634" s="61"/>
      <c r="L1634" s="62"/>
      <c r="M1634" s="63"/>
      <c r="N1634" s="64"/>
      <c r="O1634" s="64"/>
      <c r="P1634" s="64"/>
      <c r="Q1634" s="64"/>
      <c r="R1634" s="64"/>
      <c r="S1634" s="64"/>
      <c r="T1634" s="64"/>
      <c r="U1634" s="64"/>
      <c r="V1634" s="64"/>
      <c r="W1634" s="64"/>
      <c r="X1634" s="64"/>
      <c r="Y1634" s="64"/>
      <c r="Z1634" s="64"/>
      <c r="AA1634" s="64"/>
      <c r="AB1634" s="64"/>
      <c r="AC1634" s="64"/>
      <c r="AD1634" s="64"/>
      <c r="AE1634" s="64"/>
      <c r="AF1634" s="117"/>
    </row>
    <row r="1635" spans="1:32" ht="33" customHeight="1" x14ac:dyDescent="0.4">
      <c r="A1635" s="58"/>
      <c r="B1635" s="59"/>
      <c r="C1635" s="59"/>
      <c r="D1635" s="59"/>
      <c r="E1635" s="59"/>
      <c r="F1635" s="58"/>
      <c r="G1635" s="59"/>
      <c r="H1635" s="60"/>
      <c r="I1635" s="59"/>
      <c r="J1635" s="59"/>
      <c r="K1635" s="61"/>
      <c r="L1635" s="62"/>
      <c r="M1635" s="63"/>
      <c r="N1635" s="64"/>
      <c r="O1635" s="64"/>
      <c r="P1635" s="64"/>
      <c r="Q1635" s="64"/>
      <c r="R1635" s="64"/>
      <c r="S1635" s="64"/>
      <c r="T1635" s="64"/>
      <c r="U1635" s="64"/>
      <c r="V1635" s="64"/>
      <c r="W1635" s="64"/>
      <c r="X1635" s="64"/>
      <c r="Y1635" s="64"/>
      <c r="Z1635" s="64"/>
      <c r="AA1635" s="64"/>
      <c r="AB1635" s="64"/>
      <c r="AC1635" s="64"/>
      <c r="AD1635" s="64"/>
      <c r="AE1635" s="64"/>
      <c r="AF1635" s="117"/>
    </row>
    <row r="1636" spans="1:32" ht="33" customHeight="1" x14ac:dyDescent="0.4">
      <c r="A1636" s="58"/>
      <c r="B1636" s="59"/>
      <c r="C1636" s="59"/>
      <c r="D1636" s="59"/>
      <c r="E1636" s="59"/>
      <c r="F1636" s="58"/>
      <c r="G1636" s="59"/>
      <c r="H1636" s="60"/>
      <c r="I1636" s="59"/>
      <c r="J1636" s="59"/>
      <c r="K1636" s="61"/>
      <c r="L1636" s="62"/>
      <c r="M1636" s="63"/>
      <c r="N1636" s="64"/>
      <c r="O1636" s="64"/>
      <c r="P1636" s="64"/>
      <c r="Q1636" s="64"/>
      <c r="R1636" s="64"/>
      <c r="S1636" s="64"/>
      <c r="T1636" s="64"/>
      <c r="U1636" s="64"/>
      <c r="V1636" s="64"/>
      <c r="W1636" s="64"/>
      <c r="X1636" s="64"/>
      <c r="Y1636" s="64"/>
      <c r="Z1636" s="64"/>
      <c r="AA1636" s="64"/>
      <c r="AB1636" s="64"/>
      <c r="AC1636" s="64"/>
      <c r="AD1636" s="64"/>
      <c r="AE1636" s="64"/>
      <c r="AF1636" s="117"/>
    </row>
    <row r="1637" spans="1:32" ht="33" customHeight="1" x14ac:dyDescent="0.4">
      <c r="A1637" s="58"/>
      <c r="B1637" s="59"/>
      <c r="C1637" s="59"/>
      <c r="D1637" s="59"/>
      <c r="E1637" s="59"/>
      <c r="F1637" s="58"/>
      <c r="G1637" s="59"/>
      <c r="H1637" s="60"/>
      <c r="I1637" s="59"/>
      <c r="J1637" s="59"/>
      <c r="K1637" s="61"/>
      <c r="L1637" s="62"/>
      <c r="M1637" s="63"/>
      <c r="N1637" s="64"/>
      <c r="O1637" s="64"/>
      <c r="P1637" s="64"/>
      <c r="Q1637" s="64"/>
      <c r="R1637" s="64"/>
      <c r="S1637" s="64"/>
      <c r="T1637" s="64"/>
      <c r="U1637" s="64"/>
      <c r="V1637" s="64"/>
      <c r="W1637" s="64"/>
      <c r="X1637" s="64"/>
      <c r="Y1637" s="64"/>
      <c r="Z1637" s="64"/>
      <c r="AA1637" s="64"/>
      <c r="AB1637" s="64"/>
      <c r="AC1637" s="64"/>
      <c r="AD1637" s="64"/>
      <c r="AE1637" s="64"/>
      <c r="AF1637" s="117"/>
    </row>
    <row r="1638" spans="1:32" ht="33" customHeight="1" x14ac:dyDescent="0.4">
      <c r="A1638" s="58"/>
      <c r="B1638" s="59"/>
      <c r="C1638" s="59"/>
      <c r="D1638" s="59"/>
      <c r="E1638" s="59"/>
      <c r="F1638" s="58"/>
      <c r="G1638" s="59"/>
      <c r="H1638" s="60"/>
      <c r="I1638" s="59"/>
      <c r="J1638" s="59"/>
      <c r="K1638" s="61"/>
      <c r="L1638" s="62"/>
      <c r="M1638" s="63"/>
      <c r="N1638" s="64"/>
      <c r="O1638" s="64"/>
      <c r="P1638" s="64"/>
      <c r="Q1638" s="64"/>
      <c r="R1638" s="64"/>
      <c r="S1638" s="64"/>
      <c r="T1638" s="64"/>
      <c r="U1638" s="64"/>
      <c r="V1638" s="64"/>
      <c r="W1638" s="64"/>
      <c r="X1638" s="64"/>
      <c r="Y1638" s="64"/>
      <c r="Z1638" s="64"/>
      <c r="AA1638" s="64"/>
      <c r="AB1638" s="64"/>
      <c r="AC1638" s="64"/>
      <c r="AD1638" s="64"/>
      <c r="AE1638" s="64"/>
      <c r="AF1638" s="117"/>
    </row>
    <row r="1639" spans="1:32" ht="33" customHeight="1" x14ac:dyDescent="0.4">
      <c r="A1639" s="58"/>
      <c r="B1639" s="59"/>
      <c r="C1639" s="59"/>
      <c r="D1639" s="59"/>
      <c r="E1639" s="59"/>
      <c r="F1639" s="58"/>
      <c r="G1639" s="59"/>
      <c r="H1639" s="60"/>
      <c r="I1639" s="59"/>
      <c r="J1639" s="59"/>
      <c r="K1639" s="61"/>
      <c r="L1639" s="62"/>
      <c r="M1639" s="63"/>
      <c r="N1639" s="64"/>
      <c r="O1639" s="64"/>
      <c r="P1639" s="64"/>
      <c r="Q1639" s="64"/>
      <c r="R1639" s="64"/>
      <c r="S1639" s="64"/>
      <c r="T1639" s="64"/>
      <c r="U1639" s="64"/>
      <c r="V1639" s="64"/>
      <c r="W1639" s="64"/>
      <c r="X1639" s="64"/>
      <c r="Y1639" s="64"/>
      <c r="Z1639" s="64"/>
      <c r="AA1639" s="64"/>
      <c r="AB1639" s="64"/>
      <c r="AC1639" s="64"/>
      <c r="AD1639" s="64"/>
      <c r="AE1639" s="64"/>
      <c r="AF1639" s="117"/>
    </row>
    <row r="1640" spans="1:32" ht="33" customHeight="1" x14ac:dyDescent="0.4">
      <c r="A1640" s="58"/>
      <c r="B1640" s="59"/>
      <c r="C1640" s="59"/>
      <c r="D1640" s="59"/>
      <c r="E1640" s="59"/>
      <c r="F1640" s="58"/>
      <c r="G1640" s="59"/>
      <c r="H1640" s="60"/>
      <c r="I1640" s="59"/>
      <c r="J1640" s="59"/>
      <c r="K1640" s="61"/>
      <c r="L1640" s="62"/>
      <c r="M1640" s="63"/>
      <c r="N1640" s="64"/>
      <c r="O1640" s="64"/>
      <c r="P1640" s="64"/>
      <c r="Q1640" s="64"/>
      <c r="R1640" s="64"/>
      <c r="S1640" s="64"/>
      <c r="T1640" s="64"/>
      <c r="U1640" s="64"/>
      <c r="V1640" s="64"/>
      <c r="W1640" s="64"/>
      <c r="X1640" s="64"/>
      <c r="Y1640" s="64"/>
      <c r="Z1640" s="64"/>
      <c r="AA1640" s="64"/>
      <c r="AB1640" s="64"/>
      <c r="AC1640" s="64"/>
      <c r="AD1640" s="64"/>
      <c r="AE1640" s="64"/>
      <c r="AF1640" s="117"/>
    </row>
    <row r="1641" spans="1:32" ht="33" customHeight="1" x14ac:dyDescent="0.4">
      <c r="A1641" s="58"/>
      <c r="B1641" s="59"/>
      <c r="C1641" s="59"/>
      <c r="D1641" s="59"/>
      <c r="E1641" s="59"/>
      <c r="F1641" s="58"/>
      <c r="G1641" s="59"/>
      <c r="H1641" s="60"/>
      <c r="I1641" s="59"/>
      <c r="J1641" s="59"/>
      <c r="K1641" s="61"/>
      <c r="L1641" s="62"/>
      <c r="M1641" s="63"/>
      <c r="N1641" s="64"/>
      <c r="O1641" s="64"/>
      <c r="P1641" s="64"/>
      <c r="Q1641" s="64"/>
      <c r="R1641" s="64"/>
      <c r="S1641" s="64"/>
      <c r="T1641" s="64"/>
      <c r="U1641" s="64"/>
      <c r="V1641" s="64"/>
      <c r="W1641" s="64"/>
      <c r="X1641" s="64"/>
      <c r="Y1641" s="64"/>
      <c r="Z1641" s="64"/>
      <c r="AA1641" s="64"/>
      <c r="AB1641" s="64"/>
      <c r="AC1641" s="64"/>
      <c r="AD1641" s="64"/>
      <c r="AE1641" s="64"/>
      <c r="AF1641" s="117"/>
    </row>
    <row r="1642" spans="1:32" ht="33" customHeight="1" x14ac:dyDescent="0.4">
      <c r="A1642" s="58"/>
      <c r="B1642" s="59"/>
      <c r="C1642" s="59"/>
      <c r="D1642" s="59"/>
      <c r="E1642" s="59"/>
      <c r="F1642" s="58"/>
      <c r="G1642" s="59"/>
      <c r="H1642" s="60"/>
      <c r="I1642" s="59"/>
      <c r="J1642" s="59"/>
      <c r="K1642" s="61"/>
      <c r="L1642" s="62"/>
      <c r="M1642" s="63"/>
      <c r="N1642" s="64"/>
      <c r="O1642" s="64"/>
      <c r="P1642" s="64"/>
      <c r="Q1642" s="64"/>
      <c r="R1642" s="64"/>
      <c r="S1642" s="64"/>
      <c r="T1642" s="64"/>
      <c r="U1642" s="64"/>
      <c r="V1642" s="64"/>
      <c r="W1642" s="64"/>
      <c r="X1642" s="64"/>
      <c r="Y1642" s="64"/>
      <c r="Z1642" s="64"/>
      <c r="AA1642" s="64"/>
      <c r="AB1642" s="64"/>
      <c r="AC1642" s="64"/>
      <c r="AD1642" s="64"/>
      <c r="AE1642" s="64"/>
      <c r="AF1642" s="117"/>
    </row>
    <row r="1643" spans="1:32" ht="33" customHeight="1" x14ac:dyDescent="0.4">
      <c r="A1643" s="58"/>
      <c r="B1643" s="59"/>
      <c r="C1643" s="59"/>
      <c r="D1643" s="59"/>
      <c r="E1643" s="59"/>
      <c r="F1643" s="58"/>
      <c r="G1643" s="59"/>
      <c r="H1643" s="60"/>
      <c r="I1643" s="59"/>
      <c r="J1643" s="59"/>
      <c r="K1643" s="61"/>
      <c r="L1643" s="62"/>
      <c r="M1643" s="63"/>
      <c r="N1643" s="64"/>
      <c r="O1643" s="64"/>
      <c r="P1643" s="64"/>
      <c r="Q1643" s="64"/>
      <c r="R1643" s="64"/>
      <c r="S1643" s="64"/>
      <c r="T1643" s="64"/>
      <c r="U1643" s="64"/>
      <c r="V1643" s="64"/>
      <c r="W1643" s="64"/>
      <c r="X1643" s="64"/>
      <c r="Y1643" s="64"/>
      <c r="Z1643" s="64"/>
      <c r="AA1643" s="64"/>
      <c r="AB1643" s="64"/>
      <c r="AC1643" s="64"/>
      <c r="AD1643" s="64"/>
      <c r="AE1643" s="64"/>
      <c r="AF1643" s="117"/>
    </row>
    <row r="1644" spans="1:32" ht="33" customHeight="1" x14ac:dyDescent="0.4">
      <c r="A1644" s="58"/>
      <c r="B1644" s="59"/>
      <c r="C1644" s="59"/>
      <c r="D1644" s="59"/>
      <c r="E1644" s="59"/>
      <c r="F1644" s="58"/>
      <c r="G1644" s="59"/>
      <c r="H1644" s="60"/>
      <c r="I1644" s="59"/>
      <c r="J1644" s="59"/>
      <c r="K1644" s="61"/>
      <c r="L1644" s="62"/>
      <c r="M1644" s="63"/>
      <c r="N1644" s="64"/>
      <c r="O1644" s="64"/>
      <c r="P1644" s="64"/>
      <c r="Q1644" s="64"/>
      <c r="R1644" s="64"/>
      <c r="S1644" s="64"/>
      <c r="T1644" s="64"/>
      <c r="U1644" s="64"/>
      <c r="V1644" s="64"/>
      <c r="W1644" s="64"/>
      <c r="X1644" s="64"/>
      <c r="Y1644" s="64"/>
      <c r="Z1644" s="64"/>
      <c r="AA1644" s="64"/>
      <c r="AB1644" s="64"/>
      <c r="AC1644" s="64"/>
      <c r="AD1644" s="64"/>
      <c r="AE1644" s="64"/>
      <c r="AF1644" s="117"/>
    </row>
    <row r="1645" spans="1:32" ht="33" customHeight="1" x14ac:dyDescent="0.4">
      <c r="A1645" s="58"/>
      <c r="B1645" s="59"/>
      <c r="C1645" s="59"/>
      <c r="D1645" s="59"/>
      <c r="E1645" s="59"/>
      <c r="F1645" s="58"/>
      <c r="G1645" s="59"/>
      <c r="H1645" s="60"/>
      <c r="I1645" s="59"/>
      <c r="J1645" s="59"/>
      <c r="K1645" s="61"/>
      <c r="L1645" s="62"/>
      <c r="M1645" s="63"/>
      <c r="N1645" s="64"/>
      <c r="O1645" s="64"/>
      <c r="P1645" s="64"/>
      <c r="Q1645" s="64"/>
      <c r="R1645" s="64"/>
      <c r="S1645" s="64"/>
      <c r="T1645" s="64"/>
      <c r="U1645" s="64"/>
      <c r="V1645" s="64"/>
      <c r="W1645" s="64"/>
      <c r="X1645" s="64"/>
      <c r="Y1645" s="64"/>
      <c r="Z1645" s="64"/>
      <c r="AA1645" s="64"/>
      <c r="AB1645" s="64"/>
      <c r="AC1645" s="64"/>
      <c r="AD1645" s="64"/>
      <c r="AE1645" s="64"/>
      <c r="AF1645" s="117"/>
    </row>
    <row r="1646" spans="1:32" ht="33" customHeight="1" x14ac:dyDescent="0.4">
      <c r="A1646" s="58"/>
      <c r="B1646" s="59"/>
      <c r="C1646" s="59"/>
      <c r="D1646" s="59"/>
      <c r="E1646" s="59"/>
      <c r="F1646" s="58"/>
      <c r="G1646" s="59"/>
      <c r="H1646" s="60"/>
      <c r="I1646" s="59"/>
      <c r="J1646" s="59"/>
      <c r="K1646" s="61"/>
      <c r="L1646" s="62"/>
      <c r="M1646" s="63"/>
      <c r="N1646" s="64"/>
      <c r="O1646" s="64"/>
      <c r="P1646" s="64"/>
      <c r="Q1646" s="64"/>
      <c r="R1646" s="64"/>
      <c r="S1646" s="64"/>
      <c r="T1646" s="64"/>
      <c r="U1646" s="64"/>
      <c r="V1646" s="64"/>
      <c r="W1646" s="64"/>
      <c r="X1646" s="64"/>
      <c r="Y1646" s="64"/>
      <c r="Z1646" s="64"/>
      <c r="AA1646" s="64"/>
      <c r="AB1646" s="64"/>
      <c r="AC1646" s="64"/>
      <c r="AD1646" s="64"/>
      <c r="AE1646" s="64"/>
      <c r="AF1646" s="117"/>
    </row>
    <row r="1647" spans="1:32" ht="33" customHeight="1" x14ac:dyDescent="0.4">
      <c r="A1647" s="58"/>
      <c r="B1647" s="59"/>
      <c r="C1647" s="59"/>
      <c r="D1647" s="59"/>
      <c r="E1647" s="59"/>
      <c r="F1647" s="58"/>
      <c r="G1647" s="59"/>
      <c r="H1647" s="60"/>
      <c r="I1647" s="59"/>
      <c r="J1647" s="59"/>
      <c r="K1647" s="61"/>
      <c r="L1647" s="62"/>
      <c r="M1647" s="63"/>
      <c r="N1647" s="64"/>
      <c r="O1647" s="64"/>
      <c r="P1647" s="64"/>
      <c r="Q1647" s="64"/>
      <c r="R1647" s="64"/>
      <c r="S1647" s="64"/>
      <c r="T1647" s="64"/>
      <c r="U1647" s="64"/>
      <c r="V1647" s="64"/>
      <c r="W1647" s="64"/>
      <c r="X1647" s="64"/>
      <c r="Y1647" s="64"/>
      <c r="Z1647" s="64"/>
      <c r="AA1647" s="64"/>
      <c r="AB1647" s="64"/>
      <c r="AC1647" s="64"/>
      <c r="AD1647" s="64"/>
      <c r="AE1647" s="64"/>
      <c r="AF1647" s="117"/>
    </row>
    <row r="1648" spans="1:32" ht="33" customHeight="1" x14ac:dyDescent="0.4">
      <c r="A1648" s="58"/>
      <c r="B1648" s="59"/>
      <c r="C1648" s="59"/>
      <c r="D1648" s="59"/>
      <c r="E1648" s="59"/>
      <c r="F1648" s="58"/>
      <c r="G1648" s="59"/>
      <c r="H1648" s="60"/>
      <c r="I1648" s="59"/>
      <c r="J1648" s="59"/>
      <c r="K1648" s="61"/>
      <c r="L1648" s="62"/>
      <c r="M1648" s="63"/>
      <c r="N1648" s="64"/>
      <c r="O1648" s="64"/>
      <c r="P1648" s="64"/>
      <c r="Q1648" s="64"/>
      <c r="R1648" s="64"/>
      <c r="S1648" s="64"/>
      <c r="T1648" s="64"/>
      <c r="U1648" s="64"/>
      <c r="V1648" s="64"/>
      <c r="W1648" s="64"/>
      <c r="X1648" s="64"/>
      <c r="Y1648" s="64"/>
      <c r="Z1648" s="64"/>
      <c r="AA1648" s="64"/>
      <c r="AB1648" s="64"/>
      <c r="AC1648" s="64"/>
      <c r="AD1648" s="64"/>
      <c r="AE1648" s="64"/>
      <c r="AF1648" s="117"/>
    </row>
    <row r="1649" spans="1:32" ht="33" customHeight="1" x14ac:dyDescent="0.4">
      <c r="A1649" s="58"/>
      <c r="B1649" s="59"/>
      <c r="C1649" s="59"/>
      <c r="D1649" s="59"/>
      <c r="E1649" s="59"/>
      <c r="F1649" s="58"/>
      <c r="G1649" s="59"/>
      <c r="H1649" s="60"/>
      <c r="I1649" s="59"/>
      <c r="J1649" s="59"/>
      <c r="K1649" s="61"/>
      <c r="L1649" s="62"/>
      <c r="M1649" s="63"/>
      <c r="N1649" s="64"/>
      <c r="O1649" s="64"/>
      <c r="P1649" s="64"/>
      <c r="Q1649" s="64"/>
      <c r="R1649" s="64"/>
      <c r="S1649" s="64"/>
      <c r="T1649" s="64"/>
      <c r="U1649" s="64"/>
      <c r="V1649" s="64"/>
      <c r="W1649" s="64"/>
      <c r="X1649" s="64"/>
      <c r="Y1649" s="64"/>
      <c r="Z1649" s="64"/>
      <c r="AA1649" s="64"/>
      <c r="AB1649" s="64"/>
      <c r="AC1649" s="64"/>
      <c r="AD1649" s="64"/>
      <c r="AE1649" s="64"/>
      <c r="AF1649" s="117"/>
    </row>
    <row r="1650" spans="1:32" ht="33" customHeight="1" x14ac:dyDescent="0.4">
      <c r="A1650" s="58"/>
      <c r="B1650" s="59"/>
      <c r="C1650" s="59"/>
      <c r="D1650" s="59"/>
      <c r="E1650" s="59"/>
      <c r="F1650" s="58"/>
      <c r="G1650" s="59"/>
      <c r="H1650" s="60"/>
      <c r="I1650" s="59"/>
      <c r="J1650" s="59"/>
      <c r="K1650" s="61"/>
      <c r="L1650" s="62"/>
      <c r="M1650" s="63"/>
      <c r="N1650" s="64"/>
      <c r="O1650" s="64"/>
      <c r="P1650" s="64"/>
      <c r="Q1650" s="64"/>
      <c r="R1650" s="64"/>
      <c r="S1650" s="64"/>
      <c r="T1650" s="64"/>
      <c r="U1650" s="64"/>
      <c r="V1650" s="64"/>
      <c r="W1650" s="64"/>
      <c r="X1650" s="64"/>
      <c r="Y1650" s="64"/>
      <c r="Z1650" s="64"/>
      <c r="AA1650" s="64"/>
      <c r="AB1650" s="64"/>
      <c r="AC1650" s="64"/>
      <c r="AD1650" s="64"/>
      <c r="AE1650" s="64"/>
      <c r="AF1650" s="117"/>
    </row>
    <row r="1651" spans="1:32" ht="33" customHeight="1" x14ac:dyDescent="0.4">
      <c r="A1651" s="58"/>
      <c r="B1651" s="59"/>
      <c r="C1651" s="59"/>
      <c r="D1651" s="59"/>
      <c r="E1651" s="59"/>
      <c r="F1651" s="58"/>
      <c r="G1651" s="59"/>
      <c r="H1651" s="60"/>
      <c r="I1651" s="59"/>
      <c r="J1651" s="59"/>
      <c r="K1651" s="61"/>
      <c r="L1651" s="62"/>
      <c r="M1651" s="63"/>
      <c r="N1651" s="64"/>
      <c r="O1651" s="64"/>
      <c r="P1651" s="64"/>
      <c r="Q1651" s="64"/>
      <c r="R1651" s="64"/>
      <c r="S1651" s="64"/>
      <c r="T1651" s="64"/>
      <c r="U1651" s="64"/>
      <c r="V1651" s="64"/>
      <c r="W1651" s="64"/>
      <c r="X1651" s="64"/>
      <c r="Y1651" s="64"/>
      <c r="Z1651" s="64"/>
      <c r="AA1651" s="64"/>
      <c r="AB1651" s="64"/>
      <c r="AC1651" s="64"/>
      <c r="AD1651" s="64"/>
      <c r="AE1651" s="64"/>
      <c r="AF1651" s="117"/>
    </row>
    <row r="1652" spans="1:32" ht="33" customHeight="1" x14ac:dyDescent="0.4">
      <c r="A1652" s="58"/>
      <c r="B1652" s="59"/>
      <c r="C1652" s="59"/>
      <c r="D1652" s="59"/>
      <c r="E1652" s="59"/>
      <c r="F1652" s="58"/>
      <c r="G1652" s="59"/>
      <c r="H1652" s="60"/>
      <c r="I1652" s="59"/>
      <c r="J1652" s="59"/>
      <c r="K1652" s="61"/>
      <c r="L1652" s="62"/>
      <c r="M1652" s="63"/>
      <c r="N1652" s="64"/>
      <c r="O1652" s="64"/>
      <c r="P1652" s="64"/>
      <c r="Q1652" s="64"/>
      <c r="R1652" s="64"/>
      <c r="S1652" s="64"/>
      <c r="T1652" s="64"/>
      <c r="U1652" s="64"/>
      <c r="V1652" s="64"/>
      <c r="W1652" s="64"/>
      <c r="X1652" s="64"/>
      <c r="Y1652" s="64"/>
      <c r="Z1652" s="64"/>
      <c r="AA1652" s="64"/>
      <c r="AB1652" s="64"/>
      <c r="AC1652" s="64"/>
      <c r="AD1652" s="64"/>
      <c r="AE1652" s="64"/>
      <c r="AF1652" s="117"/>
    </row>
    <row r="1653" spans="1:32" ht="33" customHeight="1" x14ac:dyDescent="0.4">
      <c r="A1653" s="58"/>
      <c r="B1653" s="59"/>
      <c r="C1653" s="59"/>
      <c r="D1653" s="59"/>
      <c r="E1653" s="59"/>
      <c r="F1653" s="58"/>
      <c r="G1653" s="59"/>
      <c r="H1653" s="60"/>
      <c r="I1653" s="59"/>
      <c r="J1653" s="59"/>
      <c r="K1653" s="61"/>
      <c r="L1653" s="62"/>
      <c r="M1653" s="63"/>
      <c r="N1653" s="64"/>
      <c r="O1653" s="64"/>
      <c r="P1653" s="64"/>
      <c r="Q1653" s="64"/>
      <c r="R1653" s="64"/>
      <c r="S1653" s="64"/>
      <c r="T1653" s="64"/>
      <c r="U1653" s="64"/>
      <c r="V1653" s="64"/>
      <c r="W1653" s="64"/>
      <c r="X1653" s="64"/>
      <c r="Y1653" s="64"/>
      <c r="Z1653" s="64"/>
      <c r="AA1653" s="64"/>
      <c r="AB1653" s="64"/>
      <c r="AC1653" s="64"/>
      <c r="AD1653" s="64"/>
      <c r="AE1653" s="64"/>
      <c r="AF1653" s="117"/>
    </row>
    <row r="1654" spans="1:32" ht="33" customHeight="1" x14ac:dyDescent="0.4">
      <c r="A1654" s="58"/>
      <c r="B1654" s="59"/>
      <c r="C1654" s="59"/>
      <c r="D1654" s="59"/>
      <c r="E1654" s="59"/>
      <c r="F1654" s="58"/>
      <c r="G1654" s="59"/>
      <c r="H1654" s="60"/>
      <c r="I1654" s="59"/>
      <c r="J1654" s="59"/>
      <c r="K1654" s="61"/>
      <c r="L1654" s="62"/>
      <c r="M1654" s="63"/>
      <c r="N1654" s="64"/>
      <c r="O1654" s="64"/>
      <c r="P1654" s="64"/>
      <c r="Q1654" s="64"/>
      <c r="R1654" s="64"/>
      <c r="S1654" s="64"/>
      <c r="T1654" s="64"/>
      <c r="U1654" s="64"/>
      <c r="V1654" s="64"/>
      <c r="W1654" s="64"/>
      <c r="X1654" s="64"/>
      <c r="Y1654" s="64"/>
      <c r="Z1654" s="64"/>
      <c r="AA1654" s="64"/>
      <c r="AB1654" s="64"/>
      <c r="AC1654" s="64"/>
      <c r="AD1654" s="64"/>
      <c r="AE1654" s="64"/>
      <c r="AF1654" s="117"/>
    </row>
    <row r="1655" spans="1:32" ht="33" customHeight="1" x14ac:dyDescent="0.4">
      <c r="A1655" s="58"/>
      <c r="B1655" s="59"/>
      <c r="C1655" s="59"/>
      <c r="D1655" s="59"/>
      <c r="E1655" s="59"/>
      <c r="F1655" s="58"/>
      <c r="G1655" s="59"/>
      <c r="H1655" s="60"/>
      <c r="I1655" s="59"/>
      <c r="J1655" s="59"/>
      <c r="K1655" s="61"/>
      <c r="L1655" s="62"/>
      <c r="M1655" s="63"/>
      <c r="N1655" s="64"/>
      <c r="O1655" s="64"/>
      <c r="P1655" s="64"/>
      <c r="Q1655" s="64"/>
      <c r="R1655" s="64"/>
      <c r="S1655" s="64"/>
      <c r="T1655" s="64"/>
      <c r="U1655" s="64"/>
      <c r="V1655" s="64"/>
      <c r="W1655" s="64"/>
      <c r="X1655" s="64"/>
      <c r="Y1655" s="64"/>
      <c r="Z1655" s="64"/>
      <c r="AA1655" s="64"/>
      <c r="AB1655" s="64"/>
      <c r="AC1655" s="64"/>
      <c r="AD1655" s="64"/>
      <c r="AE1655" s="64"/>
      <c r="AF1655" s="117"/>
    </row>
    <row r="1656" spans="1:32" ht="33" customHeight="1" x14ac:dyDescent="0.4">
      <c r="A1656" s="58"/>
      <c r="B1656" s="59"/>
      <c r="C1656" s="59"/>
      <c r="D1656" s="59"/>
      <c r="E1656" s="59"/>
      <c r="F1656" s="58"/>
      <c r="G1656" s="59"/>
      <c r="H1656" s="60"/>
      <c r="I1656" s="59"/>
      <c r="J1656" s="59"/>
      <c r="K1656" s="61"/>
      <c r="L1656" s="62"/>
      <c r="M1656" s="63"/>
      <c r="N1656" s="64"/>
      <c r="O1656" s="64"/>
      <c r="P1656" s="64"/>
      <c r="Q1656" s="64"/>
      <c r="R1656" s="64"/>
      <c r="S1656" s="64"/>
      <c r="T1656" s="64"/>
      <c r="U1656" s="64"/>
      <c r="V1656" s="64"/>
      <c r="W1656" s="64"/>
      <c r="X1656" s="64"/>
      <c r="Y1656" s="64"/>
      <c r="Z1656" s="64"/>
      <c r="AA1656" s="64"/>
      <c r="AB1656" s="64"/>
      <c r="AC1656" s="64"/>
      <c r="AD1656" s="64"/>
      <c r="AE1656" s="64"/>
      <c r="AF1656" s="117"/>
    </row>
    <row r="1657" spans="1:32" ht="33" customHeight="1" x14ac:dyDescent="0.4">
      <c r="A1657" s="58"/>
      <c r="B1657" s="59"/>
      <c r="C1657" s="59"/>
      <c r="D1657" s="59"/>
      <c r="E1657" s="59"/>
      <c r="F1657" s="58"/>
      <c r="G1657" s="59"/>
      <c r="H1657" s="60"/>
      <c r="I1657" s="59"/>
      <c r="J1657" s="59"/>
      <c r="K1657" s="61"/>
      <c r="L1657" s="62"/>
      <c r="M1657" s="63"/>
      <c r="N1657" s="64"/>
      <c r="O1657" s="64"/>
      <c r="P1657" s="64"/>
      <c r="Q1657" s="64"/>
      <c r="R1657" s="64"/>
      <c r="S1657" s="64"/>
      <c r="T1657" s="64"/>
      <c r="U1657" s="64"/>
      <c r="V1657" s="64"/>
      <c r="W1657" s="64"/>
      <c r="X1657" s="64"/>
      <c r="Y1657" s="64"/>
      <c r="Z1657" s="64"/>
      <c r="AA1657" s="64"/>
      <c r="AB1657" s="64"/>
      <c r="AC1657" s="64"/>
      <c r="AD1657" s="64"/>
      <c r="AE1657" s="64"/>
      <c r="AF1657" s="117"/>
    </row>
    <row r="1658" spans="1:32" ht="33" customHeight="1" x14ac:dyDescent="0.4">
      <c r="A1658" s="58"/>
      <c r="B1658" s="59"/>
      <c r="C1658" s="59"/>
      <c r="D1658" s="59"/>
      <c r="E1658" s="59"/>
      <c r="F1658" s="58"/>
      <c r="G1658" s="59"/>
      <c r="H1658" s="60"/>
      <c r="I1658" s="59"/>
      <c r="J1658" s="59"/>
      <c r="K1658" s="61"/>
      <c r="L1658" s="62"/>
      <c r="M1658" s="63"/>
      <c r="N1658" s="64"/>
      <c r="O1658" s="64"/>
      <c r="P1658" s="64"/>
      <c r="Q1658" s="64"/>
      <c r="R1658" s="64"/>
      <c r="S1658" s="64"/>
      <c r="T1658" s="64"/>
      <c r="U1658" s="64"/>
      <c r="V1658" s="64"/>
      <c r="W1658" s="64"/>
      <c r="X1658" s="64"/>
      <c r="Y1658" s="64"/>
      <c r="Z1658" s="64"/>
      <c r="AA1658" s="64"/>
      <c r="AB1658" s="64"/>
      <c r="AC1658" s="64"/>
      <c r="AD1658" s="64"/>
      <c r="AE1658" s="64"/>
      <c r="AF1658" s="117"/>
    </row>
    <row r="1659" spans="1:32" ht="33" customHeight="1" x14ac:dyDescent="0.4">
      <c r="A1659" s="58"/>
      <c r="B1659" s="59"/>
      <c r="C1659" s="59"/>
      <c r="D1659" s="59"/>
      <c r="E1659" s="59"/>
      <c r="F1659" s="58"/>
      <c r="G1659" s="59"/>
      <c r="H1659" s="60"/>
      <c r="I1659" s="59"/>
      <c r="J1659" s="59"/>
      <c r="K1659" s="61"/>
      <c r="L1659" s="62"/>
      <c r="M1659" s="63"/>
      <c r="N1659" s="64"/>
      <c r="O1659" s="64"/>
      <c r="P1659" s="64"/>
      <c r="Q1659" s="64"/>
      <c r="R1659" s="64"/>
      <c r="S1659" s="64"/>
      <c r="T1659" s="64"/>
      <c r="U1659" s="64"/>
      <c r="V1659" s="64"/>
      <c r="W1659" s="64"/>
      <c r="X1659" s="64"/>
      <c r="Y1659" s="64"/>
      <c r="Z1659" s="64"/>
      <c r="AA1659" s="64"/>
      <c r="AB1659" s="64"/>
      <c r="AC1659" s="64"/>
      <c r="AD1659" s="64"/>
      <c r="AE1659" s="64"/>
      <c r="AF1659" s="117"/>
    </row>
    <row r="1660" spans="1:32" ht="33" customHeight="1" x14ac:dyDescent="0.4">
      <c r="A1660" s="58"/>
      <c r="B1660" s="59"/>
      <c r="C1660" s="59"/>
      <c r="D1660" s="59"/>
      <c r="E1660" s="59"/>
      <c r="F1660" s="58"/>
      <c r="G1660" s="59"/>
      <c r="H1660" s="60"/>
      <c r="I1660" s="59"/>
      <c r="J1660" s="59"/>
      <c r="K1660" s="61"/>
      <c r="L1660" s="62"/>
      <c r="M1660" s="63"/>
      <c r="N1660" s="64"/>
      <c r="O1660" s="64"/>
      <c r="P1660" s="64"/>
      <c r="Q1660" s="64"/>
      <c r="R1660" s="64"/>
      <c r="S1660" s="64"/>
      <c r="T1660" s="64"/>
      <c r="U1660" s="64"/>
      <c r="V1660" s="64"/>
      <c r="W1660" s="64"/>
      <c r="X1660" s="64"/>
      <c r="Y1660" s="64"/>
      <c r="Z1660" s="64"/>
      <c r="AA1660" s="64"/>
      <c r="AB1660" s="64"/>
      <c r="AC1660" s="64"/>
      <c r="AD1660" s="64"/>
      <c r="AE1660" s="64"/>
      <c r="AF1660" s="117"/>
    </row>
    <row r="1661" spans="1:32" ht="33" customHeight="1" x14ac:dyDescent="0.4">
      <c r="A1661" s="58"/>
      <c r="B1661" s="59"/>
      <c r="C1661" s="59"/>
      <c r="D1661" s="59"/>
      <c r="E1661" s="59"/>
      <c r="F1661" s="58"/>
      <c r="G1661" s="59"/>
      <c r="H1661" s="60"/>
      <c r="I1661" s="59"/>
      <c r="J1661" s="59"/>
      <c r="K1661" s="61"/>
      <c r="L1661" s="62"/>
      <c r="M1661" s="63"/>
      <c r="N1661" s="64"/>
      <c r="O1661" s="64"/>
      <c r="P1661" s="64"/>
      <c r="Q1661" s="64"/>
      <c r="R1661" s="64"/>
      <c r="S1661" s="64"/>
      <c r="T1661" s="64"/>
      <c r="U1661" s="64"/>
      <c r="V1661" s="64"/>
      <c r="W1661" s="64"/>
      <c r="X1661" s="64"/>
      <c r="Y1661" s="64"/>
      <c r="Z1661" s="64"/>
      <c r="AA1661" s="64"/>
      <c r="AB1661" s="64"/>
      <c r="AC1661" s="64"/>
      <c r="AD1661" s="64"/>
      <c r="AE1661" s="64"/>
      <c r="AF1661" s="117"/>
    </row>
    <row r="1662" spans="1:32" ht="33" customHeight="1" x14ac:dyDescent="0.4">
      <c r="A1662" s="58"/>
      <c r="B1662" s="59"/>
      <c r="C1662" s="59"/>
      <c r="D1662" s="59"/>
      <c r="E1662" s="59"/>
      <c r="F1662" s="58"/>
      <c r="G1662" s="59"/>
      <c r="H1662" s="60"/>
      <c r="I1662" s="59"/>
      <c r="J1662" s="59"/>
      <c r="K1662" s="61"/>
      <c r="L1662" s="62"/>
      <c r="M1662" s="63"/>
      <c r="N1662" s="64"/>
      <c r="O1662" s="64"/>
      <c r="P1662" s="64"/>
      <c r="Q1662" s="64"/>
      <c r="R1662" s="64"/>
      <c r="S1662" s="64"/>
      <c r="T1662" s="64"/>
      <c r="U1662" s="64"/>
      <c r="V1662" s="64"/>
      <c r="W1662" s="64"/>
      <c r="X1662" s="64"/>
      <c r="Y1662" s="64"/>
      <c r="Z1662" s="64"/>
      <c r="AA1662" s="64"/>
      <c r="AB1662" s="64"/>
      <c r="AC1662" s="64"/>
      <c r="AD1662" s="64"/>
      <c r="AE1662" s="64"/>
      <c r="AF1662" s="117"/>
    </row>
    <row r="1663" spans="1:32" ht="33" customHeight="1" x14ac:dyDescent="0.4">
      <c r="A1663" s="58"/>
      <c r="B1663" s="59"/>
      <c r="C1663" s="59"/>
      <c r="D1663" s="59"/>
      <c r="E1663" s="59"/>
      <c r="F1663" s="58"/>
      <c r="G1663" s="59"/>
      <c r="H1663" s="60"/>
      <c r="I1663" s="59"/>
      <c r="J1663" s="59"/>
      <c r="K1663" s="61"/>
      <c r="L1663" s="62"/>
      <c r="M1663" s="63"/>
      <c r="N1663" s="64"/>
      <c r="O1663" s="64"/>
      <c r="P1663" s="64"/>
      <c r="Q1663" s="64"/>
      <c r="R1663" s="64"/>
      <c r="S1663" s="64"/>
      <c r="T1663" s="64"/>
      <c r="U1663" s="64"/>
      <c r="V1663" s="64"/>
      <c r="W1663" s="64"/>
      <c r="X1663" s="64"/>
      <c r="Y1663" s="64"/>
      <c r="Z1663" s="64"/>
      <c r="AA1663" s="64"/>
      <c r="AB1663" s="64"/>
      <c r="AC1663" s="64"/>
      <c r="AD1663" s="64"/>
      <c r="AE1663" s="64"/>
      <c r="AF1663" s="117"/>
    </row>
    <row r="1664" spans="1:32" ht="33" customHeight="1" x14ac:dyDescent="0.4">
      <c r="A1664" s="58"/>
      <c r="B1664" s="59"/>
      <c r="C1664" s="59"/>
      <c r="D1664" s="59"/>
      <c r="E1664" s="59"/>
      <c r="F1664" s="58"/>
      <c r="G1664" s="59"/>
      <c r="H1664" s="60"/>
      <c r="I1664" s="59"/>
      <c r="J1664" s="59"/>
      <c r="K1664" s="61"/>
      <c r="L1664" s="62"/>
      <c r="M1664" s="63"/>
      <c r="N1664" s="64"/>
      <c r="O1664" s="64"/>
      <c r="P1664" s="64"/>
      <c r="Q1664" s="64"/>
      <c r="R1664" s="64"/>
      <c r="S1664" s="64"/>
      <c r="T1664" s="64"/>
      <c r="U1664" s="64"/>
      <c r="V1664" s="64"/>
      <c r="W1664" s="64"/>
      <c r="X1664" s="64"/>
      <c r="Y1664" s="64"/>
      <c r="Z1664" s="64"/>
      <c r="AA1664" s="64"/>
      <c r="AB1664" s="64"/>
      <c r="AC1664" s="64"/>
      <c r="AD1664" s="64"/>
      <c r="AE1664" s="64"/>
      <c r="AF1664" s="117"/>
    </row>
    <row r="1665" spans="1:32" ht="33" customHeight="1" x14ac:dyDescent="0.4">
      <c r="A1665" s="58"/>
      <c r="B1665" s="59"/>
      <c r="C1665" s="59"/>
      <c r="D1665" s="59"/>
      <c r="E1665" s="59"/>
      <c r="F1665" s="58"/>
      <c r="G1665" s="59"/>
      <c r="H1665" s="60"/>
      <c r="I1665" s="59"/>
      <c r="J1665" s="59"/>
      <c r="K1665" s="61"/>
      <c r="L1665" s="62"/>
      <c r="M1665" s="63"/>
      <c r="N1665" s="64"/>
      <c r="O1665" s="64"/>
      <c r="P1665" s="64"/>
      <c r="Q1665" s="64"/>
      <c r="R1665" s="64"/>
      <c r="S1665" s="64"/>
      <c r="T1665" s="64"/>
      <c r="U1665" s="64"/>
      <c r="V1665" s="64"/>
      <c r="W1665" s="64"/>
      <c r="X1665" s="64"/>
      <c r="Y1665" s="64"/>
      <c r="Z1665" s="64"/>
      <c r="AA1665" s="64"/>
      <c r="AB1665" s="64"/>
      <c r="AC1665" s="64"/>
      <c r="AD1665" s="64"/>
      <c r="AE1665" s="64"/>
      <c r="AF1665" s="117"/>
    </row>
    <row r="1666" spans="1:32" ht="33" customHeight="1" x14ac:dyDescent="0.4">
      <c r="A1666" s="58"/>
      <c r="B1666" s="59"/>
      <c r="C1666" s="59"/>
      <c r="D1666" s="59"/>
      <c r="E1666" s="59"/>
      <c r="F1666" s="58"/>
      <c r="G1666" s="59"/>
      <c r="H1666" s="60"/>
      <c r="I1666" s="59"/>
      <c r="J1666" s="59"/>
      <c r="K1666" s="61"/>
      <c r="L1666" s="62"/>
      <c r="M1666" s="63"/>
      <c r="N1666" s="64"/>
      <c r="O1666" s="64"/>
      <c r="P1666" s="64"/>
      <c r="Q1666" s="64"/>
      <c r="R1666" s="64"/>
      <c r="S1666" s="64"/>
      <c r="T1666" s="64"/>
      <c r="U1666" s="64"/>
      <c r="V1666" s="64"/>
      <c r="W1666" s="64"/>
      <c r="X1666" s="64"/>
      <c r="Y1666" s="64"/>
      <c r="Z1666" s="64"/>
      <c r="AA1666" s="64"/>
      <c r="AB1666" s="64"/>
      <c r="AC1666" s="64"/>
      <c r="AD1666" s="64"/>
      <c r="AE1666" s="64"/>
      <c r="AF1666" s="117"/>
    </row>
    <row r="1667" spans="1:32" ht="33" customHeight="1" x14ac:dyDescent="0.4">
      <c r="A1667" s="58"/>
      <c r="B1667" s="59"/>
      <c r="C1667" s="59"/>
      <c r="D1667" s="59"/>
      <c r="E1667" s="59"/>
      <c r="F1667" s="58"/>
      <c r="G1667" s="59"/>
      <c r="H1667" s="60"/>
      <c r="I1667" s="59"/>
      <c r="J1667" s="59"/>
      <c r="K1667" s="61"/>
      <c r="L1667" s="62"/>
      <c r="M1667" s="63"/>
      <c r="N1667" s="64"/>
      <c r="O1667" s="64"/>
      <c r="P1667" s="64"/>
      <c r="Q1667" s="64"/>
      <c r="R1667" s="64"/>
      <c r="S1667" s="64"/>
      <c r="T1667" s="64"/>
      <c r="U1667" s="64"/>
      <c r="V1667" s="64"/>
      <c r="W1667" s="64"/>
      <c r="X1667" s="64"/>
      <c r="Y1667" s="64"/>
      <c r="Z1667" s="64"/>
      <c r="AA1667" s="64"/>
      <c r="AB1667" s="64"/>
      <c r="AC1667" s="64"/>
      <c r="AD1667" s="64"/>
      <c r="AE1667" s="64"/>
      <c r="AF1667" s="117"/>
    </row>
    <row r="1668" spans="1:32" ht="33" customHeight="1" x14ac:dyDescent="0.4">
      <c r="A1668" s="58"/>
      <c r="B1668" s="59"/>
      <c r="C1668" s="59"/>
      <c r="D1668" s="59"/>
      <c r="E1668" s="59"/>
      <c r="F1668" s="58"/>
      <c r="G1668" s="59"/>
      <c r="H1668" s="60"/>
      <c r="I1668" s="59"/>
      <c r="J1668" s="59"/>
      <c r="K1668" s="61"/>
      <c r="L1668" s="62"/>
      <c r="M1668" s="63"/>
      <c r="N1668" s="64"/>
      <c r="O1668" s="64"/>
      <c r="P1668" s="64"/>
      <c r="Q1668" s="64"/>
      <c r="R1668" s="64"/>
      <c r="S1668" s="64"/>
      <c r="T1668" s="64"/>
      <c r="U1668" s="64"/>
      <c r="V1668" s="64"/>
      <c r="W1668" s="64"/>
      <c r="X1668" s="64"/>
      <c r="Y1668" s="64"/>
      <c r="Z1668" s="64"/>
      <c r="AA1668" s="64"/>
      <c r="AB1668" s="64"/>
      <c r="AC1668" s="64"/>
      <c r="AD1668" s="64"/>
      <c r="AE1668" s="64"/>
      <c r="AF1668" s="117"/>
    </row>
    <row r="1669" spans="1:32" ht="33" customHeight="1" x14ac:dyDescent="0.4">
      <c r="A1669" s="58"/>
      <c r="B1669" s="59"/>
      <c r="C1669" s="59"/>
      <c r="D1669" s="59"/>
      <c r="E1669" s="59"/>
      <c r="F1669" s="58"/>
      <c r="G1669" s="59"/>
      <c r="H1669" s="60"/>
      <c r="I1669" s="59"/>
      <c r="J1669" s="59"/>
      <c r="K1669" s="61"/>
      <c r="L1669" s="62"/>
      <c r="M1669" s="63"/>
      <c r="N1669" s="64"/>
      <c r="O1669" s="64"/>
      <c r="P1669" s="64"/>
      <c r="Q1669" s="64"/>
      <c r="R1669" s="64"/>
      <c r="S1669" s="64"/>
      <c r="T1669" s="64"/>
      <c r="U1669" s="64"/>
      <c r="V1669" s="64"/>
      <c r="W1669" s="64"/>
      <c r="X1669" s="64"/>
      <c r="Y1669" s="64"/>
      <c r="Z1669" s="64"/>
      <c r="AA1669" s="64"/>
      <c r="AB1669" s="64"/>
      <c r="AC1669" s="64"/>
      <c r="AD1669" s="64"/>
      <c r="AE1669" s="64"/>
      <c r="AF1669" s="117"/>
    </row>
    <row r="1670" spans="1:32" ht="33" customHeight="1" x14ac:dyDescent="0.4">
      <c r="A1670" s="58"/>
      <c r="B1670" s="59"/>
      <c r="C1670" s="59"/>
      <c r="D1670" s="59"/>
      <c r="E1670" s="59"/>
      <c r="F1670" s="58"/>
      <c r="G1670" s="59"/>
      <c r="H1670" s="60"/>
      <c r="I1670" s="59"/>
      <c r="J1670" s="59"/>
      <c r="K1670" s="61"/>
      <c r="L1670" s="62"/>
      <c r="M1670" s="63"/>
      <c r="N1670" s="64"/>
      <c r="O1670" s="64"/>
      <c r="P1670" s="64"/>
      <c r="Q1670" s="64"/>
      <c r="R1670" s="64"/>
      <c r="S1670" s="64"/>
      <c r="T1670" s="64"/>
      <c r="U1670" s="64"/>
      <c r="V1670" s="64"/>
      <c r="W1670" s="64"/>
      <c r="X1670" s="64"/>
      <c r="Y1670" s="64"/>
      <c r="Z1670" s="64"/>
      <c r="AA1670" s="64"/>
      <c r="AB1670" s="64"/>
      <c r="AC1670" s="64"/>
      <c r="AD1670" s="64"/>
      <c r="AE1670" s="64"/>
      <c r="AF1670" s="117"/>
    </row>
    <row r="1671" spans="1:32" ht="33" customHeight="1" x14ac:dyDescent="0.4">
      <c r="A1671" s="58"/>
      <c r="B1671" s="59"/>
      <c r="C1671" s="59"/>
      <c r="D1671" s="59"/>
      <c r="E1671" s="59"/>
      <c r="F1671" s="58"/>
      <c r="G1671" s="59"/>
      <c r="H1671" s="60"/>
      <c r="I1671" s="59"/>
      <c r="J1671" s="59"/>
      <c r="K1671" s="61"/>
      <c r="L1671" s="62"/>
      <c r="M1671" s="63"/>
      <c r="N1671" s="64"/>
      <c r="O1671" s="64"/>
      <c r="P1671" s="64"/>
      <c r="Q1671" s="64"/>
      <c r="R1671" s="64"/>
      <c r="S1671" s="64"/>
      <c r="T1671" s="64"/>
      <c r="U1671" s="64"/>
      <c r="V1671" s="64"/>
      <c r="W1671" s="64"/>
      <c r="X1671" s="64"/>
      <c r="Y1671" s="64"/>
      <c r="Z1671" s="64"/>
      <c r="AA1671" s="64"/>
      <c r="AB1671" s="64"/>
      <c r="AC1671" s="64"/>
      <c r="AD1671" s="64"/>
      <c r="AE1671" s="64"/>
      <c r="AF1671" s="117"/>
    </row>
    <row r="1672" spans="1:32" ht="33" customHeight="1" x14ac:dyDescent="0.4">
      <c r="A1672" s="58"/>
      <c r="B1672" s="59"/>
      <c r="C1672" s="59"/>
      <c r="D1672" s="59"/>
      <c r="E1672" s="59"/>
      <c r="F1672" s="58"/>
      <c r="G1672" s="59"/>
      <c r="H1672" s="60"/>
      <c r="I1672" s="59"/>
      <c r="J1672" s="59"/>
      <c r="K1672" s="61"/>
      <c r="L1672" s="62"/>
      <c r="M1672" s="63"/>
      <c r="N1672" s="64"/>
      <c r="O1672" s="64"/>
      <c r="P1672" s="64"/>
      <c r="Q1672" s="64"/>
      <c r="R1672" s="64"/>
      <c r="S1672" s="64"/>
      <c r="T1672" s="64"/>
      <c r="U1672" s="64"/>
      <c r="V1672" s="64"/>
      <c r="W1672" s="64"/>
      <c r="X1672" s="64"/>
      <c r="Y1672" s="64"/>
      <c r="Z1672" s="64"/>
      <c r="AA1672" s="64"/>
      <c r="AB1672" s="64"/>
      <c r="AC1672" s="64"/>
      <c r="AD1672" s="64"/>
      <c r="AE1672" s="64"/>
      <c r="AF1672" s="117"/>
    </row>
    <row r="1673" spans="1:32" ht="33" customHeight="1" x14ac:dyDescent="0.4">
      <c r="A1673" s="58"/>
      <c r="B1673" s="59"/>
      <c r="C1673" s="59"/>
      <c r="D1673" s="59"/>
      <c r="E1673" s="59"/>
      <c r="F1673" s="58"/>
      <c r="G1673" s="59"/>
      <c r="H1673" s="60"/>
      <c r="I1673" s="59"/>
      <c r="J1673" s="59"/>
      <c r="K1673" s="61"/>
      <c r="L1673" s="62"/>
      <c r="M1673" s="63"/>
      <c r="N1673" s="64"/>
      <c r="O1673" s="64"/>
      <c r="P1673" s="64"/>
      <c r="Q1673" s="64"/>
      <c r="R1673" s="64"/>
      <c r="S1673" s="64"/>
      <c r="T1673" s="64"/>
      <c r="U1673" s="64"/>
      <c r="V1673" s="64"/>
      <c r="W1673" s="64"/>
      <c r="X1673" s="64"/>
      <c r="Y1673" s="64"/>
      <c r="Z1673" s="64"/>
      <c r="AA1673" s="64"/>
      <c r="AB1673" s="64"/>
      <c r="AC1673" s="64"/>
      <c r="AD1673" s="64"/>
      <c r="AE1673" s="64"/>
      <c r="AF1673" s="117"/>
    </row>
    <row r="1674" spans="1:32" ht="33" customHeight="1" x14ac:dyDescent="0.4">
      <c r="A1674" s="58"/>
      <c r="B1674" s="59"/>
      <c r="C1674" s="59"/>
      <c r="D1674" s="59"/>
      <c r="E1674" s="59"/>
      <c r="F1674" s="58"/>
      <c r="G1674" s="59"/>
      <c r="H1674" s="60"/>
      <c r="I1674" s="59"/>
      <c r="J1674" s="59"/>
      <c r="K1674" s="61"/>
      <c r="L1674" s="62"/>
      <c r="M1674" s="63"/>
      <c r="N1674" s="64"/>
      <c r="O1674" s="64"/>
      <c r="P1674" s="64"/>
      <c r="Q1674" s="64"/>
      <c r="R1674" s="64"/>
      <c r="S1674" s="64"/>
      <c r="T1674" s="64"/>
      <c r="U1674" s="64"/>
      <c r="V1674" s="64"/>
      <c r="W1674" s="64"/>
      <c r="X1674" s="64"/>
      <c r="Y1674" s="64"/>
      <c r="Z1674" s="64"/>
      <c r="AA1674" s="64"/>
      <c r="AB1674" s="64"/>
      <c r="AC1674" s="64"/>
      <c r="AD1674" s="64"/>
      <c r="AE1674" s="64"/>
      <c r="AF1674" s="117"/>
    </row>
    <row r="1675" spans="1:32" ht="33" customHeight="1" x14ac:dyDescent="0.4">
      <c r="A1675" s="58"/>
      <c r="B1675" s="59"/>
      <c r="C1675" s="59"/>
      <c r="D1675" s="59"/>
      <c r="E1675" s="59"/>
      <c r="F1675" s="58"/>
      <c r="G1675" s="59"/>
      <c r="H1675" s="60"/>
      <c r="I1675" s="59"/>
      <c r="J1675" s="59"/>
      <c r="K1675" s="61"/>
      <c r="L1675" s="62"/>
      <c r="M1675" s="63"/>
      <c r="N1675" s="64"/>
      <c r="O1675" s="64"/>
      <c r="P1675" s="64"/>
      <c r="Q1675" s="64"/>
      <c r="R1675" s="64"/>
      <c r="S1675" s="64"/>
      <c r="T1675" s="64"/>
      <c r="U1675" s="64"/>
      <c r="V1675" s="64"/>
      <c r="W1675" s="64"/>
      <c r="X1675" s="64"/>
      <c r="Y1675" s="64"/>
      <c r="Z1675" s="64"/>
      <c r="AA1675" s="64"/>
      <c r="AB1675" s="64"/>
      <c r="AC1675" s="64"/>
      <c r="AD1675" s="64"/>
      <c r="AE1675" s="64"/>
      <c r="AF1675" s="117"/>
    </row>
    <row r="1676" spans="1:32" ht="33" customHeight="1" x14ac:dyDescent="0.4">
      <c r="A1676" s="58"/>
      <c r="B1676" s="59"/>
      <c r="C1676" s="59"/>
      <c r="D1676" s="59"/>
      <c r="E1676" s="59"/>
      <c r="F1676" s="58"/>
      <c r="G1676" s="59"/>
      <c r="H1676" s="60"/>
      <c r="I1676" s="59"/>
      <c r="J1676" s="59"/>
      <c r="K1676" s="61"/>
      <c r="L1676" s="62"/>
      <c r="M1676" s="63"/>
      <c r="N1676" s="64"/>
      <c r="O1676" s="64"/>
      <c r="P1676" s="64"/>
      <c r="Q1676" s="64"/>
      <c r="R1676" s="64"/>
      <c r="S1676" s="64"/>
      <c r="T1676" s="64"/>
      <c r="U1676" s="64"/>
      <c r="V1676" s="64"/>
      <c r="W1676" s="64"/>
      <c r="X1676" s="64"/>
      <c r="Y1676" s="64"/>
      <c r="Z1676" s="64"/>
      <c r="AA1676" s="64"/>
      <c r="AB1676" s="64"/>
      <c r="AC1676" s="64"/>
      <c r="AD1676" s="64"/>
      <c r="AE1676" s="64"/>
      <c r="AF1676" s="117"/>
    </row>
    <row r="1677" spans="1:32" ht="33" customHeight="1" x14ac:dyDescent="0.4">
      <c r="A1677" s="58"/>
      <c r="B1677" s="59"/>
      <c r="C1677" s="59"/>
      <c r="D1677" s="59"/>
      <c r="E1677" s="59"/>
      <c r="F1677" s="58"/>
      <c r="G1677" s="59"/>
      <c r="H1677" s="60"/>
      <c r="I1677" s="59"/>
      <c r="J1677" s="59"/>
      <c r="K1677" s="61"/>
      <c r="L1677" s="62"/>
      <c r="M1677" s="63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  <c r="AF1677" s="117"/>
    </row>
    <row r="1678" spans="1:32" ht="33" customHeight="1" x14ac:dyDescent="0.4">
      <c r="A1678" s="58"/>
      <c r="B1678" s="59"/>
      <c r="C1678" s="59"/>
      <c r="D1678" s="59"/>
      <c r="E1678" s="59"/>
      <c r="F1678" s="58"/>
      <c r="G1678" s="59"/>
      <c r="H1678" s="60"/>
      <c r="I1678" s="59"/>
      <c r="J1678" s="59"/>
      <c r="K1678" s="61"/>
      <c r="L1678" s="62"/>
      <c r="M1678" s="63"/>
      <c r="N1678" s="64"/>
      <c r="O1678" s="64"/>
      <c r="P1678" s="64"/>
      <c r="Q1678" s="64"/>
      <c r="R1678" s="64"/>
      <c r="S1678" s="64"/>
      <c r="T1678" s="64"/>
      <c r="U1678" s="64"/>
      <c r="V1678" s="64"/>
      <c r="W1678" s="64"/>
      <c r="X1678" s="64"/>
      <c r="Y1678" s="64"/>
      <c r="Z1678" s="64"/>
      <c r="AA1678" s="64"/>
      <c r="AB1678" s="64"/>
      <c r="AC1678" s="64"/>
      <c r="AD1678" s="64"/>
      <c r="AE1678" s="64"/>
      <c r="AF1678" s="117"/>
    </row>
    <row r="1679" spans="1:32" ht="33" customHeight="1" x14ac:dyDescent="0.4">
      <c r="A1679" s="58"/>
      <c r="B1679" s="59"/>
      <c r="C1679" s="59"/>
      <c r="D1679" s="59"/>
      <c r="E1679" s="59"/>
      <c r="F1679" s="58"/>
      <c r="G1679" s="59"/>
      <c r="H1679" s="60"/>
      <c r="I1679" s="59"/>
      <c r="J1679" s="59"/>
      <c r="K1679" s="61"/>
      <c r="L1679" s="62"/>
      <c r="M1679" s="63"/>
      <c r="N1679" s="64"/>
      <c r="O1679" s="64"/>
      <c r="P1679" s="64"/>
      <c r="Q1679" s="64"/>
      <c r="R1679" s="64"/>
      <c r="S1679" s="64"/>
      <c r="T1679" s="64"/>
      <c r="U1679" s="64"/>
      <c r="V1679" s="64"/>
      <c r="W1679" s="64"/>
      <c r="X1679" s="64"/>
      <c r="Y1679" s="64"/>
      <c r="Z1679" s="64"/>
      <c r="AA1679" s="64"/>
      <c r="AB1679" s="64"/>
      <c r="AC1679" s="64"/>
      <c r="AD1679" s="64"/>
      <c r="AE1679" s="64"/>
      <c r="AF1679" s="117"/>
    </row>
    <row r="1680" spans="1:32" ht="33" customHeight="1" x14ac:dyDescent="0.4">
      <c r="A1680" s="58"/>
      <c r="B1680" s="59"/>
      <c r="C1680" s="59"/>
      <c r="D1680" s="59"/>
      <c r="E1680" s="59"/>
      <c r="F1680" s="58"/>
      <c r="G1680" s="59"/>
      <c r="H1680" s="60"/>
      <c r="I1680" s="59"/>
      <c r="J1680" s="59"/>
      <c r="K1680" s="61"/>
      <c r="L1680" s="62"/>
      <c r="M1680" s="63"/>
      <c r="N1680" s="64"/>
      <c r="O1680" s="64"/>
      <c r="P1680" s="64"/>
      <c r="Q1680" s="64"/>
      <c r="R1680" s="64"/>
      <c r="S1680" s="64"/>
      <c r="T1680" s="64"/>
      <c r="U1680" s="64"/>
      <c r="V1680" s="64"/>
      <c r="W1680" s="64"/>
      <c r="X1680" s="64"/>
      <c r="Y1680" s="64"/>
      <c r="Z1680" s="64"/>
      <c r="AA1680" s="64"/>
      <c r="AB1680" s="64"/>
      <c r="AC1680" s="64"/>
      <c r="AD1680" s="64"/>
      <c r="AE1680" s="64"/>
      <c r="AF1680" s="117"/>
    </row>
    <row r="1681" spans="1:32" ht="33" customHeight="1" x14ac:dyDescent="0.4">
      <c r="A1681" s="58"/>
      <c r="B1681" s="59"/>
      <c r="C1681" s="59"/>
      <c r="D1681" s="59"/>
      <c r="E1681" s="59"/>
      <c r="F1681" s="58"/>
      <c r="G1681" s="59"/>
      <c r="H1681" s="60"/>
      <c r="I1681" s="59"/>
      <c r="J1681" s="59"/>
      <c r="K1681" s="61"/>
      <c r="L1681" s="62"/>
      <c r="M1681" s="63"/>
      <c r="N1681" s="64"/>
      <c r="O1681" s="64"/>
      <c r="P1681" s="64"/>
      <c r="Q1681" s="64"/>
      <c r="R1681" s="64"/>
      <c r="S1681" s="64"/>
      <c r="T1681" s="64"/>
      <c r="U1681" s="64"/>
      <c r="V1681" s="64"/>
      <c r="W1681" s="64"/>
      <c r="X1681" s="64"/>
      <c r="Y1681" s="64"/>
      <c r="Z1681" s="64"/>
      <c r="AA1681" s="64"/>
      <c r="AB1681" s="64"/>
      <c r="AC1681" s="64"/>
      <c r="AD1681" s="64"/>
      <c r="AE1681" s="64"/>
      <c r="AF1681" s="117"/>
    </row>
    <row r="1682" spans="1:32" ht="33" customHeight="1" x14ac:dyDescent="0.4">
      <c r="A1682" s="58"/>
      <c r="B1682" s="59"/>
      <c r="C1682" s="59"/>
      <c r="D1682" s="59"/>
      <c r="E1682" s="59"/>
      <c r="F1682" s="58"/>
      <c r="G1682" s="59"/>
      <c r="H1682" s="60"/>
      <c r="I1682" s="59"/>
      <c r="J1682" s="59"/>
      <c r="K1682" s="61"/>
      <c r="L1682" s="62"/>
      <c r="M1682" s="63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  <c r="AF1682" s="117"/>
    </row>
    <row r="1683" spans="1:32" ht="33" customHeight="1" x14ac:dyDescent="0.4">
      <c r="A1683" s="58"/>
      <c r="B1683" s="59"/>
      <c r="C1683" s="59"/>
      <c r="D1683" s="59"/>
      <c r="E1683" s="59"/>
      <c r="F1683" s="58"/>
      <c r="G1683" s="59"/>
      <c r="H1683" s="60"/>
      <c r="I1683" s="59"/>
      <c r="J1683" s="59"/>
      <c r="K1683" s="61"/>
      <c r="L1683" s="62"/>
      <c r="M1683" s="63"/>
      <c r="N1683" s="64"/>
      <c r="O1683" s="64"/>
      <c r="P1683" s="64"/>
      <c r="Q1683" s="64"/>
      <c r="R1683" s="64"/>
      <c r="S1683" s="64"/>
      <c r="T1683" s="64"/>
      <c r="U1683" s="64"/>
      <c r="V1683" s="64"/>
      <c r="W1683" s="64"/>
      <c r="X1683" s="64"/>
      <c r="Y1683" s="64"/>
      <c r="Z1683" s="64"/>
      <c r="AA1683" s="64"/>
      <c r="AB1683" s="64"/>
      <c r="AC1683" s="64"/>
      <c r="AD1683" s="64"/>
      <c r="AE1683" s="64"/>
      <c r="AF1683" s="117"/>
    </row>
    <row r="1684" spans="1:32" ht="33" customHeight="1" x14ac:dyDescent="0.4">
      <c r="A1684" s="58"/>
      <c r="B1684" s="59"/>
      <c r="C1684" s="59"/>
      <c r="D1684" s="59"/>
      <c r="E1684" s="59"/>
      <c r="F1684" s="58"/>
      <c r="G1684" s="59"/>
      <c r="H1684" s="60"/>
      <c r="I1684" s="59"/>
      <c r="J1684" s="59"/>
      <c r="K1684" s="61"/>
      <c r="L1684" s="62"/>
      <c r="M1684" s="63"/>
      <c r="N1684" s="64"/>
      <c r="O1684" s="64"/>
      <c r="P1684" s="64"/>
      <c r="Q1684" s="64"/>
      <c r="R1684" s="64"/>
      <c r="S1684" s="64"/>
      <c r="T1684" s="64"/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117"/>
    </row>
    <row r="1685" spans="1:32" ht="33" customHeight="1" x14ac:dyDescent="0.4">
      <c r="A1685" s="58"/>
      <c r="B1685" s="59"/>
      <c r="C1685" s="59"/>
      <c r="D1685" s="59"/>
      <c r="E1685" s="59"/>
      <c r="F1685" s="58"/>
      <c r="G1685" s="59"/>
      <c r="H1685" s="60"/>
      <c r="I1685" s="59"/>
      <c r="J1685" s="59"/>
      <c r="K1685" s="61"/>
      <c r="L1685" s="62"/>
      <c r="M1685" s="63"/>
      <c r="N1685" s="64"/>
      <c r="O1685" s="64"/>
      <c r="P1685" s="64"/>
      <c r="Q1685" s="64"/>
      <c r="R1685" s="64"/>
      <c r="S1685" s="64"/>
      <c r="T1685" s="64"/>
      <c r="U1685" s="64"/>
      <c r="V1685" s="64"/>
      <c r="W1685" s="64"/>
      <c r="X1685" s="64"/>
      <c r="Y1685" s="64"/>
      <c r="Z1685" s="64"/>
      <c r="AA1685" s="64"/>
      <c r="AB1685" s="64"/>
      <c r="AC1685" s="64"/>
      <c r="AD1685" s="64"/>
      <c r="AE1685" s="64"/>
      <c r="AF1685" s="117"/>
    </row>
    <row r="1686" spans="1:32" ht="33" customHeight="1" x14ac:dyDescent="0.4">
      <c r="A1686" s="58"/>
      <c r="B1686" s="59"/>
      <c r="C1686" s="59"/>
      <c r="D1686" s="59"/>
      <c r="E1686" s="59"/>
      <c r="F1686" s="58"/>
      <c r="G1686" s="59"/>
      <c r="H1686" s="60"/>
      <c r="I1686" s="59"/>
      <c r="J1686" s="59"/>
      <c r="K1686" s="61"/>
      <c r="L1686" s="62"/>
      <c r="M1686" s="63"/>
      <c r="N1686" s="64"/>
      <c r="O1686" s="64"/>
      <c r="P1686" s="64"/>
      <c r="Q1686" s="64"/>
      <c r="R1686" s="64"/>
      <c r="S1686" s="64"/>
      <c r="T1686" s="64"/>
      <c r="U1686" s="64"/>
      <c r="V1686" s="64"/>
      <c r="W1686" s="64"/>
      <c r="X1686" s="64"/>
      <c r="Y1686" s="64"/>
      <c r="Z1686" s="64"/>
      <c r="AA1686" s="64"/>
      <c r="AB1686" s="64"/>
      <c r="AC1686" s="64"/>
      <c r="AD1686" s="64"/>
      <c r="AE1686" s="64"/>
      <c r="AF1686" s="117"/>
    </row>
    <row r="1687" spans="1:32" ht="33" customHeight="1" x14ac:dyDescent="0.4">
      <c r="A1687" s="58"/>
      <c r="B1687" s="59"/>
      <c r="C1687" s="59"/>
      <c r="D1687" s="59"/>
      <c r="E1687" s="59"/>
      <c r="F1687" s="58"/>
      <c r="G1687" s="59"/>
      <c r="H1687" s="60"/>
      <c r="I1687" s="59"/>
      <c r="J1687" s="59"/>
      <c r="K1687" s="61"/>
      <c r="L1687" s="62"/>
      <c r="M1687" s="63"/>
      <c r="N1687" s="64"/>
      <c r="O1687" s="64"/>
      <c r="P1687" s="64"/>
      <c r="Q1687" s="64"/>
      <c r="R1687" s="64"/>
      <c r="S1687" s="64"/>
      <c r="T1687" s="64"/>
      <c r="U1687" s="64"/>
      <c r="V1687" s="64"/>
      <c r="W1687" s="64"/>
      <c r="X1687" s="64"/>
      <c r="Y1687" s="64"/>
      <c r="Z1687" s="64"/>
      <c r="AA1687" s="64"/>
      <c r="AB1687" s="64"/>
      <c r="AC1687" s="64"/>
      <c r="AD1687" s="64"/>
      <c r="AE1687" s="64"/>
      <c r="AF1687" s="117"/>
    </row>
    <row r="1688" spans="1:32" ht="33" customHeight="1" x14ac:dyDescent="0.4">
      <c r="A1688" s="58"/>
      <c r="B1688" s="59"/>
      <c r="C1688" s="59"/>
      <c r="D1688" s="59"/>
      <c r="E1688" s="59"/>
      <c r="F1688" s="58"/>
      <c r="G1688" s="59"/>
      <c r="H1688" s="60"/>
      <c r="I1688" s="59"/>
      <c r="J1688" s="59"/>
      <c r="K1688" s="61"/>
      <c r="L1688" s="62"/>
      <c r="M1688" s="63"/>
      <c r="N1688" s="64"/>
      <c r="O1688" s="64"/>
      <c r="P1688" s="64"/>
      <c r="Q1688" s="64"/>
      <c r="R1688" s="64"/>
      <c r="S1688" s="64"/>
      <c r="T1688" s="64"/>
      <c r="U1688" s="64"/>
      <c r="V1688" s="64"/>
      <c r="W1688" s="64"/>
      <c r="X1688" s="64"/>
      <c r="Y1688" s="64"/>
      <c r="Z1688" s="64"/>
      <c r="AA1688" s="64"/>
      <c r="AB1688" s="64"/>
      <c r="AC1688" s="64"/>
      <c r="AD1688" s="64"/>
      <c r="AE1688" s="64"/>
      <c r="AF1688" s="117"/>
    </row>
    <row r="1689" spans="1:32" ht="33" customHeight="1" x14ac:dyDescent="0.4">
      <c r="A1689" s="58"/>
      <c r="B1689" s="59"/>
      <c r="C1689" s="59"/>
      <c r="D1689" s="59"/>
      <c r="E1689" s="59"/>
      <c r="F1689" s="58"/>
      <c r="G1689" s="59"/>
      <c r="H1689" s="60"/>
      <c r="I1689" s="59"/>
      <c r="J1689" s="59"/>
      <c r="K1689" s="61"/>
      <c r="L1689" s="62"/>
      <c r="M1689" s="63"/>
      <c r="N1689" s="64"/>
      <c r="O1689" s="64"/>
      <c r="P1689" s="64"/>
      <c r="Q1689" s="64"/>
      <c r="R1689" s="64"/>
      <c r="S1689" s="64"/>
      <c r="T1689" s="64"/>
      <c r="U1689" s="64"/>
      <c r="V1689" s="64"/>
      <c r="W1689" s="64"/>
      <c r="X1689" s="64"/>
      <c r="Y1689" s="64"/>
      <c r="Z1689" s="64"/>
      <c r="AA1689" s="64"/>
      <c r="AB1689" s="64"/>
      <c r="AC1689" s="64"/>
      <c r="AD1689" s="64"/>
      <c r="AE1689" s="64"/>
      <c r="AF1689" s="117"/>
    </row>
    <row r="1690" spans="1:32" ht="33" customHeight="1" x14ac:dyDescent="0.4">
      <c r="A1690" s="58"/>
      <c r="B1690" s="59"/>
      <c r="C1690" s="59"/>
      <c r="D1690" s="59"/>
      <c r="E1690" s="59"/>
      <c r="F1690" s="58"/>
      <c r="G1690" s="59"/>
      <c r="H1690" s="60"/>
      <c r="I1690" s="59"/>
      <c r="J1690" s="59"/>
      <c r="K1690" s="61"/>
      <c r="L1690" s="62"/>
      <c r="M1690" s="63"/>
      <c r="N1690" s="64"/>
      <c r="O1690" s="64"/>
      <c r="P1690" s="64"/>
      <c r="Q1690" s="64"/>
      <c r="R1690" s="64"/>
      <c r="S1690" s="64"/>
      <c r="T1690" s="64"/>
      <c r="U1690" s="64"/>
      <c r="V1690" s="64"/>
      <c r="W1690" s="64"/>
      <c r="X1690" s="64"/>
      <c r="Y1690" s="64"/>
      <c r="Z1690" s="64"/>
      <c r="AA1690" s="64"/>
      <c r="AB1690" s="64"/>
      <c r="AC1690" s="64"/>
      <c r="AD1690" s="64"/>
      <c r="AE1690" s="64"/>
      <c r="AF1690" s="117"/>
    </row>
    <row r="1691" spans="1:32" ht="33" customHeight="1" x14ac:dyDescent="0.4">
      <c r="A1691" s="58"/>
      <c r="B1691" s="59"/>
      <c r="C1691" s="59"/>
      <c r="D1691" s="59"/>
      <c r="E1691" s="59"/>
      <c r="F1691" s="58"/>
      <c r="G1691" s="59"/>
      <c r="H1691" s="60"/>
      <c r="I1691" s="59"/>
      <c r="J1691" s="59"/>
      <c r="K1691" s="61"/>
      <c r="L1691" s="62"/>
      <c r="M1691" s="63"/>
      <c r="N1691" s="64"/>
      <c r="O1691" s="64"/>
      <c r="P1691" s="64"/>
      <c r="Q1691" s="64"/>
      <c r="R1691" s="64"/>
      <c r="S1691" s="64"/>
      <c r="T1691" s="64"/>
      <c r="U1691" s="64"/>
      <c r="V1691" s="64"/>
      <c r="W1691" s="64"/>
      <c r="X1691" s="64"/>
      <c r="Y1691" s="64"/>
      <c r="Z1691" s="64"/>
      <c r="AA1691" s="64"/>
      <c r="AB1691" s="64"/>
      <c r="AC1691" s="64"/>
      <c r="AD1691" s="64"/>
      <c r="AE1691" s="64"/>
      <c r="AF1691" s="117"/>
    </row>
    <row r="1692" spans="1:32" ht="33" customHeight="1" x14ac:dyDescent="0.4">
      <c r="A1692" s="58"/>
      <c r="B1692" s="59"/>
      <c r="C1692" s="59"/>
      <c r="D1692" s="59"/>
      <c r="E1692" s="59"/>
      <c r="F1692" s="58"/>
      <c r="G1692" s="59"/>
      <c r="H1692" s="60"/>
      <c r="I1692" s="59"/>
      <c r="J1692" s="59"/>
      <c r="K1692" s="61"/>
      <c r="L1692" s="62"/>
      <c r="M1692" s="63"/>
      <c r="N1692" s="64"/>
      <c r="O1692" s="64"/>
      <c r="P1692" s="64"/>
      <c r="Q1692" s="64"/>
      <c r="R1692" s="64"/>
      <c r="S1692" s="64"/>
      <c r="T1692" s="64"/>
      <c r="U1692" s="64"/>
      <c r="V1692" s="64"/>
      <c r="W1692" s="64"/>
      <c r="X1692" s="64"/>
      <c r="Y1692" s="64"/>
      <c r="Z1692" s="64"/>
      <c r="AA1692" s="64"/>
      <c r="AB1692" s="64"/>
      <c r="AC1692" s="64"/>
      <c r="AD1692" s="64"/>
      <c r="AE1692" s="64"/>
      <c r="AF1692" s="117"/>
    </row>
    <row r="1693" spans="1:32" ht="33" customHeight="1" x14ac:dyDescent="0.4">
      <c r="A1693" s="58"/>
      <c r="B1693" s="59"/>
      <c r="C1693" s="59"/>
      <c r="D1693" s="59"/>
      <c r="E1693" s="59"/>
      <c r="F1693" s="58"/>
      <c r="G1693" s="59"/>
      <c r="H1693" s="60"/>
      <c r="I1693" s="59"/>
      <c r="J1693" s="59"/>
      <c r="K1693" s="61"/>
      <c r="L1693" s="62"/>
      <c r="M1693" s="63"/>
      <c r="N1693" s="64"/>
      <c r="O1693" s="64"/>
      <c r="P1693" s="64"/>
      <c r="Q1693" s="64"/>
      <c r="R1693" s="64"/>
      <c r="S1693" s="64"/>
      <c r="T1693" s="64"/>
      <c r="U1693" s="64"/>
      <c r="V1693" s="64"/>
      <c r="W1693" s="64"/>
      <c r="X1693" s="64"/>
      <c r="Y1693" s="64"/>
      <c r="Z1693" s="64"/>
      <c r="AA1693" s="64"/>
      <c r="AB1693" s="64"/>
      <c r="AC1693" s="64"/>
      <c r="AD1693" s="64"/>
      <c r="AE1693" s="64"/>
      <c r="AF1693" s="117"/>
    </row>
    <row r="1694" spans="1:32" ht="33" customHeight="1" x14ac:dyDescent="0.4">
      <c r="A1694" s="58"/>
      <c r="B1694" s="59"/>
      <c r="C1694" s="59"/>
      <c r="D1694" s="59"/>
      <c r="E1694" s="59"/>
      <c r="F1694" s="58"/>
      <c r="G1694" s="59"/>
      <c r="H1694" s="60"/>
      <c r="I1694" s="59"/>
      <c r="J1694" s="59"/>
      <c r="K1694" s="61"/>
      <c r="L1694" s="62"/>
      <c r="M1694" s="63"/>
      <c r="N1694" s="64"/>
      <c r="O1694" s="64"/>
      <c r="P1694" s="64"/>
      <c r="Q1694" s="64"/>
      <c r="R1694" s="64"/>
      <c r="S1694" s="64"/>
      <c r="T1694" s="64"/>
      <c r="U1694" s="64"/>
      <c r="V1694" s="64"/>
      <c r="W1694" s="64"/>
      <c r="X1694" s="64"/>
      <c r="Y1694" s="64"/>
      <c r="Z1694" s="64"/>
      <c r="AA1694" s="64"/>
      <c r="AB1694" s="64"/>
      <c r="AC1694" s="64"/>
      <c r="AD1694" s="64"/>
      <c r="AE1694" s="64"/>
      <c r="AF1694" s="117"/>
    </row>
    <row r="1695" spans="1:32" ht="33" customHeight="1" x14ac:dyDescent="0.4">
      <c r="A1695" s="58"/>
      <c r="B1695" s="59"/>
      <c r="C1695" s="59"/>
      <c r="D1695" s="59"/>
      <c r="E1695" s="59"/>
      <c r="F1695" s="58"/>
      <c r="G1695" s="59"/>
      <c r="H1695" s="60"/>
      <c r="I1695" s="59"/>
      <c r="J1695" s="59"/>
      <c r="K1695" s="61"/>
      <c r="L1695" s="62"/>
      <c r="M1695" s="63"/>
      <c r="N1695" s="64"/>
      <c r="O1695" s="64"/>
      <c r="P1695" s="64"/>
      <c r="Q1695" s="64"/>
      <c r="R1695" s="64"/>
      <c r="S1695" s="64"/>
      <c r="T1695" s="64"/>
      <c r="U1695" s="64"/>
      <c r="V1695" s="64"/>
      <c r="W1695" s="64"/>
      <c r="X1695" s="64"/>
      <c r="Y1695" s="64"/>
      <c r="Z1695" s="64"/>
      <c r="AA1695" s="64"/>
      <c r="AB1695" s="64"/>
      <c r="AC1695" s="64"/>
      <c r="AD1695" s="64"/>
      <c r="AE1695" s="64"/>
      <c r="AF1695" s="117"/>
    </row>
    <row r="1696" spans="1:32" ht="33" customHeight="1" x14ac:dyDescent="0.4">
      <c r="A1696" s="58"/>
      <c r="B1696" s="59"/>
      <c r="C1696" s="59"/>
      <c r="D1696" s="59"/>
      <c r="E1696" s="59"/>
      <c r="F1696" s="58"/>
      <c r="G1696" s="59"/>
      <c r="H1696" s="60"/>
      <c r="I1696" s="59"/>
      <c r="J1696" s="59"/>
      <c r="K1696" s="61"/>
      <c r="L1696" s="62"/>
      <c r="M1696" s="63"/>
      <c r="N1696" s="64"/>
      <c r="O1696" s="64"/>
      <c r="P1696" s="64"/>
      <c r="Q1696" s="64"/>
      <c r="R1696" s="64"/>
      <c r="S1696" s="64"/>
      <c r="T1696" s="64"/>
      <c r="U1696" s="64"/>
      <c r="V1696" s="64"/>
      <c r="W1696" s="64"/>
      <c r="X1696" s="64"/>
      <c r="Y1696" s="64"/>
      <c r="Z1696" s="64"/>
      <c r="AA1696" s="64"/>
      <c r="AB1696" s="64"/>
      <c r="AC1696" s="64"/>
      <c r="AD1696" s="64"/>
      <c r="AE1696" s="64"/>
      <c r="AF1696" s="117"/>
    </row>
    <row r="1697" spans="1:32" ht="33" customHeight="1" x14ac:dyDescent="0.4">
      <c r="A1697" s="58"/>
      <c r="B1697" s="59"/>
      <c r="C1697" s="59"/>
      <c r="D1697" s="59"/>
      <c r="E1697" s="59"/>
      <c r="F1697" s="58"/>
      <c r="G1697" s="59"/>
      <c r="H1697" s="60"/>
      <c r="I1697" s="59"/>
      <c r="J1697" s="59"/>
      <c r="K1697" s="61"/>
      <c r="L1697" s="62"/>
      <c r="M1697" s="63"/>
      <c r="N1697" s="64"/>
      <c r="O1697" s="64"/>
      <c r="P1697" s="64"/>
      <c r="Q1697" s="64"/>
      <c r="R1697" s="64"/>
      <c r="S1697" s="64"/>
      <c r="T1697" s="64"/>
      <c r="U1697" s="64"/>
      <c r="V1697" s="64"/>
      <c r="W1697" s="64"/>
      <c r="X1697" s="64"/>
      <c r="Y1697" s="64"/>
      <c r="Z1697" s="64"/>
      <c r="AA1697" s="64"/>
      <c r="AB1697" s="64"/>
      <c r="AC1697" s="64"/>
      <c r="AD1697" s="64"/>
      <c r="AE1697" s="64"/>
      <c r="AF1697" s="117"/>
    </row>
    <row r="1698" spans="1:32" ht="33" customHeight="1" x14ac:dyDescent="0.4">
      <c r="A1698" s="58"/>
      <c r="B1698" s="59"/>
      <c r="C1698" s="59"/>
      <c r="D1698" s="59"/>
      <c r="E1698" s="59"/>
      <c r="F1698" s="58"/>
      <c r="G1698" s="59"/>
      <c r="H1698" s="60"/>
      <c r="I1698" s="59"/>
      <c r="J1698" s="59"/>
      <c r="K1698" s="61"/>
      <c r="L1698" s="62"/>
      <c r="M1698" s="63"/>
      <c r="N1698" s="64"/>
      <c r="O1698" s="64"/>
      <c r="P1698" s="64"/>
      <c r="Q1698" s="64"/>
      <c r="R1698" s="64"/>
      <c r="S1698" s="64"/>
      <c r="T1698" s="64"/>
      <c r="U1698" s="64"/>
      <c r="V1698" s="64"/>
      <c r="W1698" s="64"/>
      <c r="X1698" s="64"/>
      <c r="Y1698" s="64"/>
      <c r="Z1698" s="64"/>
      <c r="AA1698" s="64"/>
      <c r="AB1698" s="64"/>
      <c r="AC1698" s="64"/>
      <c r="AD1698" s="64"/>
      <c r="AE1698" s="64"/>
      <c r="AF1698" s="117"/>
    </row>
    <row r="1699" spans="1:32" ht="33" customHeight="1" x14ac:dyDescent="0.4">
      <c r="A1699" s="58"/>
      <c r="B1699" s="59"/>
      <c r="C1699" s="59"/>
      <c r="D1699" s="59"/>
      <c r="E1699" s="59"/>
      <c r="F1699" s="58"/>
      <c r="G1699" s="59"/>
      <c r="H1699" s="60"/>
      <c r="I1699" s="59"/>
      <c r="J1699" s="59"/>
      <c r="K1699" s="61"/>
      <c r="L1699" s="62"/>
      <c r="M1699" s="63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117"/>
    </row>
    <row r="1700" spans="1:32" ht="33" customHeight="1" x14ac:dyDescent="0.4">
      <c r="A1700" s="58"/>
      <c r="B1700" s="59"/>
      <c r="C1700" s="59"/>
      <c r="D1700" s="59"/>
      <c r="E1700" s="59"/>
      <c r="F1700" s="58"/>
      <c r="G1700" s="59"/>
      <c r="H1700" s="60"/>
      <c r="I1700" s="59"/>
      <c r="J1700" s="59"/>
      <c r="K1700" s="61"/>
      <c r="L1700" s="62"/>
      <c r="M1700" s="63"/>
      <c r="N1700" s="64"/>
      <c r="O1700" s="64"/>
      <c r="P1700" s="64"/>
      <c r="Q1700" s="64"/>
      <c r="R1700" s="64"/>
      <c r="S1700" s="64"/>
      <c r="T1700" s="64"/>
      <c r="U1700" s="64"/>
      <c r="V1700" s="64"/>
      <c r="W1700" s="64"/>
      <c r="X1700" s="64"/>
      <c r="Y1700" s="64"/>
      <c r="Z1700" s="64"/>
      <c r="AA1700" s="64"/>
      <c r="AB1700" s="64"/>
      <c r="AC1700" s="64"/>
      <c r="AD1700" s="64"/>
      <c r="AE1700" s="64"/>
      <c r="AF1700" s="117"/>
    </row>
    <row r="1701" spans="1:32" ht="33" customHeight="1" x14ac:dyDescent="0.4">
      <c r="A1701" s="58"/>
      <c r="B1701" s="59"/>
      <c r="C1701" s="59"/>
      <c r="D1701" s="59"/>
      <c r="E1701" s="59"/>
      <c r="F1701" s="58"/>
      <c r="G1701" s="59"/>
      <c r="H1701" s="60"/>
      <c r="I1701" s="59"/>
      <c r="J1701" s="59"/>
      <c r="K1701" s="61"/>
      <c r="L1701" s="62"/>
      <c r="M1701" s="63"/>
      <c r="N1701" s="64"/>
      <c r="O1701" s="64"/>
      <c r="P1701" s="64"/>
      <c r="Q1701" s="64"/>
      <c r="R1701" s="64"/>
      <c r="S1701" s="64"/>
      <c r="T1701" s="64"/>
      <c r="U1701" s="64"/>
      <c r="V1701" s="64"/>
      <c r="W1701" s="64"/>
      <c r="X1701" s="64"/>
      <c r="Y1701" s="64"/>
      <c r="Z1701" s="64"/>
      <c r="AA1701" s="64"/>
      <c r="AB1701" s="64"/>
      <c r="AC1701" s="64"/>
      <c r="AD1701" s="64"/>
      <c r="AE1701" s="64"/>
      <c r="AF1701" s="117"/>
    </row>
    <row r="1702" spans="1:32" ht="33" customHeight="1" x14ac:dyDescent="0.4">
      <c r="A1702" s="58"/>
      <c r="B1702" s="59"/>
      <c r="C1702" s="59"/>
      <c r="D1702" s="59"/>
      <c r="E1702" s="59"/>
      <c r="F1702" s="58"/>
      <c r="G1702" s="59"/>
      <c r="H1702" s="60"/>
      <c r="I1702" s="59"/>
      <c r="J1702" s="59"/>
      <c r="K1702" s="61"/>
      <c r="L1702" s="62"/>
      <c r="M1702" s="63"/>
      <c r="N1702" s="64"/>
      <c r="O1702" s="64"/>
      <c r="P1702" s="64"/>
      <c r="Q1702" s="64"/>
      <c r="R1702" s="64"/>
      <c r="S1702" s="64"/>
      <c r="T1702" s="64"/>
      <c r="U1702" s="64"/>
      <c r="V1702" s="64"/>
      <c r="W1702" s="64"/>
      <c r="X1702" s="64"/>
      <c r="Y1702" s="64"/>
      <c r="Z1702" s="64"/>
      <c r="AA1702" s="64"/>
      <c r="AB1702" s="64"/>
      <c r="AC1702" s="64"/>
      <c r="AD1702" s="64"/>
      <c r="AE1702" s="64"/>
      <c r="AF1702" s="117"/>
    </row>
    <row r="1703" spans="1:32" ht="33" customHeight="1" x14ac:dyDescent="0.4">
      <c r="A1703" s="58"/>
      <c r="B1703" s="59"/>
      <c r="C1703" s="59"/>
      <c r="D1703" s="59"/>
      <c r="E1703" s="59"/>
      <c r="F1703" s="58"/>
      <c r="G1703" s="59"/>
      <c r="H1703" s="60"/>
      <c r="I1703" s="59"/>
      <c r="J1703" s="59"/>
      <c r="K1703" s="61"/>
      <c r="L1703" s="62"/>
      <c r="M1703" s="63"/>
      <c r="N1703" s="64"/>
      <c r="O1703" s="64"/>
      <c r="P1703" s="64"/>
      <c r="Q1703" s="64"/>
      <c r="R1703" s="64"/>
      <c r="S1703" s="64"/>
      <c r="T1703" s="64"/>
      <c r="U1703" s="64"/>
      <c r="V1703" s="64"/>
      <c r="W1703" s="64"/>
      <c r="X1703" s="64"/>
      <c r="Y1703" s="64"/>
      <c r="Z1703" s="64"/>
      <c r="AA1703" s="64"/>
      <c r="AB1703" s="64"/>
      <c r="AC1703" s="64"/>
      <c r="AD1703" s="64"/>
      <c r="AE1703" s="64"/>
      <c r="AF1703" s="117"/>
    </row>
    <row r="1704" spans="1:32" ht="33" customHeight="1" x14ac:dyDescent="0.4">
      <c r="A1704" s="58"/>
      <c r="B1704" s="59"/>
      <c r="C1704" s="59"/>
      <c r="D1704" s="59"/>
      <c r="E1704" s="59"/>
      <c r="F1704" s="58"/>
      <c r="G1704" s="59"/>
      <c r="H1704" s="60"/>
      <c r="I1704" s="59"/>
      <c r="J1704" s="59"/>
      <c r="K1704" s="61"/>
      <c r="L1704" s="62"/>
      <c r="M1704" s="63"/>
      <c r="N1704" s="64"/>
      <c r="O1704" s="64"/>
      <c r="P1704" s="64"/>
      <c r="Q1704" s="64"/>
      <c r="R1704" s="64"/>
      <c r="S1704" s="64"/>
      <c r="T1704" s="64"/>
      <c r="U1704" s="64"/>
      <c r="V1704" s="64"/>
      <c r="W1704" s="64"/>
      <c r="X1704" s="64"/>
      <c r="Y1704" s="64"/>
      <c r="Z1704" s="64"/>
      <c r="AA1704" s="64"/>
      <c r="AB1704" s="64"/>
      <c r="AC1704" s="64"/>
      <c r="AD1704" s="64"/>
      <c r="AE1704" s="64"/>
      <c r="AF1704" s="117"/>
    </row>
    <row r="1705" spans="1:32" ht="33" customHeight="1" x14ac:dyDescent="0.4">
      <c r="A1705" s="58"/>
      <c r="B1705" s="59"/>
      <c r="C1705" s="59"/>
      <c r="D1705" s="59"/>
      <c r="E1705" s="59"/>
      <c r="F1705" s="58"/>
      <c r="G1705" s="59"/>
      <c r="H1705" s="60"/>
      <c r="I1705" s="59"/>
      <c r="J1705" s="59"/>
      <c r="K1705" s="61"/>
      <c r="L1705" s="62"/>
      <c r="M1705" s="63"/>
      <c r="N1705" s="64"/>
      <c r="O1705" s="64"/>
      <c r="P1705" s="64"/>
      <c r="Q1705" s="64"/>
      <c r="R1705" s="64"/>
      <c r="S1705" s="64"/>
      <c r="T1705" s="64"/>
      <c r="U1705" s="64"/>
      <c r="V1705" s="64"/>
      <c r="W1705" s="64"/>
      <c r="X1705" s="64"/>
      <c r="Y1705" s="64"/>
      <c r="Z1705" s="64"/>
      <c r="AA1705" s="64"/>
      <c r="AB1705" s="64"/>
      <c r="AC1705" s="64"/>
      <c r="AD1705" s="64"/>
      <c r="AE1705" s="64"/>
      <c r="AF1705" s="117"/>
    </row>
    <row r="1706" spans="1:32" ht="33" customHeight="1" x14ac:dyDescent="0.4">
      <c r="A1706" s="58"/>
      <c r="B1706" s="59"/>
      <c r="C1706" s="59"/>
      <c r="D1706" s="59"/>
      <c r="E1706" s="59"/>
      <c r="F1706" s="58"/>
      <c r="G1706" s="59"/>
      <c r="H1706" s="60"/>
      <c r="I1706" s="59"/>
      <c r="J1706" s="59"/>
      <c r="K1706" s="61"/>
      <c r="L1706" s="62"/>
      <c r="M1706" s="63"/>
      <c r="N1706" s="64"/>
      <c r="O1706" s="64"/>
      <c r="P1706" s="64"/>
      <c r="Q1706" s="64"/>
      <c r="R1706" s="64"/>
      <c r="S1706" s="64"/>
      <c r="T1706" s="64"/>
      <c r="U1706" s="64"/>
      <c r="V1706" s="64"/>
      <c r="W1706" s="64"/>
      <c r="X1706" s="64"/>
      <c r="Y1706" s="64"/>
      <c r="Z1706" s="64"/>
      <c r="AA1706" s="64"/>
      <c r="AB1706" s="64"/>
      <c r="AC1706" s="64"/>
      <c r="AD1706" s="64"/>
      <c r="AE1706" s="64"/>
      <c r="AF1706" s="117"/>
    </row>
    <row r="1707" spans="1:32" ht="33" customHeight="1" x14ac:dyDescent="0.4">
      <c r="A1707" s="58"/>
      <c r="B1707" s="59"/>
      <c r="C1707" s="59"/>
      <c r="D1707" s="59"/>
      <c r="E1707" s="59"/>
      <c r="F1707" s="58"/>
      <c r="G1707" s="59"/>
      <c r="H1707" s="60"/>
      <c r="I1707" s="59"/>
      <c r="J1707" s="59"/>
      <c r="K1707" s="61"/>
      <c r="L1707" s="62"/>
      <c r="M1707" s="63"/>
      <c r="N1707" s="64"/>
      <c r="O1707" s="64"/>
      <c r="P1707" s="64"/>
      <c r="Q1707" s="64"/>
      <c r="R1707" s="64"/>
      <c r="S1707" s="64"/>
      <c r="T1707" s="64"/>
      <c r="U1707" s="64"/>
      <c r="V1707" s="64"/>
      <c r="W1707" s="64"/>
      <c r="X1707" s="64"/>
      <c r="Y1707" s="64"/>
      <c r="Z1707" s="64"/>
      <c r="AA1707" s="64"/>
      <c r="AB1707" s="64"/>
      <c r="AC1707" s="64"/>
      <c r="AD1707" s="64"/>
      <c r="AE1707" s="64"/>
      <c r="AF1707" s="117"/>
    </row>
    <row r="1708" spans="1:32" ht="33" customHeight="1" x14ac:dyDescent="0.4">
      <c r="A1708" s="58"/>
      <c r="B1708" s="59"/>
      <c r="C1708" s="59"/>
      <c r="D1708" s="59"/>
      <c r="E1708" s="59"/>
      <c r="F1708" s="58"/>
      <c r="G1708" s="59"/>
      <c r="H1708" s="60"/>
      <c r="I1708" s="59"/>
      <c r="J1708" s="59"/>
      <c r="K1708" s="61"/>
      <c r="L1708" s="62"/>
      <c r="M1708" s="63"/>
      <c r="N1708" s="64"/>
      <c r="O1708" s="64"/>
      <c r="P1708" s="64"/>
      <c r="Q1708" s="64"/>
      <c r="R1708" s="64"/>
      <c r="S1708" s="64"/>
      <c r="T1708" s="64"/>
      <c r="U1708" s="64"/>
      <c r="V1708" s="64"/>
      <c r="W1708" s="64"/>
      <c r="X1708" s="64"/>
      <c r="Y1708" s="64"/>
      <c r="Z1708" s="64"/>
      <c r="AA1708" s="64"/>
      <c r="AB1708" s="64"/>
      <c r="AC1708" s="64"/>
      <c r="AD1708" s="64"/>
      <c r="AE1708" s="64"/>
      <c r="AF1708" s="117"/>
    </row>
    <row r="1709" spans="1:32" ht="33" customHeight="1" x14ac:dyDescent="0.4">
      <c r="A1709" s="58"/>
      <c r="B1709" s="59"/>
      <c r="C1709" s="59"/>
      <c r="D1709" s="59"/>
      <c r="E1709" s="59"/>
      <c r="F1709" s="58"/>
      <c r="G1709" s="59"/>
      <c r="H1709" s="60"/>
      <c r="I1709" s="59"/>
      <c r="J1709" s="59"/>
      <c r="K1709" s="61"/>
      <c r="L1709" s="62"/>
      <c r="M1709" s="63"/>
      <c r="N1709" s="64"/>
      <c r="O1709" s="64"/>
      <c r="P1709" s="64"/>
      <c r="Q1709" s="64"/>
      <c r="R1709" s="64"/>
      <c r="S1709" s="64"/>
      <c r="T1709" s="64"/>
      <c r="U1709" s="64"/>
      <c r="V1709" s="64"/>
      <c r="W1709" s="64"/>
      <c r="X1709" s="64"/>
      <c r="Y1709" s="64"/>
      <c r="Z1709" s="64"/>
      <c r="AA1709" s="64"/>
      <c r="AB1709" s="64"/>
      <c r="AC1709" s="64"/>
      <c r="AD1709" s="64"/>
      <c r="AE1709" s="64"/>
      <c r="AF1709" s="117"/>
    </row>
    <row r="1710" spans="1:32" ht="33" customHeight="1" x14ac:dyDescent="0.4">
      <c r="A1710" s="58"/>
      <c r="B1710" s="59"/>
      <c r="C1710" s="59"/>
      <c r="D1710" s="59"/>
      <c r="E1710" s="59"/>
      <c r="F1710" s="58"/>
      <c r="G1710" s="59"/>
      <c r="H1710" s="60"/>
      <c r="I1710" s="59"/>
      <c r="J1710" s="59"/>
      <c r="K1710" s="61"/>
      <c r="L1710" s="62"/>
      <c r="M1710" s="63"/>
      <c r="N1710" s="64"/>
      <c r="O1710" s="64"/>
      <c r="P1710" s="64"/>
      <c r="Q1710" s="64"/>
      <c r="R1710" s="64"/>
      <c r="S1710" s="64"/>
      <c r="T1710" s="64"/>
      <c r="U1710" s="64"/>
      <c r="V1710" s="64"/>
      <c r="W1710" s="64"/>
      <c r="X1710" s="64"/>
      <c r="Y1710" s="64"/>
      <c r="Z1710" s="64"/>
      <c r="AA1710" s="64"/>
      <c r="AB1710" s="64"/>
      <c r="AC1710" s="64"/>
      <c r="AD1710" s="64"/>
      <c r="AE1710" s="64"/>
      <c r="AF1710" s="117"/>
    </row>
    <row r="1711" spans="1:32" ht="33" customHeight="1" x14ac:dyDescent="0.4">
      <c r="A1711" s="58"/>
      <c r="B1711" s="59"/>
      <c r="C1711" s="59"/>
      <c r="D1711" s="59"/>
      <c r="E1711" s="59"/>
      <c r="F1711" s="58"/>
      <c r="G1711" s="59"/>
      <c r="H1711" s="60"/>
      <c r="I1711" s="59"/>
      <c r="J1711" s="59"/>
      <c r="K1711" s="61"/>
      <c r="L1711" s="62"/>
      <c r="M1711" s="63"/>
      <c r="N1711" s="64"/>
      <c r="O1711" s="64"/>
      <c r="P1711" s="64"/>
      <c r="Q1711" s="64"/>
      <c r="R1711" s="64"/>
      <c r="S1711" s="64"/>
      <c r="T1711" s="64"/>
      <c r="U1711" s="64"/>
      <c r="V1711" s="64"/>
      <c r="W1711" s="64"/>
      <c r="X1711" s="64"/>
      <c r="Y1711" s="64"/>
      <c r="Z1711" s="64"/>
      <c r="AA1711" s="64"/>
      <c r="AB1711" s="64"/>
      <c r="AC1711" s="64"/>
      <c r="AD1711" s="64"/>
      <c r="AE1711" s="64"/>
      <c r="AF1711" s="117"/>
    </row>
    <row r="1712" spans="1:32" ht="33" customHeight="1" x14ac:dyDescent="0.4">
      <c r="A1712" s="58"/>
      <c r="B1712" s="59"/>
      <c r="C1712" s="59"/>
      <c r="D1712" s="59"/>
      <c r="E1712" s="59"/>
      <c r="F1712" s="58"/>
      <c r="G1712" s="59"/>
      <c r="H1712" s="60"/>
      <c r="I1712" s="59"/>
      <c r="J1712" s="59"/>
      <c r="K1712" s="61"/>
      <c r="L1712" s="62"/>
      <c r="M1712" s="63"/>
      <c r="N1712" s="64"/>
      <c r="O1712" s="64"/>
      <c r="P1712" s="64"/>
      <c r="Q1712" s="64"/>
      <c r="R1712" s="64"/>
      <c r="S1712" s="64"/>
      <c r="T1712" s="64"/>
      <c r="U1712" s="64"/>
      <c r="V1712" s="64"/>
      <c r="W1712" s="64"/>
      <c r="X1712" s="64"/>
      <c r="Y1712" s="64"/>
      <c r="Z1712" s="64"/>
      <c r="AA1712" s="64"/>
      <c r="AB1712" s="64"/>
      <c r="AC1712" s="64"/>
      <c r="AD1712" s="64"/>
      <c r="AE1712" s="64"/>
      <c r="AF1712" s="117"/>
    </row>
    <row r="1713" spans="1:32" ht="33" customHeight="1" x14ac:dyDescent="0.4">
      <c r="A1713" s="58"/>
      <c r="B1713" s="59"/>
      <c r="C1713" s="59"/>
      <c r="D1713" s="59"/>
      <c r="E1713" s="59"/>
      <c r="F1713" s="58"/>
      <c r="G1713" s="59"/>
      <c r="H1713" s="60"/>
      <c r="I1713" s="59"/>
      <c r="J1713" s="59"/>
      <c r="K1713" s="61"/>
      <c r="L1713" s="62"/>
      <c r="M1713" s="63"/>
      <c r="N1713" s="64"/>
      <c r="O1713" s="64"/>
      <c r="P1713" s="64"/>
      <c r="Q1713" s="64"/>
      <c r="R1713" s="64"/>
      <c r="S1713" s="64"/>
      <c r="T1713" s="64"/>
      <c r="U1713" s="64"/>
      <c r="V1713" s="64"/>
      <c r="W1713" s="64"/>
      <c r="X1713" s="64"/>
      <c r="Y1713" s="64"/>
      <c r="Z1713" s="64"/>
      <c r="AA1713" s="64"/>
      <c r="AB1713" s="64"/>
      <c r="AC1713" s="64"/>
      <c r="AD1713" s="64"/>
      <c r="AE1713" s="64"/>
      <c r="AF1713" s="117"/>
    </row>
    <row r="1714" spans="1:32" ht="33" customHeight="1" x14ac:dyDescent="0.4">
      <c r="A1714" s="58"/>
      <c r="B1714" s="59"/>
      <c r="C1714" s="59"/>
      <c r="D1714" s="59"/>
      <c r="E1714" s="59"/>
      <c r="F1714" s="58"/>
      <c r="G1714" s="59"/>
      <c r="H1714" s="60"/>
      <c r="I1714" s="59"/>
      <c r="J1714" s="59"/>
      <c r="K1714" s="61"/>
      <c r="L1714" s="62"/>
      <c r="M1714" s="63"/>
      <c r="N1714" s="64"/>
      <c r="O1714" s="64"/>
      <c r="P1714" s="64"/>
      <c r="Q1714" s="64"/>
      <c r="R1714" s="64"/>
      <c r="S1714" s="64"/>
      <c r="T1714" s="64"/>
      <c r="U1714" s="64"/>
      <c r="V1714" s="64"/>
      <c r="W1714" s="64"/>
      <c r="X1714" s="64"/>
      <c r="Y1714" s="64"/>
      <c r="Z1714" s="64"/>
      <c r="AA1714" s="64"/>
      <c r="AB1714" s="64"/>
      <c r="AC1714" s="64"/>
      <c r="AD1714" s="64"/>
      <c r="AE1714" s="64"/>
      <c r="AF1714" s="117"/>
    </row>
    <row r="1715" spans="1:32" ht="33" customHeight="1" x14ac:dyDescent="0.4">
      <c r="A1715" s="58"/>
      <c r="B1715" s="59"/>
      <c r="C1715" s="59"/>
      <c r="D1715" s="59"/>
      <c r="E1715" s="59"/>
      <c r="F1715" s="58"/>
      <c r="G1715" s="59"/>
      <c r="H1715" s="60"/>
      <c r="I1715" s="59"/>
      <c r="J1715" s="59"/>
      <c r="K1715" s="61"/>
      <c r="L1715" s="62"/>
      <c r="M1715" s="63"/>
      <c r="N1715" s="64"/>
      <c r="O1715" s="64"/>
      <c r="P1715" s="64"/>
      <c r="Q1715" s="64"/>
      <c r="R1715" s="64"/>
      <c r="S1715" s="64"/>
      <c r="T1715" s="64"/>
      <c r="U1715" s="64"/>
      <c r="V1715" s="64"/>
      <c r="W1715" s="64"/>
      <c r="X1715" s="64"/>
      <c r="Y1715" s="64"/>
      <c r="Z1715" s="64"/>
      <c r="AA1715" s="64"/>
      <c r="AB1715" s="64"/>
      <c r="AC1715" s="64"/>
      <c r="AD1715" s="64"/>
      <c r="AE1715" s="64"/>
      <c r="AF1715" s="117"/>
    </row>
    <row r="1716" spans="1:32" ht="33" customHeight="1" x14ac:dyDescent="0.4">
      <c r="A1716" s="58"/>
      <c r="B1716" s="59"/>
      <c r="C1716" s="59"/>
      <c r="D1716" s="59"/>
      <c r="E1716" s="59"/>
      <c r="F1716" s="58"/>
      <c r="G1716" s="59"/>
      <c r="H1716" s="60"/>
      <c r="I1716" s="59"/>
      <c r="J1716" s="59"/>
      <c r="K1716" s="61"/>
      <c r="L1716" s="62"/>
      <c r="M1716" s="63"/>
      <c r="N1716" s="64"/>
      <c r="O1716" s="64"/>
      <c r="P1716" s="64"/>
      <c r="Q1716" s="64"/>
      <c r="R1716" s="64"/>
      <c r="S1716" s="64"/>
      <c r="T1716" s="64"/>
      <c r="U1716" s="64"/>
      <c r="V1716" s="64"/>
      <c r="W1716" s="64"/>
      <c r="X1716" s="64"/>
      <c r="Y1716" s="64"/>
      <c r="Z1716" s="64"/>
      <c r="AA1716" s="64"/>
      <c r="AB1716" s="64"/>
      <c r="AC1716" s="64"/>
      <c r="AD1716" s="64"/>
      <c r="AE1716" s="64"/>
      <c r="AF1716" s="117"/>
    </row>
    <row r="1717" spans="1:32" ht="33" customHeight="1" x14ac:dyDescent="0.4">
      <c r="A1717" s="58"/>
      <c r="B1717" s="59"/>
      <c r="C1717" s="59"/>
      <c r="D1717" s="59"/>
      <c r="E1717" s="59"/>
      <c r="F1717" s="58"/>
      <c r="G1717" s="59"/>
      <c r="H1717" s="60"/>
      <c r="I1717" s="59"/>
      <c r="J1717" s="59"/>
      <c r="K1717" s="61"/>
      <c r="L1717" s="62"/>
      <c r="M1717" s="63"/>
      <c r="N1717" s="64"/>
      <c r="O1717" s="64"/>
      <c r="P1717" s="64"/>
      <c r="Q1717" s="64"/>
      <c r="R1717" s="64"/>
      <c r="S1717" s="64"/>
      <c r="T1717" s="64"/>
      <c r="U1717" s="64"/>
      <c r="V1717" s="64"/>
      <c r="W1717" s="64"/>
      <c r="X1717" s="64"/>
      <c r="Y1717" s="64"/>
      <c r="Z1717" s="64"/>
      <c r="AA1717" s="64"/>
      <c r="AB1717" s="64"/>
      <c r="AC1717" s="64"/>
      <c r="AD1717" s="64"/>
      <c r="AE1717" s="64"/>
      <c r="AF1717" s="117"/>
    </row>
  </sheetData>
  <autoFilter ref="A3:AF1517" xr:uid="{00000000-0009-0000-0000-000000000000}"/>
  <mergeCells count="3">
    <mergeCell ref="B1:G1"/>
    <mergeCell ref="H1:J1"/>
    <mergeCell ref="A2:J2"/>
  </mergeCells>
  <conditionalFormatting sqref="N4:N1105 N1108 N1110 N1114:N1139 N1145:N1497">
    <cfRule type="cellIs" dxfId="5" priority="1" operator="greaterThan">
      <formula>7</formula>
    </cfRule>
    <cfRule type="cellIs" dxfId="4" priority="2" operator="lessThan">
      <formula>8</formula>
    </cfRule>
  </conditionalFormatting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/>
  </sheetViews>
  <sheetFormatPr defaultColWidth="14.44140625" defaultRowHeight="15" customHeight="1" x14ac:dyDescent="0.3"/>
  <cols>
    <col min="1" max="1" width="6" customWidth="1"/>
    <col min="2" max="2" width="19.6640625" customWidth="1"/>
    <col min="3" max="7" width="15.109375" customWidth="1"/>
    <col min="8" max="9" width="15.6640625" customWidth="1"/>
    <col min="10" max="10" width="12.6640625" customWidth="1"/>
    <col min="11" max="11" width="8" customWidth="1"/>
  </cols>
  <sheetData>
    <row r="1" spans="1:11" ht="42.75" customHeight="1" x14ac:dyDescent="0.3">
      <c r="A1" s="1" t="s">
        <v>0</v>
      </c>
      <c r="B1" s="554" t="s">
        <v>1</v>
      </c>
      <c r="C1" s="550"/>
      <c r="D1" s="550"/>
      <c r="E1" s="550"/>
      <c r="F1" s="550"/>
      <c r="G1" s="551"/>
      <c r="H1" s="555" t="s">
        <v>2</v>
      </c>
      <c r="I1" s="550"/>
      <c r="J1" s="551"/>
    </row>
    <row r="2" spans="1:11" ht="36.75" customHeight="1" x14ac:dyDescent="0.3">
      <c r="A2" s="556" t="s">
        <v>2997</v>
      </c>
      <c r="B2" s="550"/>
      <c r="C2" s="550"/>
      <c r="D2" s="550"/>
      <c r="E2" s="550"/>
      <c r="F2" s="550"/>
      <c r="G2" s="550"/>
      <c r="H2" s="550"/>
      <c r="I2" s="550"/>
      <c r="J2" s="551"/>
    </row>
    <row r="3" spans="1:11" ht="28.5" customHeight="1" x14ac:dyDescent="0.3">
      <c r="A3" s="119" t="s">
        <v>4</v>
      </c>
      <c r="B3" s="119" t="s">
        <v>5</v>
      </c>
      <c r="C3" s="119" t="s">
        <v>6</v>
      </c>
      <c r="D3" s="119" t="s">
        <v>7</v>
      </c>
      <c r="E3" s="119" t="s">
        <v>8</v>
      </c>
      <c r="F3" s="120" t="s">
        <v>9</v>
      </c>
      <c r="G3" s="119" t="s">
        <v>10</v>
      </c>
      <c r="H3" s="121" t="s">
        <v>2998</v>
      </c>
      <c r="I3" s="119" t="s">
        <v>2999</v>
      </c>
      <c r="J3" s="119" t="s">
        <v>13</v>
      </c>
      <c r="K3" s="122"/>
    </row>
    <row r="4" spans="1:11" ht="37.5" customHeight="1" x14ac:dyDescent="0.35">
      <c r="A4" s="123">
        <v>1</v>
      </c>
      <c r="B4" s="124" t="s">
        <v>3000</v>
      </c>
      <c r="C4" s="123" t="s">
        <v>47</v>
      </c>
      <c r="D4" s="123" t="s">
        <v>3001</v>
      </c>
      <c r="E4" s="123" t="s">
        <v>3002</v>
      </c>
      <c r="F4" s="123" t="s">
        <v>47</v>
      </c>
      <c r="G4" s="123" t="s">
        <v>3003</v>
      </c>
      <c r="H4" s="125">
        <v>45328</v>
      </c>
      <c r="I4" s="125">
        <f t="shared" ref="I4:I35" si="0">H4+182</f>
        <v>45510</v>
      </c>
      <c r="J4" s="126" t="s">
        <v>3004</v>
      </c>
      <c r="K4" s="127"/>
    </row>
    <row r="5" spans="1:11" ht="37.5" customHeight="1" x14ac:dyDescent="0.35">
      <c r="A5" s="123">
        <v>2</v>
      </c>
      <c r="B5" s="124" t="s">
        <v>3000</v>
      </c>
      <c r="C5" s="123" t="s">
        <v>47</v>
      </c>
      <c r="D5" s="123" t="s">
        <v>3005</v>
      </c>
      <c r="E5" s="123" t="s">
        <v>3006</v>
      </c>
      <c r="F5" s="123" t="s">
        <v>47</v>
      </c>
      <c r="G5" s="123" t="s">
        <v>3003</v>
      </c>
      <c r="H5" s="125">
        <v>45328</v>
      </c>
      <c r="I5" s="125">
        <f t="shared" si="0"/>
        <v>45510</v>
      </c>
      <c r="J5" s="126" t="s">
        <v>3004</v>
      </c>
      <c r="K5" s="127"/>
    </row>
    <row r="6" spans="1:11" ht="37.5" customHeight="1" x14ac:dyDescent="0.3">
      <c r="A6" s="123">
        <v>3</v>
      </c>
      <c r="B6" s="124" t="s">
        <v>3000</v>
      </c>
      <c r="C6" s="123" t="s">
        <v>47</v>
      </c>
      <c r="D6" s="123" t="s">
        <v>3007</v>
      </c>
      <c r="E6" s="123" t="s">
        <v>3008</v>
      </c>
      <c r="F6" s="123" t="s">
        <v>47</v>
      </c>
      <c r="G6" s="123" t="s">
        <v>3003</v>
      </c>
      <c r="H6" s="125">
        <v>45328</v>
      </c>
      <c r="I6" s="125">
        <f t="shared" si="0"/>
        <v>45510</v>
      </c>
      <c r="J6" s="126" t="s">
        <v>3009</v>
      </c>
    </row>
    <row r="7" spans="1:11" ht="37.5" customHeight="1" x14ac:dyDescent="0.3">
      <c r="A7" s="123">
        <v>4</v>
      </c>
      <c r="B7" s="124" t="s">
        <v>3000</v>
      </c>
      <c r="C7" s="123" t="s">
        <v>47</v>
      </c>
      <c r="D7" s="123" t="s">
        <v>3010</v>
      </c>
      <c r="E7" s="123" t="s">
        <v>3008</v>
      </c>
      <c r="F7" s="123" t="s">
        <v>47</v>
      </c>
      <c r="G7" s="123" t="s">
        <v>3003</v>
      </c>
      <c r="H7" s="125">
        <v>45328</v>
      </c>
      <c r="I7" s="125">
        <f t="shared" si="0"/>
        <v>45510</v>
      </c>
      <c r="J7" s="123"/>
    </row>
    <row r="8" spans="1:11" ht="37.5" customHeight="1" x14ac:dyDescent="0.3">
      <c r="A8" s="123">
        <v>5</v>
      </c>
      <c r="B8" s="124" t="s">
        <v>3000</v>
      </c>
      <c r="C8" s="123" t="s">
        <v>47</v>
      </c>
      <c r="D8" s="123" t="s">
        <v>3011</v>
      </c>
      <c r="E8" s="123" t="s">
        <v>3008</v>
      </c>
      <c r="F8" s="123" t="s">
        <v>47</v>
      </c>
      <c r="G8" s="123" t="s">
        <v>3003</v>
      </c>
      <c r="H8" s="125">
        <v>45328</v>
      </c>
      <c r="I8" s="125">
        <f t="shared" si="0"/>
        <v>45510</v>
      </c>
      <c r="J8" s="126" t="s">
        <v>3009</v>
      </c>
    </row>
    <row r="9" spans="1:11" ht="56.25" customHeight="1" x14ac:dyDescent="0.3">
      <c r="A9" s="123">
        <v>6</v>
      </c>
      <c r="B9" s="124" t="s">
        <v>3000</v>
      </c>
      <c r="C9" s="123" t="s">
        <v>47</v>
      </c>
      <c r="D9" s="123" t="s">
        <v>3012</v>
      </c>
      <c r="E9" s="123" t="s">
        <v>3013</v>
      </c>
      <c r="F9" s="123" t="s">
        <v>47</v>
      </c>
      <c r="G9" s="123" t="s">
        <v>3003</v>
      </c>
      <c r="H9" s="125">
        <v>45328</v>
      </c>
      <c r="I9" s="125">
        <f t="shared" si="0"/>
        <v>45510</v>
      </c>
      <c r="J9" s="128" t="s">
        <v>3014</v>
      </c>
    </row>
    <row r="10" spans="1:11" ht="37.5" customHeight="1" x14ac:dyDescent="0.3">
      <c r="A10" s="123">
        <v>7</v>
      </c>
      <c r="B10" s="124" t="s">
        <v>3000</v>
      </c>
      <c r="C10" s="123" t="s">
        <v>47</v>
      </c>
      <c r="D10" s="123" t="s">
        <v>3015</v>
      </c>
      <c r="E10" s="123" t="s">
        <v>3008</v>
      </c>
      <c r="F10" s="123" t="s">
        <v>47</v>
      </c>
      <c r="G10" s="123" t="s">
        <v>3003</v>
      </c>
      <c r="H10" s="125">
        <v>45328</v>
      </c>
      <c r="I10" s="125">
        <f t="shared" si="0"/>
        <v>45510</v>
      </c>
      <c r="J10" s="126" t="s">
        <v>3009</v>
      </c>
    </row>
    <row r="11" spans="1:11" ht="37.5" customHeight="1" x14ac:dyDescent="0.3">
      <c r="A11" s="123">
        <v>8</v>
      </c>
      <c r="B11" s="124" t="s">
        <v>3000</v>
      </c>
      <c r="C11" s="123" t="s">
        <v>47</v>
      </c>
      <c r="D11" s="123" t="s">
        <v>3016</v>
      </c>
      <c r="E11" s="123" t="s">
        <v>3008</v>
      </c>
      <c r="F11" s="123" t="s">
        <v>47</v>
      </c>
      <c r="G11" s="123" t="s">
        <v>3003</v>
      </c>
      <c r="H11" s="125">
        <v>45328</v>
      </c>
      <c r="I11" s="125">
        <f t="shared" si="0"/>
        <v>45510</v>
      </c>
      <c r="J11" s="123"/>
    </row>
    <row r="12" spans="1:11" ht="37.5" customHeight="1" x14ac:dyDescent="0.3">
      <c r="A12" s="123">
        <v>9</v>
      </c>
      <c r="B12" s="124" t="s">
        <v>3000</v>
      </c>
      <c r="C12" s="123" t="s">
        <v>47</v>
      </c>
      <c r="D12" s="123" t="s">
        <v>3017</v>
      </c>
      <c r="E12" s="123" t="s">
        <v>3008</v>
      </c>
      <c r="F12" s="123" t="s">
        <v>47</v>
      </c>
      <c r="G12" s="123" t="s">
        <v>3003</v>
      </c>
      <c r="H12" s="125">
        <v>45328</v>
      </c>
      <c r="I12" s="125">
        <f t="shared" si="0"/>
        <v>45510</v>
      </c>
      <c r="J12" s="126" t="s">
        <v>3009</v>
      </c>
    </row>
    <row r="13" spans="1:11" ht="37.5" customHeight="1" x14ac:dyDescent="0.3">
      <c r="A13" s="123">
        <v>10</v>
      </c>
      <c r="B13" s="124" t="s">
        <v>3000</v>
      </c>
      <c r="C13" s="123" t="s">
        <v>47</v>
      </c>
      <c r="D13" s="123" t="s">
        <v>3018</v>
      </c>
      <c r="E13" s="123" t="s">
        <v>3019</v>
      </c>
      <c r="F13" s="123" t="s">
        <v>47</v>
      </c>
      <c r="G13" s="123" t="s">
        <v>3003</v>
      </c>
      <c r="H13" s="125">
        <v>45328</v>
      </c>
      <c r="I13" s="125">
        <f t="shared" si="0"/>
        <v>45510</v>
      </c>
      <c r="J13" s="123"/>
    </row>
    <row r="14" spans="1:11" ht="37.5" customHeight="1" x14ac:dyDescent="0.3">
      <c r="A14" s="123">
        <v>11</v>
      </c>
      <c r="B14" s="124" t="s">
        <v>3000</v>
      </c>
      <c r="C14" s="123" t="s">
        <v>47</v>
      </c>
      <c r="D14" s="123" t="s">
        <v>3020</v>
      </c>
      <c r="E14" s="123" t="s">
        <v>3021</v>
      </c>
      <c r="F14" s="123" t="s">
        <v>47</v>
      </c>
      <c r="G14" s="123" t="s">
        <v>3003</v>
      </c>
      <c r="H14" s="125">
        <v>45328</v>
      </c>
      <c r="I14" s="125">
        <f t="shared" si="0"/>
        <v>45510</v>
      </c>
      <c r="J14" s="126" t="s">
        <v>3009</v>
      </c>
    </row>
    <row r="15" spans="1:11" ht="37.5" customHeight="1" x14ac:dyDescent="0.3">
      <c r="A15" s="123">
        <v>12</v>
      </c>
      <c r="B15" s="124" t="s">
        <v>3000</v>
      </c>
      <c r="C15" s="123" t="s">
        <v>47</v>
      </c>
      <c r="D15" s="123" t="s">
        <v>3022</v>
      </c>
      <c r="E15" s="123" t="s">
        <v>3023</v>
      </c>
      <c r="F15" s="123" t="s">
        <v>47</v>
      </c>
      <c r="G15" s="123" t="s">
        <v>3003</v>
      </c>
      <c r="H15" s="125">
        <v>45328</v>
      </c>
      <c r="I15" s="125">
        <f t="shared" si="0"/>
        <v>45510</v>
      </c>
      <c r="J15" s="126" t="s">
        <v>3009</v>
      </c>
    </row>
    <row r="16" spans="1:11" ht="37.5" customHeight="1" x14ac:dyDescent="0.3">
      <c r="A16" s="123">
        <v>13</v>
      </c>
      <c r="B16" s="124" t="s">
        <v>3000</v>
      </c>
      <c r="C16" s="123" t="s">
        <v>47</v>
      </c>
      <c r="D16" s="123" t="s">
        <v>3024</v>
      </c>
      <c r="E16" s="123" t="s">
        <v>3023</v>
      </c>
      <c r="F16" s="123" t="s">
        <v>47</v>
      </c>
      <c r="G16" s="123" t="s">
        <v>3003</v>
      </c>
      <c r="H16" s="125">
        <v>45328</v>
      </c>
      <c r="I16" s="125">
        <f t="shared" si="0"/>
        <v>45510</v>
      </c>
      <c r="J16" s="126" t="s">
        <v>3009</v>
      </c>
    </row>
    <row r="17" spans="1:10" ht="37.5" customHeight="1" x14ac:dyDescent="0.3">
      <c r="A17" s="123">
        <v>14</v>
      </c>
      <c r="B17" s="124" t="s">
        <v>3000</v>
      </c>
      <c r="C17" s="123" t="s">
        <v>47</v>
      </c>
      <c r="D17" s="123" t="s">
        <v>3025</v>
      </c>
      <c r="E17" s="123" t="s">
        <v>3026</v>
      </c>
      <c r="F17" s="123" t="s">
        <v>47</v>
      </c>
      <c r="G17" s="123" t="s">
        <v>3003</v>
      </c>
      <c r="H17" s="125">
        <v>45328</v>
      </c>
      <c r="I17" s="125">
        <f t="shared" si="0"/>
        <v>45510</v>
      </c>
      <c r="J17" s="123"/>
    </row>
    <row r="18" spans="1:10" ht="37.5" customHeight="1" x14ac:dyDescent="0.3">
      <c r="A18" s="123">
        <v>15</v>
      </c>
      <c r="B18" s="124" t="s">
        <v>3000</v>
      </c>
      <c r="C18" s="123" t="s">
        <v>47</v>
      </c>
      <c r="D18" s="123" t="s">
        <v>3027</v>
      </c>
      <c r="E18" s="123" t="s">
        <v>3028</v>
      </c>
      <c r="F18" s="123" t="s">
        <v>47</v>
      </c>
      <c r="G18" s="123" t="s">
        <v>3003</v>
      </c>
      <c r="H18" s="125">
        <v>45328</v>
      </c>
      <c r="I18" s="125">
        <f t="shared" si="0"/>
        <v>45510</v>
      </c>
      <c r="J18" s="123"/>
    </row>
    <row r="19" spans="1:10" ht="37.5" customHeight="1" x14ac:dyDescent="0.3">
      <c r="A19" s="123">
        <v>16</v>
      </c>
      <c r="B19" s="124" t="s">
        <v>3000</v>
      </c>
      <c r="C19" s="123" t="s">
        <v>47</v>
      </c>
      <c r="D19" s="123" t="s">
        <v>3029</v>
      </c>
      <c r="E19" s="123" t="s">
        <v>3028</v>
      </c>
      <c r="F19" s="123" t="s">
        <v>47</v>
      </c>
      <c r="G19" s="123" t="s">
        <v>3003</v>
      </c>
      <c r="H19" s="125">
        <v>45328</v>
      </c>
      <c r="I19" s="125">
        <f t="shared" si="0"/>
        <v>45510</v>
      </c>
      <c r="J19" s="123"/>
    </row>
    <row r="20" spans="1:10" ht="37.5" customHeight="1" x14ac:dyDescent="0.3">
      <c r="A20" s="123">
        <v>17</v>
      </c>
      <c r="B20" s="124" t="s">
        <v>3000</v>
      </c>
      <c r="C20" s="123" t="s">
        <v>47</v>
      </c>
      <c r="D20" s="123" t="s">
        <v>3030</v>
      </c>
      <c r="E20" s="123" t="s">
        <v>3031</v>
      </c>
      <c r="F20" s="123" t="s">
        <v>47</v>
      </c>
      <c r="G20" s="123" t="s">
        <v>3003</v>
      </c>
      <c r="H20" s="125">
        <v>45328</v>
      </c>
      <c r="I20" s="125">
        <f t="shared" si="0"/>
        <v>45510</v>
      </c>
      <c r="J20" s="123"/>
    </row>
    <row r="21" spans="1:10" ht="37.5" customHeight="1" x14ac:dyDescent="0.3">
      <c r="A21" s="123">
        <v>18</v>
      </c>
      <c r="B21" s="124" t="s">
        <v>3000</v>
      </c>
      <c r="C21" s="123" t="s">
        <v>47</v>
      </c>
      <c r="D21" s="123" t="s">
        <v>3032</v>
      </c>
      <c r="E21" s="123" t="s">
        <v>3031</v>
      </c>
      <c r="F21" s="123" t="s">
        <v>47</v>
      </c>
      <c r="G21" s="123" t="s">
        <v>3003</v>
      </c>
      <c r="H21" s="125">
        <v>45328</v>
      </c>
      <c r="I21" s="125">
        <f t="shared" si="0"/>
        <v>45510</v>
      </c>
      <c r="J21" s="123" t="s">
        <v>3033</v>
      </c>
    </row>
    <row r="22" spans="1:10" ht="37.5" customHeight="1" x14ac:dyDescent="0.3">
      <c r="A22" s="123">
        <v>19</v>
      </c>
      <c r="B22" s="124" t="s">
        <v>3000</v>
      </c>
      <c r="C22" s="123" t="s">
        <v>47</v>
      </c>
      <c r="D22" s="123" t="s">
        <v>3034</v>
      </c>
      <c r="E22" s="123" t="s">
        <v>3031</v>
      </c>
      <c r="F22" s="123" t="s">
        <v>47</v>
      </c>
      <c r="G22" s="123" t="s">
        <v>3003</v>
      </c>
      <c r="H22" s="125">
        <v>45328</v>
      </c>
      <c r="I22" s="125">
        <f t="shared" si="0"/>
        <v>45510</v>
      </c>
      <c r="J22" s="123"/>
    </row>
    <row r="23" spans="1:10" ht="38.25" customHeight="1" x14ac:dyDescent="0.3">
      <c r="A23" s="123">
        <v>20</v>
      </c>
      <c r="B23" s="124" t="s">
        <v>3000</v>
      </c>
      <c r="C23" s="123" t="s">
        <v>47</v>
      </c>
      <c r="D23" s="123" t="s">
        <v>3035</v>
      </c>
      <c r="E23" s="123" t="s">
        <v>3031</v>
      </c>
      <c r="F23" s="123" t="s">
        <v>47</v>
      </c>
      <c r="G23" s="123" t="s">
        <v>3003</v>
      </c>
      <c r="H23" s="125">
        <v>45328</v>
      </c>
      <c r="I23" s="125">
        <f t="shared" si="0"/>
        <v>45510</v>
      </c>
      <c r="J23" s="123"/>
    </row>
    <row r="24" spans="1:10" ht="38.25" customHeight="1" x14ac:dyDescent="0.3">
      <c r="A24" s="123">
        <v>21</v>
      </c>
      <c r="B24" s="124" t="s">
        <v>3000</v>
      </c>
      <c r="C24" s="123" t="s">
        <v>47</v>
      </c>
      <c r="D24" s="123" t="s">
        <v>3036</v>
      </c>
      <c r="E24" s="124" t="s">
        <v>3037</v>
      </c>
      <c r="F24" s="123" t="s">
        <v>47</v>
      </c>
      <c r="G24" s="123" t="s">
        <v>3003</v>
      </c>
      <c r="H24" s="125">
        <v>45328</v>
      </c>
      <c r="I24" s="125">
        <f t="shared" si="0"/>
        <v>45510</v>
      </c>
      <c r="J24" s="129"/>
    </row>
    <row r="25" spans="1:10" ht="38.25" customHeight="1" x14ac:dyDescent="0.3">
      <c r="A25" s="123">
        <v>22</v>
      </c>
      <c r="B25" s="124" t="s">
        <v>3000</v>
      </c>
      <c r="C25" s="123" t="s">
        <v>47</v>
      </c>
      <c r="D25" s="123" t="s">
        <v>3038</v>
      </c>
      <c r="E25" s="124" t="s">
        <v>3037</v>
      </c>
      <c r="F25" s="123" t="s">
        <v>47</v>
      </c>
      <c r="G25" s="123" t="s">
        <v>3003</v>
      </c>
      <c r="H25" s="125">
        <v>45328</v>
      </c>
      <c r="I25" s="125">
        <f t="shared" si="0"/>
        <v>45510</v>
      </c>
      <c r="J25" s="129"/>
    </row>
    <row r="26" spans="1:10" ht="38.25" customHeight="1" x14ac:dyDescent="0.3">
      <c r="A26" s="123">
        <v>23</v>
      </c>
      <c r="B26" s="124" t="s">
        <v>3000</v>
      </c>
      <c r="C26" s="123" t="s">
        <v>47</v>
      </c>
      <c r="D26" s="123" t="s">
        <v>3039</v>
      </c>
      <c r="E26" s="124" t="s">
        <v>3037</v>
      </c>
      <c r="F26" s="123" t="s">
        <v>47</v>
      </c>
      <c r="G26" s="123" t="s">
        <v>3003</v>
      </c>
      <c r="H26" s="125">
        <v>45328</v>
      </c>
      <c r="I26" s="125">
        <f t="shared" si="0"/>
        <v>45510</v>
      </c>
      <c r="J26" s="126" t="s">
        <v>3004</v>
      </c>
    </row>
    <row r="27" spans="1:10" ht="38.25" customHeight="1" x14ac:dyDescent="0.3">
      <c r="A27" s="123">
        <v>24</v>
      </c>
      <c r="B27" s="124" t="s">
        <v>3000</v>
      </c>
      <c r="C27" s="123" t="s">
        <v>47</v>
      </c>
      <c r="D27" s="123" t="s">
        <v>3040</v>
      </c>
      <c r="E27" s="124" t="s">
        <v>3037</v>
      </c>
      <c r="F27" s="123" t="s">
        <v>47</v>
      </c>
      <c r="G27" s="123" t="s">
        <v>3003</v>
      </c>
      <c r="H27" s="125">
        <v>45328</v>
      </c>
      <c r="I27" s="125">
        <f t="shared" si="0"/>
        <v>45510</v>
      </c>
      <c r="J27" s="129"/>
    </row>
    <row r="28" spans="1:10" ht="38.25" customHeight="1" x14ac:dyDescent="0.3">
      <c r="A28" s="123">
        <v>25</v>
      </c>
      <c r="B28" s="124" t="s">
        <v>3000</v>
      </c>
      <c r="C28" s="123" t="s">
        <v>47</v>
      </c>
      <c r="D28" s="123" t="s">
        <v>3041</v>
      </c>
      <c r="E28" s="124" t="s">
        <v>3037</v>
      </c>
      <c r="F28" s="123" t="s">
        <v>47</v>
      </c>
      <c r="G28" s="123" t="s">
        <v>3003</v>
      </c>
      <c r="H28" s="125">
        <v>45328</v>
      </c>
      <c r="I28" s="125">
        <f t="shared" si="0"/>
        <v>45510</v>
      </c>
      <c r="J28" s="129"/>
    </row>
    <row r="29" spans="1:10" ht="38.25" customHeight="1" x14ac:dyDescent="0.3">
      <c r="A29" s="123">
        <v>26</v>
      </c>
      <c r="B29" s="124" t="s">
        <v>3000</v>
      </c>
      <c r="C29" s="123" t="s">
        <v>47</v>
      </c>
      <c r="D29" s="123" t="s">
        <v>3042</v>
      </c>
      <c r="E29" s="124" t="s">
        <v>3037</v>
      </c>
      <c r="F29" s="123" t="s">
        <v>47</v>
      </c>
      <c r="G29" s="123" t="s">
        <v>3003</v>
      </c>
      <c r="H29" s="125">
        <v>45328</v>
      </c>
      <c r="I29" s="125">
        <f t="shared" si="0"/>
        <v>45510</v>
      </c>
      <c r="J29" s="129"/>
    </row>
    <row r="30" spans="1:10" ht="38.25" customHeight="1" x14ac:dyDescent="0.3">
      <c r="A30" s="123">
        <v>27</v>
      </c>
      <c r="B30" s="124" t="s">
        <v>3000</v>
      </c>
      <c r="C30" s="123" t="s">
        <v>47</v>
      </c>
      <c r="D30" s="123" t="s">
        <v>3043</v>
      </c>
      <c r="E30" s="124" t="s">
        <v>3044</v>
      </c>
      <c r="F30" s="123" t="s">
        <v>47</v>
      </c>
      <c r="G30" s="123" t="s">
        <v>3003</v>
      </c>
      <c r="H30" s="125">
        <v>45328</v>
      </c>
      <c r="I30" s="125">
        <f t="shared" si="0"/>
        <v>45510</v>
      </c>
      <c r="J30" s="129"/>
    </row>
    <row r="31" spans="1:10" ht="38.25" customHeight="1" x14ac:dyDescent="0.3">
      <c r="A31" s="123">
        <v>28</v>
      </c>
      <c r="B31" s="124" t="s">
        <v>3000</v>
      </c>
      <c r="C31" s="123" t="s">
        <v>47</v>
      </c>
      <c r="D31" s="123" t="s">
        <v>3045</v>
      </c>
      <c r="E31" s="124" t="s">
        <v>3044</v>
      </c>
      <c r="F31" s="123" t="s">
        <v>47</v>
      </c>
      <c r="G31" s="123" t="s">
        <v>3003</v>
      </c>
      <c r="H31" s="125">
        <v>45328</v>
      </c>
      <c r="I31" s="125">
        <f t="shared" si="0"/>
        <v>45510</v>
      </c>
      <c r="J31" s="129"/>
    </row>
    <row r="32" spans="1:10" ht="38.25" customHeight="1" x14ac:dyDescent="0.3">
      <c r="A32" s="123">
        <v>29</v>
      </c>
      <c r="B32" s="124" t="s">
        <v>3000</v>
      </c>
      <c r="C32" s="123" t="s">
        <v>47</v>
      </c>
      <c r="D32" s="123" t="s">
        <v>3046</v>
      </c>
      <c r="E32" s="124" t="s">
        <v>3044</v>
      </c>
      <c r="F32" s="123" t="s">
        <v>47</v>
      </c>
      <c r="G32" s="123" t="s">
        <v>3003</v>
      </c>
      <c r="H32" s="125">
        <v>45328</v>
      </c>
      <c r="I32" s="125">
        <f t="shared" si="0"/>
        <v>45510</v>
      </c>
      <c r="J32" s="129"/>
    </row>
    <row r="33" spans="1:10" ht="38.25" customHeight="1" x14ac:dyDescent="0.3">
      <c r="A33" s="123">
        <v>30</v>
      </c>
      <c r="B33" s="124" t="s">
        <v>3000</v>
      </c>
      <c r="C33" s="123" t="s">
        <v>47</v>
      </c>
      <c r="D33" s="123" t="s">
        <v>3047</v>
      </c>
      <c r="E33" s="124" t="s">
        <v>3044</v>
      </c>
      <c r="F33" s="123" t="s">
        <v>47</v>
      </c>
      <c r="G33" s="123" t="s">
        <v>3003</v>
      </c>
      <c r="H33" s="125">
        <v>45328</v>
      </c>
      <c r="I33" s="125">
        <f t="shared" si="0"/>
        <v>45510</v>
      </c>
      <c r="J33" s="126" t="s">
        <v>3004</v>
      </c>
    </row>
    <row r="34" spans="1:10" ht="38.25" customHeight="1" x14ac:dyDescent="0.3">
      <c r="A34" s="123">
        <v>31</v>
      </c>
      <c r="B34" s="124" t="s">
        <v>3000</v>
      </c>
      <c r="C34" s="123" t="s">
        <v>47</v>
      </c>
      <c r="D34" s="123" t="s">
        <v>3048</v>
      </c>
      <c r="E34" s="124" t="s">
        <v>3044</v>
      </c>
      <c r="F34" s="123" t="s">
        <v>47</v>
      </c>
      <c r="G34" s="123" t="s">
        <v>3003</v>
      </c>
      <c r="H34" s="125">
        <v>45328</v>
      </c>
      <c r="I34" s="125">
        <f t="shared" si="0"/>
        <v>45510</v>
      </c>
      <c r="J34" s="129"/>
    </row>
    <row r="35" spans="1:10" ht="38.25" customHeight="1" x14ac:dyDescent="0.3">
      <c r="A35" s="123">
        <v>32</v>
      </c>
      <c r="B35" s="124" t="s">
        <v>3000</v>
      </c>
      <c r="C35" s="123" t="s">
        <v>47</v>
      </c>
      <c r="D35" s="123" t="s">
        <v>3049</v>
      </c>
      <c r="E35" s="124" t="s">
        <v>3044</v>
      </c>
      <c r="F35" s="123" t="s">
        <v>47</v>
      </c>
      <c r="G35" s="123" t="s">
        <v>3003</v>
      </c>
      <c r="H35" s="125">
        <v>45328</v>
      </c>
      <c r="I35" s="125">
        <f t="shared" si="0"/>
        <v>45510</v>
      </c>
      <c r="J35" s="123"/>
    </row>
    <row r="36" spans="1:10" ht="15.75" customHeight="1" x14ac:dyDescent="0.3"/>
    <row r="37" spans="1:10" ht="15.75" customHeight="1" x14ac:dyDescent="0.3"/>
    <row r="38" spans="1:10" ht="15.75" customHeight="1" x14ac:dyDescent="0.3"/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G1"/>
    <mergeCell ref="H1:J1"/>
    <mergeCell ref="A2:J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workbookViewId="0"/>
  </sheetViews>
  <sheetFormatPr defaultColWidth="14.44140625" defaultRowHeight="15" customHeight="1" x14ac:dyDescent="0.3"/>
  <cols>
    <col min="1" max="1" width="9.44140625" customWidth="1"/>
    <col min="2" max="2" width="27.6640625" customWidth="1"/>
    <col min="3" max="3" width="18.44140625" customWidth="1"/>
    <col min="4" max="4" width="19.109375" customWidth="1"/>
    <col min="5" max="5" width="18.44140625" customWidth="1"/>
    <col min="6" max="6" width="26.5546875" customWidth="1"/>
    <col min="7" max="7" width="27.6640625" hidden="1" customWidth="1"/>
    <col min="8" max="8" width="16.44140625" customWidth="1"/>
    <col min="9" max="9" width="16.109375" customWidth="1"/>
    <col min="10" max="10" width="20.33203125" customWidth="1"/>
    <col min="11" max="32" width="8" customWidth="1"/>
  </cols>
  <sheetData>
    <row r="1" spans="1:32" ht="52.5" customHeight="1" x14ac:dyDescent="0.3">
      <c r="A1" s="1" t="s">
        <v>0</v>
      </c>
      <c r="B1" s="554" t="s">
        <v>1</v>
      </c>
      <c r="C1" s="550"/>
      <c r="D1" s="550"/>
      <c r="E1" s="550"/>
      <c r="F1" s="550"/>
      <c r="G1" s="551"/>
      <c r="H1" s="555" t="s">
        <v>2</v>
      </c>
      <c r="I1" s="550"/>
      <c r="J1" s="551"/>
    </row>
    <row r="2" spans="1:32" ht="39" customHeight="1" x14ac:dyDescent="0.3">
      <c r="A2" s="556" t="s">
        <v>3050</v>
      </c>
      <c r="B2" s="550"/>
      <c r="C2" s="550"/>
      <c r="D2" s="550"/>
      <c r="E2" s="550"/>
      <c r="F2" s="550"/>
      <c r="G2" s="550"/>
      <c r="H2" s="550"/>
      <c r="I2" s="550"/>
      <c r="J2" s="551"/>
    </row>
    <row r="3" spans="1:32" ht="40.5" customHeight="1" x14ac:dyDescent="0.4">
      <c r="A3" s="130" t="s">
        <v>4</v>
      </c>
      <c r="B3" s="130" t="s">
        <v>5</v>
      </c>
      <c r="C3" s="130" t="s">
        <v>6</v>
      </c>
      <c r="D3" s="130" t="s">
        <v>7</v>
      </c>
      <c r="E3" s="130" t="s">
        <v>8</v>
      </c>
      <c r="F3" s="131" t="s">
        <v>9</v>
      </c>
      <c r="G3" s="130" t="s">
        <v>10</v>
      </c>
      <c r="H3" s="132" t="s">
        <v>11</v>
      </c>
      <c r="I3" s="130" t="s">
        <v>12</v>
      </c>
      <c r="J3" s="133" t="s">
        <v>13</v>
      </c>
      <c r="K3" s="130"/>
      <c r="L3" s="130"/>
      <c r="M3" s="65"/>
      <c r="N3" s="13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135" t="s">
        <v>17</v>
      </c>
    </row>
    <row r="4" spans="1:32" ht="40.5" customHeight="1" x14ac:dyDescent="0.3">
      <c r="A4" s="136">
        <v>1</v>
      </c>
      <c r="B4" s="137" t="s">
        <v>2187</v>
      </c>
      <c r="C4" s="137" t="s">
        <v>255</v>
      </c>
      <c r="D4" s="137" t="s">
        <v>3051</v>
      </c>
      <c r="E4" s="137" t="s">
        <v>3052</v>
      </c>
      <c r="F4" s="136"/>
      <c r="G4" s="137" t="s">
        <v>22</v>
      </c>
      <c r="H4" s="138">
        <v>44559</v>
      </c>
      <c r="I4" s="138">
        <f t="shared" ref="I4:I15" si="0">H4+364</f>
        <v>44923</v>
      </c>
      <c r="J4" s="139" t="s">
        <v>3053</v>
      </c>
      <c r="K4" s="137"/>
      <c r="L4" s="140"/>
      <c r="M4" s="141"/>
      <c r="N4" s="142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39"/>
    </row>
    <row r="5" spans="1:32" ht="40.5" customHeight="1" x14ac:dyDescent="0.3">
      <c r="A5" s="136">
        <v>2</v>
      </c>
      <c r="B5" s="137" t="s">
        <v>2187</v>
      </c>
      <c r="C5" s="137" t="s">
        <v>255</v>
      </c>
      <c r="D5" s="137" t="s">
        <v>3054</v>
      </c>
      <c r="E5" s="137" t="s">
        <v>3055</v>
      </c>
      <c r="F5" s="136"/>
      <c r="G5" s="137" t="s">
        <v>22</v>
      </c>
      <c r="H5" s="138">
        <v>44559</v>
      </c>
      <c r="I5" s="138">
        <f t="shared" si="0"/>
        <v>44923</v>
      </c>
      <c r="J5" s="139" t="s">
        <v>3056</v>
      </c>
      <c r="K5" s="137"/>
      <c r="L5" s="140"/>
      <c r="M5" s="141"/>
      <c r="N5" s="142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39"/>
    </row>
    <row r="6" spans="1:32" ht="40.5" customHeight="1" x14ac:dyDescent="0.3">
      <c r="A6" s="136">
        <v>3</v>
      </c>
      <c r="B6" s="137" t="s">
        <v>2187</v>
      </c>
      <c r="C6" s="137" t="s">
        <v>255</v>
      </c>
      <c r="D6" s="137" t="s">
        <v>3057</v>
      </c>
      <c r="E6" s="137" t="s">
        <v>3052</v>
      </c>
      <c r="F6" s="136"/>
      <c r="G6" s="137" t="s">
        <v>22</v>
      </c>
      <c r="H6" s="138">
        <v>44559</v>
      </c>
      <c r="I6" s="138">
        <f t="shared" si="0"/>
        <v>44923</v>
      </c>
      <c r="J6" s="139" t="s">
        <v>3058</v>
      </c>
      <c r="K6" s="137"/>
      <c r="L6" s="140"/>
      <c r="M6" s="141"/>
      <c r="N6" s="142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39"/>
    </row>
    <row r="7" spans="1:32" ht="40.5" customHeight="1" x14ac:dyDescent="0.3">
      <c r="A7" s="136">
        <v>4</v>
      </c>
      <c r="B7" s="137" t="s">
        <v>2187</v>
      </c>
      <c r="C7" s="137"/>
      <c r="D7" s="137" t="s">
        <v>3059</v>
      </c>
      <c r="E7" s="137" t="s">
        <v>2251</v>
      </c>
      <c r="F7" s="136"/>
      <c r="G7" s="137" t="s">
        <v>22</v>
      </c>
      <c r="H7" s="138">
        <v>44559</v>
      </c>
      <c r="I7" s="138">
        <f t="shared" si="0"/>
        <v>44923</v>
      </c>
      <c r="J7" s="139" t="s">
        <v>3060</v>
      </c>
      <c r="K7" s="137"/>
      <c r="L7" s="140"/>
      <c r="M7" s="141"/>
      <c r="N7" s="142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39"/>
    </row>
    <row r="8" spans="1:32" ht="40.5" customHeight="1" x14ac:dyDescent="0.3">
      <c r="A8" s="136">
        <v>5</v>
      </c>
      <c r="B8" s="137" t="s">
        <v>2187</v>
      </c>
      <c r="C8" s="137" t="s">
        <v>255</v>
      </c>
      <c r="D8" s="137" t="s">
        <v>3061</v>
      </c>
      <c r="E8" s="137" t="s">
        <v>2254</v>
      </c>
      <c r="F8" s="136"/>
      <c r="G8" s="137" t="s">
        <v>22</v>
      </c>
      <c r="H8" s="138">
        <v>44559</v>
      </c>
      <c r="I8" s="138">
        <f t="shared" si="0"/>
        <v>44923</v>
      </c>
      <c r="J8" s="139" t="s">
        <v>3062</v>
      </c>
      <c r="K8" s="137"/>
      <c r="L8" s="140"/>
      <c r="M8" s="141"/>
      <c r="N8" s="142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39"/>
    </row>
    <row r="9" spans="1:32" ht="40.5" customHeight="1" x14ac:dyDescent="0.3">
      <c r="A9" s="136">
        <v>6</v>
      </c>
      <c r="B9" s="137" t="s">
        <v>2187</v>
      </c>
      <c r="C9" s="137" t="s">
        <v>255</v>
      </c>
      <c r="D9" s="137" t="s">
        <v>3063</v>
      </c>
      <c r="E9" s="137" t="s">
        <v>3064</v>
      </c>
      <c r="F9" s="136"/>
      <c r="G9" s="137" t="s">
        <v>22</v>
      </c>
      <c r="H9" s="138">
        <v>44559</v>
      </c>
      <c r="I9" s="138">
        <f t="shared" si="0"/>
        <v>44923</v>
      </c>
      <c r="J9" s="139" t="s">
        <v>3062</v>
      </c>
      <c r="K9" s="137"/>
      <c r="L9" s="140"/>
      <c r="M9" s="141"/>
      <c r="N9" s="142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39"/>
    </row>
    <row r="10" spans="1:32" ht="40.5" customHeight="1" x14ac:dyDescent="0.3">
      <c r="A10" s="136">
        <v>7</v>
      </c>
      <c r="B10" s="137" t="s">
        <v>2187</v>
      </c>
      <c r="C10" s="137" t="s">
        <v>255</v>
      </c>
      <c r="D10" s="137" t="s">
        <v>3065</v>
      </c>
      <c r="E10" s="137" t="s">
        <v>3064</v>
      </c>
      <c r="F10" s="136"/>
      <c r="G10" s="137" t="s">
        <v>22</v>
      </c>
      <c r="H10" s="138">
        <v>44559</v>
      </c>
      <c r="I10" s="138">
        <f t="shared" si="0"/>
        <v>44923</v>
      </c>
      <c r="J10" s="139" t="s">
        <v>3053</v>
      </c>
      <c r="K10" s="137"/>
      <c r="L10" s="140"/>
      <c r="M10" s="141"/>
      <c r="N10" s="142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39"/>
    </row>
    <row r="11" spans="1:32" ht="40.5" customHeight="1" x14ac:dyDescent="0.3">
      <c r="A11" s="136">
        <v>8</v>
      </c>
      <c r="B11" s="137" t="s">
        <v>2299</v>
      </c>
      <c r="C11" s="137" t="s">
        <v>255</v>
      </c>
      <c r="D11" s="137" t="s">
        <v>3066</v>
      </c>
      <c r="E11" s="137" t="s">
        <v>3052</v>
      </c>
      <c r="F11" s="136"/>
      <c r="G11" s="137" t="s">
        <v>22</v>
      </c>
      <c r="H11" s="138">
        <v>44559</v>
      </c>
      <c r="I11" s="138">
        <f t="shared" si="0"/>
        <v>44923</v>
      </c>
      <c r="J11" s="139" t="s">
        <v>3067</v>
      </c>
      <c r="K11" s="137"/>
      <c r="L11" s="140"/>
      <c r="M11" s="141"/>
      <c r="N11" s="142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39"/>
    </row>
    <row r="12" spans="1:32" ht="40.5" customHeight="1" x14ac:dyDescent="0.3">
      <c r="A12" s="136">
        <v>9</v>
      </c>
      <c r="B12" s="137" t="s">
        <v>2299</v>
      </c>
      <c r="C12" s="137" t="s">
        <v>255</v>
      </c>
      <c r="D12" s="137" t="s">
        <v>3068</v>
      </c>
      <c r="E12" s="137" t="s">
        <v>2251</v>
      </c>
      <c r="F12" s="136"/>
      <c r="G12" s="137" t="s">
        <v>22</v>
      </c>
      <c r="H12" s="138">
        <v>44559</v>
      </c>
      <c r="I12" s="138">
        <f t="shared" si="0"/>
        <v>44923</v>
      </c>
      <c r="J12" s="139" t="s">
        <v>3062</v>
      </c>
      <c r="K12" s="137"/>
      <c r="L12" s="140"/>
      <c r="M12" s="141"/>
      <c r="N12" s="142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39"/>
    </row>
    <row r="13" spans="1:32" ht="40.5" customHeight="1" x14ac:dyDescent="0.3">
      <c r="A13" s="136">
        <v>10</v>
      </c>
      <c r="B13" s="137" t="s">
        <v>2299</v>
      </c>
      <c r="C13" s="137" t="s">
        <v>255</v>
      </c>
      <c r="D13" s="137" t="s">
        <v>3069</v>
      </c>
      <c r="E13" s="137" t="s">
        <v>2251</v>
      </c>
      <c r="F13" s="136"/>
      <c r="G13" s="137" t="s">
        <v>22</v>
      </c>
      <c r="H13" s="138">
        <v>44559</v>
      </c>
      <c r="I13" s="138">
        <f t="shared" si="0"/>
        <v>44923</v>
      </c>
      <c r="J13" s="139" t="s">
        <v>3067</v>
      </c>
      <c r="K13" s="137"/>
      <c r="L13" s="140"/>
      <c r="M13" s="141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39"/>
    </row>
    <row r="14" spans="1:32" ht="40.5" customHeight="1" x14ac:dyDescent="0.3">
      <c r="A14" s="136">
        <v>11</v>
      </c>
      <c r="B14" s="137" t="s">
        <v>2299</v>
      </c>
      <c r="C14" s="137" t="s">
        <v>255</v>
      </c>
      <c r="D14" s="137" t="s">
        <v>3070</v>
      </c>
      <c r="E14" s="137" t="s">
        <v>2254</v>
      </c>
      <c r="F14" s="136"/>
      <c r="G14" s="137" t="s">
        <v>22</v>
      </c>
      <c r="H14" s="138">
        <v>44559</v>
      </c>
      <c r="I14" s="138">
        <f t="shared" si="0"/>
        <v>44923</v>
      </c>
      <c r="J14" s="139" t="s">
        <v>3071</v>
      </c>
      <c r="K14" s="137"/>
      <c r="L14" s="140"/>
      <c r="M14" s="141"/>
      <c r="N14" s="142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39"/>
    </row>
    <row r="15" spans="1:32" ht="40.5" customHeight="1" x14ac:dyDescent="0.3">
      <c r="A15" s="136">
        <v>12</v>
      </c>
      <c r="B15" s="137" t="s">
        <v>2299</v>
      </c>
      <c r="C15" s="137" t="s">
        <v>255</v>
      </c>
      <c r="D15" s="137" t="s">
        <v>3072</v>
      </c>
      <c r="E15" s="137" t="s">
        <v>3064</v>
      </c>
      <c r="F15" s="136"/>
      <c r="G15" s="137" t="s">
        <v>22</v>
      </c>
      <c r="H15" s="138">
        <v>44559</v>
      </c>
      <c r="I15" s="138">
        <f t="shared" si="0"/>
        <v>44923</v>
      </c>
      <c r="J15" s="139" t="s">
        <v>3056</v>
      </c>
      <c r="K15" s="137"/>
      <c r="L15" s="140"/>
      <c r="M15" s="141"/>
      <c r="N15" s="142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39"/>
    </row>
    <row r="16" spans="1:32" ht="14.4" x14ac:dyDescent="0.3">
      <c r="B16" s="144"/>
      <c r="C16" s="144"/>
      <c r="D16" s="144"/>
      <c r="E16" s="144"/>
      <c r="F16" s="144"/>
      <c r="G16" s="144"/>
      <c r="H16" s="144"/>
      <c r="I16" s="144"/>
      <c r="J16" s="144"/>
    </row>
    <row r="17" spans="2:10" ht="14.4" x14ac:dyDescent="0.3">
      <c r="B17" s="144"/>
      <c r="C17" s="144"/>
      <c r="D17" s="144"/>
      <c r="E17" s="144"/>
      <c r="F17" s="144"/>
      <c r="G17" s="144"/>
      <c r="H17" s="144"/>
      <c r="I17" s="144"/>
      <c r="J17" s="144"/>
    </row>
    <row r="18" spans="2:10" ht="14.4" x14ac:dyDescent="0.3">
      <c r="B18" s="144"/>
      <c r="C18" s="144"/>
      <c r="D18" s="144"/>
      <c r="E18" s="144"/>
      <c r="F18" s="144"/>
      <c r="G18" s="144"/>
      <c r="H18" s="144"/>
      <c r="I18" s="144"/>
      <c r="J18" s="144"/>
    </row>
    <row r="19" spans="2:10" ht="14.4" x14ac:dyDescent="0.3">
      <c r="B19" s="144"/>
      <c r="C19" s="144"/>
      <c r="D19" s="144"/>
      <c r="E19" s="144"/>
      <c r="F19" s="144"/>
      <c r="G19" s="144"/>
      <c r="H19" s="144"/>
      <c r="I19" s="144"/>
      <c r="J19" s="144"/>
    </row>
    <row r="20" spans="2:10" ht="14.4" x14ac:dyDescent="0.3">
      <c r="B20" s="144"/>
      <c r="C20" s="144"/>
      <c r="D20" s="144"/>
      <c r="E20" s="144"/>
      <c r="F20" s="144"/>
      <c r="G20" s="144"/>
      <c r="H20" s="144"/>
      <c r="I20" s="144"/>
      <c r="J20" s="144"/>
    </row>
    <row r="21" spans="2:10" ht="15.75" customHeight="1" x14ac:dyDescent="0.3">
      <c r="B21" s="144"/>
      <c r="C21" s="144"/>
      <c r="D21" s="144"/>
      <c r="E21" s="144"/>
      <c r="F21" s="144"/>
      <c r="G21" s="144"/>
      <c r="H21" s="144"/>
      <c r="I21" s="144"/>
      <c r="J21" s="144"/>
    </row>
    <row r="22" spans="2:10" ht="15.75" customHeight="1" x14ac:dyDescent="0.3">
      <c r="B22" s="144"/>
      <c r="C22" s="144"/>
      <c r="D22" s="144"/>
      <c r="E22" s="144"/>
      <c r="F22" s="144"/>
      <c r="G22" s="144"/>
      <c r="H22" s="144"/>
      <c r="I22" s="144"/>
      <c r="J22" s="144"/>
    </row>
    <row r="23" spans="2:10" ht="15.75" customHeight="1" x14ac:dyDescent="0.3">
      <c r="B23" s="144"/>
      <c r="C23" s="144"/>
      <c r="D23" s="144"/>
      <c r="E23" s="144"/>
      <c r="F23" s="144"/>
      <c r="G23" s="144"/>
      <c r="H23" s="144"/>
      <c r="I23" s="144"/>
      <c r="J23" s="144"/>
    </row>
    <row r="24" spans="2:10" ht="15.75" customHeight="1" x14ac:dyDescent="0.3">
      <c r="B24" s="144"/>
      <c r="C24" s="144"/>
      <c r="D24" s="144"/>
      <c r="E24" s="144"/>
      <c r="F24" s="144"/>
      <c r="G24" s="144"/>
      <c r="H24" s="144"/>
      <c r="I24" s="144"/>
      <c r="J24" s="144"/>
    </row>
    <row r="25" spans="2:10" ht="15.75" customHeight="1" x14ac:dyDescent="0.3">
      <c r="B25" s="144"/>
      <c r="C25" s="144"/>
      <c r="D25" s="144"/>
      <c r="E25" s="144"/>
      <c r="F25" s="144"/>
      <c r="G25" s="144"/>
      <c r="H25" s="144"/>
      <c r="I25" s="144"/>
      <c r="J25" s="144"/>
    </row>
    <row r="26" spans="2:10" ht="15.75" customHeight="1" x14ac:dyDescent="0.3">
      <c r="B26" s="144"/>
      <c r="C26" s="144"/>
      <c r="D26" s="144"/>
      <c r="E26" s="144"/>
      <c r="F26" s="144"/>
      <c r="G26" s="144"/>
      <c r="H26" s="144"/>
      <c r="I26" s="144"/>
      <c r="J26" s="144"/>
    </row>
    <row r="27" spans="2:10" ht="15.75" customHeight="1" x14ac:dyDescent="0.3">
      <c r="B27" s="144"/>
      <c r="C27" s="144"/>
      <c r="D27" s="144"/>
      <c r="E27" s="144"/>
      <c r="F27" s="144"/>
      <c r="G27" s="144"/>
      <c r="H27" s="144"/>
      <c r="I27" s="144"/>
      <c r="J27" s="144"/>
    </row>
    <row r="28" spans="2:10" ht="15.75" customHeight="1" x14ac:dyDescent="0.3">
      <c r="B28" s="144"/>
      <c r="C28" s="144"/>
      <c r="D28" s="144"/>
      <c r="E28" s="144"/>
      <c r="F28" s="144"/>
      <c r="G28" s="144"/>
      <c r="H28" s="144"/>
      <c r="I28" s="144"/>
      <c r="J28" s="144"/>
    </row>
    <row r="29" spans="2:10" ht="15.75" customHeight="1" x14ac:dyDescent="0.3">
      <c r="B29" s="144"/>
      <c r="C29" s="144"/>
      <c r="D29" s="144"/>
      <c r="E29" s="144"/>
      <c r="F29" s="144"/>
      <c r="G29" s="144"/>
      <c r="H29" s="144"/>
      <c r="I29" s="144"/>
      <c r="J29" s="144"/>
    </row>
    <row r="30" spans="2:10" ht="15.75" customHeight="1" x14ac:dyDescent="0.3">
      <c r="B30" s="144"/>
      <c r="C30" s="144"/>
      <c r="D30" s="144"/>
      <c r="E30" s="144"/>
      <c r="F30" s="144"/>
      <c r="G30" s="144"/>
      <c r="H30" s="144"/>
      <c r="I30" s="144"/>
      <c r="J30" s="144"/>
    </row>
    <row r="31" spans="2:10" ht="15.75" customHeight="1" x14ac:dyDescent="0.3">
      <c r="B31" s="144"/>
      <c r="C31" s="144"/>
      <c r="D31" s="144"/>
      <c r="E31" s="144"/>
      <c r="F31" s="144"/>
      <c r="G31" s="144"/>
      <c r="H31" s="144"/>
      <c r="I31" s="144"/>
      <c r="J31" s="144"/>
    </row>
    <row r="32" spans="2:10" ht="15.75" customHeight="1" x14ac:dyDescent="0.3">
      <c r="B32" s="144"/>
      <c r="C32" s="144"/>
      <c r="D32" s="144"/>
      <c r="E32" s="144"/>
      <c r="F32" s="144"/>
      <c r="G32" s="144"/>
      <c r="H32" s="144"/>
      <c r="I32" s="144"/>
      <c r="J32" s="144"/>
    </row>
    <row r="33" spans="2:10" ht="15.75" customHeight="1" x14ac:dyDescent="0.3">
      <c r="B33" s="144"/>
      <c r="C33" s="144"/>
      <c r="D33" s="144"/>
      <c r="E33" s="144"/>
      <c r="F33" s="144"/>
      <c r="G33" s="144"/>
      <c r="H33" s="144"/>
      <c r="I33" s="144"/>
      <c r="J33" s="144"/>
    </row>
    <row r="34" spans="2:10" ht="15.75" customHeight="1" x14ac:dyDescent="0.3">
      <c r="B34" s="144"/>
      <c r="C34" s="144"/>
      <c r="D34" s="144"/>
      <c r="E34" s="144"/>
      <c r="F34" s="144"/>
      <c r="G34" s="144"/>
      <c r="H34" s="144"/>
      <c r="I34" s="144"/>
      <c r="J34" s="144"/>
    </row>
    <row r="35" spans="2:10" ht="15.75" customHeight="1" x14ac:dyDescent="0.3">
      <c r="B35" s="144"/>
      <c r="C35" s="144"/>
      <c r="D35" s="144"/>
      <c r="E35" s="144"/>
      <c r="F35" s="144"/>
      <c r="G35" s="144"/>
      <c r="H35" s="144"/>
      <c r="I35" s="144"/>
      <c r="J35" s="144"/>
    </row>
    <row r="36" spans="2:10" ht="15.75" customHeight="1" x14ac:dyDescent="0.3">
      <c r="B36" s="144"/>
      <c r="C36" s="144"/>
      <c r="D36" s="144"/>
      <c r="E36" s="144"/>
      <c r="F36" s="144"/>
      <c r="G36" s="144"/>
      <c r="H36" s="144"/>
      <c r="I36" s="144"/>
      <c r="J36" s="144"/>
    </row>
    <row r="37" spans="2:10" ht="15.75" customHeight="1" x14ac:dyDescent="0.3">
      <c r="B37" s="144"/>
      <c r="C37" s="144"/>
      <c r="D37" s="144"/>
      <c r="E37" s="144"/>
      <c r="F37" s="144"/>
      <c r="G37" s="144"/>
      <c r="H37" s="144"/>
      <c r="I37" s="144"/>
      <c r="J37" s="144"/>
    </row>
    <row r="38" spans="2:10" ht="15.75" customHeight="1" x14ac:dyDescent="0.3">
      <c r="B38" s="144"/>
      <c r="C38" s="144"/>
      <c r="D38" s="144"/>
      <c r="E38" s="144"/>
      <c r="F38" s="144"/>
      <c r="G38" s="144"/>
      <c r="H38" s="144"/>
      <c r="I38" s="144"/>
      <c r="J38" s="144"/>
    </row>
    <row r="39" spans="2:10" ht="15.75" customHeight="1" x14ac:dyDescent="0.3">
      <c r="B39" s="144"/>
      <c r="C39" s="144"/>
      <c r="D39" s="144"/>
      <c r="E39" s="144"/>
      <c r="F39" s="144"/>
      <c r="G39" s="144"/>
      <c r="H39" s="144"/>
      <c r="I39" s="144"/>
      <c r="J39" s="144"/>
    </row>
    <row r="40" spans="2:10" ht="15.75" customHeight="1" x14ac:dyDescent="0.3">
      <c r="B40" s="144"/>
      <c r="C40" s="144"/>
      <c r="D40" s="144"/>
      <c r="E40" s="144"/>
      <c r="F40" s="144"/>
      <c r="G40" s="144"/>
      <c r="H40" s="144"/>
      <c r="I40" s="144"/>
      <c r="J40" s="144"/>
    </row>
    <row r="41" spans="2:10" ht="15.75" customHeight="1" x14ac:dyDescent="0.3">
      <c r="B41" s="144"/>
      <c r="C41" s="144"/>
      <c r="D41" s="144"/>
      <c r="E41" s="144"/>
      <c r="F41" s="144"/>
      <c r="G41" s="144"/>
      <c r="H41" s="144"/>
      <c r="I41" s="144"/>
      <c r="J41" s="144"/>
    </row>
    <row r="42" spans="2:10" ht="15.75" customHeight="1" x14ac:dyDescent="0.3">
      <c r="B42" s="144"/>
      <c r="C42" s="144"/>
      <c r="D42" s="144"/>
      <c r="E42" s="144"/>
      <c r="F42" s="144"/>
      <c r="G42" s="144"/>
      <c r="H42" s="144"/>
      <c r="I42" s="144"/>
      <c r="J42" s="144"/>
    </row>
    <row r="43" spans="2:10" ht="15.75" customHeight="1" x14ac:dyDescent="0.3">
      <c r="B43" s="144"/>
      <c r="C43" s="144"/>
      <c r="D43" s="144"/>
      <c r="E43" s="144"/>
      <c r="F43" s="144"/>
      <c r="G43" s="144"/>
      <c r="H43" s="144"/>
      <c r="I43" s="144"/>
      <c r="J43" s="144"/>
    </row>
    <row r="44" spans="2:10" ht="15.75" customHeight="1" x14ac:dyDescent="0.3">
      <c r="B44" s="144"/>
      <c r="C44" s="144"/>
      <c r="D44" s="144"/>
      <c r="E44" s="144"/>
      <c r="F44" s="144"/>
      <c r="G44" s="144"/>
      <c r="H44" s="144"/>
      <c r="I44" s="144"/>
      <c r="J44" s="144"/>
    </row>
    <row r="45" spans="2:10" ht="15.75" customHeight="1" x14ac:dyDescent="0.3">
      <c r="B45" s="144"/>
      <c r="C45" s="144"/>
      <c r="D45" s="144"/>
      <c r="E45" s="144"/>
      <c r="F45" s="144"/>
      <c r="G45" s="144"/>
      <c r="H45" s="144"/>
      <c r="I45" s="144"/>
      <c r="J45" s="144"/>
    </row>
    <row r="46" spans="2:10" ht="15.75" customHeight="1" x14ac:dyDescent="0.3">
      <c r="B46" s="144"/>
      <c r="C46" s="144"/>
      <c r="D46" s="144"/>
      <c r="E46" s="144"/>
      <c r="F46" s="144"/>
      <c r="G46" s="144"/>
      <c r="H46" s="144"/>
      <c r="I46" s="144"/>
      <c r="J46" s="144"/>
    </row>
    <row r="47" spans="2:10" ht="15.75" customHeight="1" x14ac:dyDescent="0.3">
      <c r="B47" s="144"/>
      <c r="C47" s="144"/>
      <c r="D47" s="144"/>
      <c r="E47" s="144"/>
      <c r="F47" s="144"/>
      <c r="G47" s="144"/>
      <c r="H47" s="144"/>
      <c r="I47" s="144"/>
      <c r="J47" s="144"/>
    </row>
    <row r="48" spans="2:10" ht="15.75" customHeight="1" x14ac:dyDescent="0.3">
      <c r="B48" s="144"/>
      <c r="C48" s="144"/>
      <c r="D48" s="144"/>
      <c r="E48" s="144"/>
      <c r="F48" s="144"/>
      <c r="G48" s="144"/>
      <c r="H48" s="144"/>
      <c r="I48" s="144"/>
      <c r="J48" s="144"/>
    </row>
    <row r="49" spans="2:10" ht="15.75" customHeight="1" x14ac:dyDescent="0.3">
      <c r="B49" s="144"/>
      <c r="C49" s="144"/>
      <c r="D49" s="144"/>
      <c r="E49" s="144"/>
      <c r="F49" s="144"/>
      <c r="G49" s="144"/>
      <c r="H49" s="144"/>
      <c r="I49" s="144"/>
      <c r="J49" s="144"/>
    </row>
    <row r="50" spans="2:10" ht="15.75" customHeight="1" x14ac:dyDescent="0.3">
      <c r="B50" s="144"/>
      <c r="C50" s="144"/>
      <c r="D50" s="144"/>
      <c r="E50" s="144"/>
      <c r="F50" s="144"/>
      <c r="G50" s="144"/>
      <c r="H50" s="144"/>
      <c r="I50" s="144"/>
      <c r="J50" s="144"/>
    </row>
    <row r="51" spans="2:10" ht="15.75" customHeight="1" x14ac:dyDescent="0.3">
      <c r="B51" s="144"/>
      <c r="C51" s="144"/>
      <c r="D51" s="144"/>
      <c r="E51" s="144"/>
      <c r="F51" s="144"/>
      <c r="G51" s="144"/>
      <c r="H51" s="144"/>
      <c r="I51" s="144"/>
      <c r="J51" s="144"/>
    </row>
    <row r="52" spans="2:10" ht="15.75" customHeight="1" x14ac:dyDescent="0.3">
      <c r="B52" s="144"/>
      <c r="C52" s="144"/>
      <c r="D52" s="144"/>
      <c r="E52" s="144"/>
      <c r="F52" s="144"/>
      <c r="G52" s="144"/>
      <c r="H52" s="144"/>
      <c r="I52" s="144"/>
      <c r="J52" s="144"/>
    </row>
    <row r="53" spans="2:10" ht="15.75" customHeight="1" x14ac:dyDescent="0.3">
      <c r="B53" s="144"/>
      <c r="C53" s="144"/>
      <c r="D53" s="144"/>
      <c r="E53" s="144"/>
      <c r="F53" s="144"/>
      <c r="G53" s="144"/>
      <c r="H53" s="144"/>
      <c r="I53" s="144"/>
      <c r="J53" s="144"/>
    </row>
    <row r="54" spans="2:10" ht="15.75" customHeight="1" x14ac:dyDescent="0.3">
      <c r="B54" s="144"/>
      <c r="C54" s="144"/>
      <c r="D54" s="144"/>
      <c r="E54" s="144"/>
      <c r="F54" s="144"/>
      <c r="G54" s="144"/>
      <c r="H54" s="144"/>
      <c r="I54" s="144"/>
      <c r="J54" s="144"/>
    </row>
    <row r="55" spans="2:10" ht="15.75" customHeight="1" x14ac:dyDescent="0.3">
      <c r="B55" s="144"/>
      <c r="C55" s="144"/>
      <c r="D55" s="144"/>
      <c r="E55" s="144"/>
      <c r="F55" s="144"/>
      <c r="G55" s="144"/>
      <c r="H55" s="144"/>
      <c r="I55" s="144"/>
      <c r="J55" s="144"/>
    </row>
    <row r="56" spans="2:10" ht="15.75" customHeight="1" x14ac:dyDescent="0.3">
      <c r="B56" s="144"/>
      <c r="C56" s="144"/>
      <c r="D56" s="144"/>
      <c r="E56" s="144"/>
      <c r="F56" s="144"/>
      <c r="G56" s="144"/>
      <c r="H56" s="144"/>
      <c r="I56" s="144"/>
      <c r="J56" s="144"/>
    </row>
    <row r="57" spans="2:10" ht="15.75" customHeight="1" x14ac:dyDescent="0.3">
      <c r="B57" s="144"/>
      <c r="C57" s="144"/>
      <c r="D57" s="144"/>
      <c r="E57" s="144"/>
      <c r="F57" s="144"/>
      <c r="G57" s="144"/>
      <c r="H57" s="144"/>
      <c r="I57" s="144"/>
      <c r="J57" s="144"/>
    </row>
    <row r="58" spans="2:10" ht="15.75" customHeight="1" x14ac:dyDescent="0.3">
      <c r="B58" s="144"/>
      <c r="C58" s="144"/>
      <c r="D58" s="144"/>
      <c r="E58" s="144"/>
      <c r="F58" s="144"/>
      <c r="G58" s="144"/>
      <c r="H58" s="144"/>
      <c r="I58" s="144"/>
      <c r="J58" s="144"/>
    </row>
    <row r="59" spans="2:10" ht="15.75" customHeight="1" x14ac:dyDescent="0.3">
      <c r="B59" s="144"/>
      <c r="C59" s="144"/>
      <c r="D59" s="144"/>
      <c r="E59" s="144"/>
      <c r="F59" s="144"/>
      <c r="G59" s="144"/>
      <c r="H59" s="144"/>
      <c r="I59" s="144"/>
      <c r="J59" s="144"/>
    </row>
    <row r="60" spans="2:10" ht="15.75" customHeight="1" x14ac:dyDescent="0.3">
      <c r="B60" s="144"/>
      <c r="C60" s="144"/>
      <c r="D60" s="144"/>
      <c r="E60" s="144"/>
      <c r="F60" s="144"/>
      <c r="G60" s="144"/>
      <c r="H60" s="144"/>
      <c r="I60" s="144"/>
      <c r="J60" s="144"/>
    </row>
    <row r="61" spans="2:10" ht="15.75" customHeight="1" x14ac:dyDescent="0.3">
      <c r="B61" s="144"/>
      <c r="C61" s="144"/>
      <c r="D61" s="144"/>
      <c r="E61" s="144"/>
      <c r="F61" s="144"/>
      <c r="G61" s="144"/>
      <c r="H61" s="144"/>
      <c r="I61" s="144"/>
      <c r="J61" s="144"/>
    </row>
    <row r="62" spans="2:10" ht="15.75" customHeight="1" x14ac:dyDescent="0.3">
      <c r="B62" s="144"/>
      <c r="C62" s="144"/>
      <c r="D62" s="144"/>
      <c r="E62" s="144"/>
      <c r="F62" s="144"/>
      <c r="G62" s="144"/>
      <c r="H62" s="144"/>
      <c r="I62" s="144"/>
      <c r="J62" s="144"/>
    </row>
    <row r="63" spans="2:10" ht="15.75" customHeight="1" x14ac:dyDescent="0.3">
      <c r="B63" s="144"/>
      <c r="C63" s="144"/>
      <c r="D63" s="144"/>
      <c r="E63" s="144"/>
      <c r="F63" s="144"/>
      <c r="G63" s="144"/>
      <c r="H63" s="144"/>
      <c r="I63" s="144"/>
      <c r="J63" s="144"/>
    </row>
    <row r="64" spans="2:10" ht="15.75" customHeight="1" x14ac:dyDescent="0.3">
      <c r="B64" s="144"/>
      <c r="C64" s="144"/>
      <c r="D64" s="144"/>
      <c r="E64" s="144"/>
      <c r="F64" s="144"/>
      <c r="G64" s="144"/>
      <c r="H64" s="144"/>
      <c r="I64" s="144"/>
      <c r="J64" s="144"/>
    </row>
    <row r="65" spans="2:10" ht="15.75" customHeight="1" x14ac:dyDescent="0.3">
      <c r="B65" s="144"/>
      <c r="C65" s="144"/>
      <c r="D65" s="144"/>
      <c r="E65" s="144"/>
      <c r="F65" s="144"/>
      <c r="G65" s="144"/>
      <c r="H65" s="144"/>
      <c r="I65" s="144"/>
      <c r="J65" s="144"/>
    </row>
    <row r="66" spans="2:10" ht="15.75" customHeight="1" x14ac:dyDescent="0.3">
      <c r="B66" s="144"/>
      <c r="C66" s="144"/>
      <c r="D66" s="144"/>
      <c r="E66" s="144"/>
      <c r="F66" s="144"/>
      <c r="G66" s="144"/>
      <c r="H66" s="144"/>
      <c r="I66" s="144"/>
      <c r="J66" s="144"/>
    </row>
    <row r="67" spans="2:10" ht="15.75" customHeight="1" x14ac:dyDescent="0.3">
      <c r="B67" s="144"/>
      <c r="C67" s="144"/>
      <c r="D67" s="144"/>
      <c r="E67" s="144"/>
      <c r="F67" s="144"/>
      <c r="G67" s="144"/>
      <c r="H67" s="144"/>
      <c r="I67" s="144"/>
      <c r="J67" s="144"/>
    </row>
    <row r="68" spans="2:10" ht="15.75" customHeight="1" x14ac:dyDescent="0.3">
      <c r="B68" s="144"/>
      <c r="C68" s="144"/>
      <c r="D68" s="144"/>
      <c r="E68" s="144"/>
      <c r="F68" s="144"/>
      <c r="G68" s="144"/>
      <c r="H68" s="144"/>
      <c r="I68" s="144"/>
      <c r="J68" s="144"/>
    </row>
    <row r="69" spans="2:10" ht="15.75" customHeight="1" x14ac:dyDescent="0.3">
      <c r="B69" s="144"/>
      <c r="C69" s="144"/>
      <c r="D69" s="144"/>
      <c r="E69" s="144"/>
      <c r="F69" s="144"/>
      <c r="G69" s="144"/>
      <c r="H69" s="144"/>
      <c r="I69" s="144"/>
      <c r="J69" s="144"/>
    </row>
    <row r="70" spans="2:10" ht="15.75" customHeight="1" x14ac:dyDescent="0.3">
      <c r="B70" s="144"/>
      <c r="C70" s="144"/>
      <c r="D70" s="144"/>
      <c r="E70" s="144"/>
      <c r="F70" s="144"/>
      <c r="G70" s="144"/>
      <c r="H70" s="144"/>
      <c r="I70" s="144"/>
      <c r="J70" s="144"/>
    </row>
    <row r="71" spans="2:10" ht="15.75" customHeight="1" x14ac:dyDescent="0.3">
      <c r="B71" s="144"/>
      <c r="C71" s="144"/>
      <c r="D71" s="144"/>
      <c r="E71" s="144"/>
      <c r="F71" s="144"/>
      <c r="G71" s="144"/>
      <c r="H71" s="144"/>
      <c r="I71" s="144"/>
      <c r="J71" s="144"/>
    </row>
    <row r="72" spans="2:10" ht="15.75" customHeight="1" x14ac:dyDescent="0.3">
      <c r="B72" s="144"/>
      <c r="C72" s="144"/>
      <c r="D72" s="144"/>
      <c r="E72" s="144"/>
      <c r="F72" s="144"/>
      <c r="G72" s="144"/>
      <c r="H72" s="144"/>
      <c r="I72" s="144"/>
      <c r="J72" s="144"/>
    </row>
    <row r="73" spans="2:10" ht="15.75" customHeight="1" x14ac:dyDescent="0.3">
      <c r="B73" s="144"/>
      <c r="C73" s="144"/>
      <c r="D73" s="144"/>
      <c r="E73" s="144"/>
      <c r="F73" s="144"/>
      <c r="G73" s="144"/>
      <c r="H73" s="144"/>
      <c r="I73" s="144"/>
      <c r="J73" s="144"/>
    </row>
    <row r="74" spans="2:10" ht="15.75" customHeight="1" x14ac:dyDescent="0.3">
      <c r="B74" s="144"/>
      <c r="C74" s="144"/>
      <c r="D74" s="144"/>
      <c r="E74" s="144"/>
      <c r="F74" s="144"/>
      <c r="G74" s="144"/>
      <c r="H74" s="144"/>
      <c r="I74" s="144"/>
      <c r="J74" s="144"/>
    </row>
    <row r="75" spans="2:10" ht="15.75" customHeight="1" x14ac:dyDescent="0.3">
      <c r="B75" s="144"/>
      <c r="C75" s="144"/>
      <c r="D75" s="144"/>
      <c r="E75" s="144"/>
      <c r="F75" s="144"/>
      <c r="G75" s="144"/>
      <c r="H75" s="144"/>
      <c r="I75" s="144"/>
      <c r="J75" s="144"/>
    </row>
    <row r="76" spans="2:10" ht="15.75" customHeight="1" x14ac:dyDescent="0.3">
      <c r="B76" s="144"/>
      <c r="C76" s="144"/>
      <c r="D76" s="144"/>
      <c r="E76" s="144"/>
      <c r="F76" s="144"/>
      <c r="G76" s="144"/>
      <c r="H76" s="144"/>
      <c r="I76" s="144"/>
      <c r="J76" s="144"/>
    </row>
    <row r="77" spans="2:10" ht="15.75" customHeight="1" x14ac:dyDescent="0.3">
      <c r="B77" s="144"/>
      <c r="C77" s="144"/>
      <c r="D77" s="144"/>
      <c r="E77" s="144"/>
      <c r="F77" s="144"/>
      <c r="G77" s="144"/>
      <c r="H77" s="144"/>
      <c r="I77" s="144"/>
      <c r="J77" s="144"/>
    </row>
    <row r="78" spans="2:10" ht="15.75" customHeight="1" x14ac:dyDescent="0.3">
      <c r="B78" s="144"/>
      <c r="C78" s="144"/>
      <c r="D78" s="144"/>
      <c r="E78" s="144"/>
      <c r="F78" s="144"/>
      <c r="G78" s="144"/>
      <c r="H78" s="144"/>
      <c r="I78" s="144"/>
      <c r="J78" s="144"/>
    </row>
    <row r="79" spans="2:10" ht="15.75" customHeight="1" x14ac:dyDescent="0.3">
      <c r="B79" s="144"/>
      <c r="C79" s="144"/>
      <c r="D79" s="144"/>
      <c r="E79" s="144"/>
      <c r="F79" s="144"/>
      <c r="G79" s="144"/>
      <c r="H79" s="144"/>
      <c r="I79" s="144"/>
      <c r="J79" s="144"/>
    </row>
    <row r="80" spans="2:10" ht="15.75" customHeight="1" x14ac:dyDescent="0.3">
      <c r="B80" s="144"/>
      <c r="C80" s="144"/>
      <c r="D80" s="144"/>
      <c r="E80" s="144"/>
      <c r="F80" s="144"/>
      <c r="G80" s="144"/>
      <c r="H80" s="144"/>
      <c r="I80" s="144"/>
      <c r="J80" s="144"/>
    </row>
    <row r="81" spans="2:10" ht="15.75" customHeight="1" x14ac:dyDescent="0.3">
      <c r="B81" s="144"/>
      <c r="C81" s="144"/>
      <c r="D81" s="144"/>
      <c r="E81" s="144"/>
      <c r="F81" s="144"/>
      <c r="G81" s="144"/>
      <c r="H81" s="144"/>
      <c r="I81" s="144"/>
      <c r="J81" s="144"/>
    </row>
    <row r="82" spans="2:10" ht="15.75" customHeight="1" x14ac:dyDescent="0.3">
      <c r="B82" s="144"/>
      <c r="C82" s="144"/>
      <c r="D82" s="144"/>
      <c r="E82" s="144"/>
      <c r="F82" s="144"/>
      <c r="G82" s="144"/>
      <c r="H82" s="144"/>
      <c r="I82" s="144"/>
      <c r="J82" s="144"/>
    </row>
    <row r="83" spans="2:10" ht="15.75" customHeight="1" x14ac:dyDescent="0.3">
      <c r="B83" s="144"/>
      <c r="C83" s="144"/>
      <c r="D83" s="144"/>
      <c r="E83" s="144"/>
      <c r="F83" s="144"/>
      <c r="G83" s="144"/>
      <c r="H83" s="144"/>
      <c r="I83" s="144"/>
      <c r="J83" s="144"/>
    </row>
    <row r="84" spans="2:10" ht="15.75" customHeight="1" x14ac:dyDescent="0.3">
      <c r="B84" s="144"/>
      <c r="C84" s="144"/>
      <c r="D84" s="144"/>
      <c r="E84" s="144"/>
      <c r="F84" s="144"/>
      <c r="G84" s="144"/>
      <c r="H84" s="144"/>
      <c r="I84" s="144"/>
      <c r="J84" s="144"/>
    </row>
    <row r="85" spans="2:10" ht="15.75" customHeight="1" x14ac:dyDescent="0.3">
      <c r="B85" s="144"/>
      <c r="C85" s="144"/>
      <c r="D85" s="144"/>
      <c r="E85" s="144"/>
      <c r="F85" s="144"/>
      <c r="G85" s="144"/>
      <c r="H85" s="144"/>
      <c r="I85" s="144"/>
      <c r="J85" s="144"/>
    </row>
    <row r="86" spans="2:10" ht="15.75" customHeight="1" x14ac:dyDescent="0.3">
      <c r="B86" s="144"/>
      <c r="C86" s="144"/>
      <c r="D86" s="144"/>
      <c r="E86" s="144"/>
      <c r="F86" s="144"/>
      <c r="G86" s="144"/>
      <c r="H86" s="144"/>
      <c r="I86" s="144"/>
      <c r="J86" s="144"/>
    </row>
    <row r="87" spans="2:10" ht="15.75" customHeight="1" x14ac:dyDescent="0.3">
      <c r="B87" s="144"/>
      <c r="C87" s="144"/>
      <c r="D87" s="144"/>
      <c r="E87" s="144"/>
      <c r="F87" s="144"/>
      <c r="G87" s="144"/>
      <c r="H87" s="144"/>
      <c r="I87" s="144"/>
      <c r="J87" s="144"/>
    </row>
    <row r="88" spans="2:10" ht="15.75" customHeight="1" x14ac:dyDescent="0.3">
      <c r="B88" s="144"/>
      <c r="C88" s="144"/>
      <c r="D88" s="144"/>
      <c r="E88" s="144"/>
      <c r="F88" s="144"/>
      <c r="G88" s="144"/>
      <c r="H88" s="144"/>
      <c r="I88" s="144"/>
      <c r="J88" s="144"/>
    </row>
    <row r="89" spans="2:10" ht="15.75" customHeight="1" x14ac:dyDescent="0.3">
      <c r="B89" s="144"/>
      <c r="C89" s="144"/>
      <c r="D89" s="144"/>
      <c r="E89" s="144"/>
      <c r="F89" s="144"/>
      <c r="G89" s="144"/>
      <c r="H89" s="144"/>
      <c r="I89" s="144"/>
      <c r="J89" s="144"/>
    </row>
    <row r="90" spans="2:10" ht="15.75" customHeight="1" x14ac:dyDescent="0.3">
      <c r="B90" s="144"/>
      <c r="C90" s="144"/>
      <c r="D90" s="144"/>
      <c r="E90" s="144"/>
      <c r="F90" s="144"/>
      <c r="G90" s="144"/>
      <c r="H90" s="144"/>
      <c r="I90" s="144"/>
      <c r="J90" s="144"/>
    </row>
    <row r="91" spans="2:10" ht="15.75" customHeight="1" x14ac:dyDescent="0.3">
      <c r="B91" s="144"/>
      <c r="C91" s="144"/>
      <c r="D91" s="144"/>
      <c r="E91" s="144"/>
      <c r="F91" s="144"/>
      <c r="G91" s="144"/>
      <c r="H91" s="144"/>
      <c r="I91" s="144"/>
      <c r="J91" s="144"/>
    </row>
    <row r="92" spans="2:10" ht="15.75" customHeight="1" x14ac:dyDescent="0.3">
      <c r="B92" s="144"/>
      <c r="C92" s="144"/>
      <c r="D92" s="144"/>
      <c r="E92" s="144"/>
      <c r="F92" s="144"/>
      <c r="G92" s="144"/>
      <c r="H92" s="144"/>
      <c r="I92" s="144"/>
      <c r="J92" s="144"/>
    </row>
    <row r="93" spans="2:10" ht="15.75" customHeight="1" x14ac:dyDescent="0.3">
      <c r="B93" s="144"/>
      <c r="C93" s="144"/>
      <c r="D93" s="144"/>
      <c r="E93" s="144"/>
      <c r="F93" s="144"/>
      <c r="G93" s="144"/>
      <c r="H93" s="144"/>
      <c r="I93" s="144"/>
      <c r="J93" s="144"/>
    </row>
    <row r="94" spans="2:10" ht="15.75" customHeight="1" x14ac:dyDescent="0.3">
      <c r="B94" s="144"/>
      <c r="C94" s="144"/>
      <c r="D94" s="144"/>
      <c r="E94" s="144"/>
      <c r="F94" s="144"/>
      <c r="G94" s="144"/>
      <c r="H94" s="144"/>
      <c r="I94" s="144"/>
      <c r="J94" s="144"/>
    </row>
    <row r="95" spans="2:10" ht="15.75" customHeight="1" x14ac:dyDescent="0.3">
      <c r="B95" s="144"/>
      <c r="C95" s="144"/>
      <c r="D95" s="144"/>
      <c r="E95" s="144"/>
      <c r="F95" s="144"/>
      <c r="G95" s="144"/>
      <c r="H95" s="144"/>
      <c r="I95" s="144"/>
      <c r="J95" s="144"/>
    </row>
    <row r="96" spans="2:10" ht="15.75" customHeight="1" x14ac:dyDescent="0.3">
      <c r="B96" s="144"/>
      <c r="C96" s="144"/>
      <c r="D96" s="144"/>
      <c r="E96" s="144"/>
      <c r="F96" s="144"/>
      <c r="G96" s="144"/>
      <c r="H96" s="144"/>
      <c r="I96" s="144"/>
      <c r="J96" s="144"/>
    </row>
    <row r="97" spans="2:10" ht="15.75" customHeight="1" x14ac:dyDescent="0.3">
      <c r="B97" s="144"/>
      <c r="C97" s="144"/>
      <c r="D97" s="144"/>
      <c r="E97" s="144"/>
      <c r="F97" s="144"/>
      <c r="G97" s="144"/>
      <c r="H97" s="144"/>
      <c r="I97" s="144"/>
      <c r="J97" s="144"/>
    </row>
    <row r="98" spans="2:10" ht="15.75" customHeight="1" x14ac:dyDescent="0.3">
      <c r="B98" s="144"/>
      <c r="C98" s="144"/>
      <c r="D98" s="144"/>
      <c r="E98" s="144"/>
      <c r="F98" s="144"/>
      <c r="G98" s="144"/>
      <c r="H98" s="144"/>
      <c r="I98" s="144"/>
      <c r="J98" s="144"/>
    </row>
    <row r="99" spans="2:10" ht="15.75" customHeight="1" x14ac:dyDescent="0.3">
      <c r="B99" s="144"/>
      <c r="C99" s="144"/>
      <c r="D99" s="144"/>
      <c r="E99" s="144"/>
      <c r="F99" s="144"/>
      <c r="G99" s="144"/>
      <c r="H99" s="144"/>
      <c r="I99" s="144"/>
      <c r="J99" s="144"/>
    </row>
    <row r="100" spans="2:10" ht="15.75" customHeight="1" x14ac:dyDescent="0.3">
      <c r="B100" s="144"/>
      <c r="C100" s="144"/>
      <c r="D100" s="144"/>
      <c r="E100" s="144"/>
      <c r="F100" s="144"/>
      <c r="G100" s="144"/>
      <c r="H100" s="144"/>
      <c r="I100" s="144"/>
      <c r="J100" s="144"/>
    </row>
  </sheetData>
  <mergeCells count="3">
    <mergeCell ref="B1:G1"/>
    <mergeCell ref="H1:J1"/>
    <mergeCell ref="A2:J2"/>
  </mergeCells>
  <conditionalFormatting sqref="N4:N15">
    <cfRule type="cellIs" dxfId="3" priority="1" operator="greaterThan">
      <formula>7</formula>
    </cfRule>
    <cfRule type="cellIs" dxfId="2" priority="2" operator="lessThan">
      <formula>8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defaultColWidth="14.44140625" defaultRowHeight="15" customHeight="1" x14ac:dyDescent="0.3"/>
  <cols>
    <col min="1" max="5" width="13.33203125" customWidth="1"/>
    <col min="6" max="11" width="8" customWidth="1"/>
  </cols>
  <sheetData>
    <row r="1" spans="1:5" ht="18" customHeight="1" x14ac:dyDescent="0.3">
      <c r="A1" s="145" t="s">
        <v>3073</v>
      </c>
      <c r="B1" s="557" t="s">
        <v>3074</v>
      </c>
      <c r="C1" s="551"/>
      <c r="D1" s="145" t="s">
        <v>3075</v>
      </c>
      <c r="E1" s="145" t="s">
        <v>3076</v>
      </c>
    </row>
    <row r="2" spans="1:5" ht="51" customHeight="1" x14ac:dyDescent="0.3">
      <c r="A2" s="146">
        <v>1</v>
      </c>
      <c r="B2" s="558" t="s">
        <v>3077</v>
      </c>
      <c r="C2" s="551"/>
      <c r="D2" s="147">
        <v>1</v>
      </c>
      <c r="E2" s="148" t="s">
        <v>3078</v>
      </c>
    </row>
    <row r="3" spans="1:5" ht="51" customHeight="1" x14ac:dyDescent="0.3">
      <c r="A3" s="62">
        <v>2</v>
      </c>
      <c r="B3" s="559" t="s">
        <v>3079</v>
      </c>
      <c r="C3" s="551"/>
      <c r="D3" s="62">
        <v>2</v>
      </c>
      <c r="E3" s="149">
        <v>44981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C1"/>
    <mergeCell ref="B2:C2"/>
    <mergeCell ref="B3:C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 x14ac:dyDescent="0.3"/>
  <cols>
    <col min="1" max="1" width="8.6640625" customWidth="1"/>
    <col min="2" max="4" width="19.33203125" customWidth="1"/>
    <col min="5" max="5" width="8" customWidth="1"/>
    <col min="6" max="6" width="10.6640625" customWidth="1"/>
    <col min="7" max="10" width="8" customWidth="1"/>
    <col min="11" max="11" width="10.44140625" customWidth="1"/>
    <col min="12" max="12" width="14.6640625" customWidth="1"/>
    <col min="13" max="13" width="14.33203125" customWidth="1"/>
  </cols>
  <sheetData>
    <row r="1" spans="1:13" ht="49.5" customHeight="1" x14ac:dyDescent="0.3">
      <c r="A1" s="560" t="s">
        <v>3080</v>
      </c>
      <c r="B1" s="561"/>
      <c r="C1" s="561"/>
      <c r="D1" s="562"/>
      <c r="J1" s="560" t="s">
        <v>3081</v>
      </c>
      <c r="K1" s="561"/>
      <c r="L1" s="561"/>
      <c r="M1" s="562"/>
    </row>
    <row r="2" spans="1:13" ht="49.5" customHeight="1" x14ac:dyDescent="0.3">
      <c r="A2" s="150" t="s">
        <v>3082</v>
      </c>
      <c r="B2" s="151" t="s">
        <v>3083</v>
      </c>
      <c r="C2" s="151" t="s">
        <v>3084</v>
      </c>
      <c r="D2" s="152" t="s">
        <v>16</v>
      </c>
      <c r="E2" s="563" t="s">
        <v>3085</v>
      </c>
      <c r="F2" s="153" t="s">
        <v>3086</v>
      </c>
      <c r="J2" s="150" t="s">
        <v>3082</v>
      </c>
      <c r="K2" s="151" t="s">
        <v>3083</v>
      </c>
      <c r="L2" s="151" t="s">
        <v>3087</v>
      </c>
      <c r="M2" s="154" t="s">
        <v>16</v>
      </c>
    </row>
    <row r="3" spans="1:13" ht="30" customHeight="1" x14ac:dyDescent="0.3">
      <c r="A3" s="155">
        <v>1</v>
      </c>
      <c r="B3" s="156">
        <v>1.0004999999999999</v>
      </c>
      <c r="C3" s="156" t="s">
        <v>3088</v>
      </c>
      <c r="D3" s="157"/>
      <c r="E3" s="564"/>
      <c r="J3" s="155">
        <v>1</v>
      </c>
      <c r="K3" s="156">
        <v>0.05</v>
      </c>
      <c r="L3" s="156" t="s">
        <v>3089</v>
      </c>
      <c r="M3" s="158"/>
    </row>
    <row r="4" spans="1:13" ht="30" customHeight="1" x14ac:dyDescent="0.3">
      <c r="A4" s="155">
        <v>2</v>
      </c>
      <c r="B4" s="156">
        <v>1.0009999999999999</v>
      </c>
      <c r="C4" s="156" t="s">
        <v>123</v>
      </c>
      <c r="D4" s="157"/>
      <c r="E4" s="564"/>
      <c r="J4" s="155">
        <v>2</v>
      </c>
      <c r="K4" s="156">
        <v>0.04</v>
      </c>
      <c r="L4" s="156" t="s">
        <v>3090</v>
      </c>
      <c r="M4" s="158"/>
    </row>
    <row r="5" spans="1:13" ht="30" customHeight="1" x14ac:dyDescent="0.3">
      <c r="A5" s="155">
        <v>3</v>
      </c>
      <c r="B5" s="156">
        <v>1.002</v>
      </c>
      <c r="C5" s="156" t="s">
        <v>123</v>
      </c>
      <c r="D5" s="157"/>
      <c r="E5" s="564"/>
      <c r="J5" s="159">
        <v>3</v>
      </c>
      <c r="K5" s="160">
        <v>0.03</v>
      </c>
      <c r="L5" s="160" t="s">
        <v>3091</v>
      </c>
      <c r="M5" s="161"/>
    </row>
    <row r="6" spans="1:13" ht="30" customHeight="1" x14ac:dyDescent="0.3">
      <c r="A6" s="155">
        <v>4</v>
      </c>
      <c r="B6" s="156">
        <v>1.0029999999999999</v>
      </c>
      <c r="C6" s="156" t="s">
        <v>123</v>
      </c>
      <c r="D6" s="157"/>
      <c r="E6" s="564"/>
      <c r="J6" s="162"/>
      <c r="K6" s="162"/>
      <c r="L6" s="162"/>
      <c r="M6" s="162"/>
    </row>
    <row r="7" spans="1:13" ht="30" customHeight="1" x14ac:dyDescent="0.3">
      <c r="A7" s="155">
        <v>5</v>
      </c>
      <c r="B7" s="156">
        <v>1.004</v>
      </c>
      <c r="C7" s="156" t="s">
        <v>123</v>
      </c>
      <c r="D7" s="157"/>
      <c r="E7" s="564"/>
      <c r="J7" s="162"/>
      <c r="K7" s="162"/>
      <c r="L7" s="162"/>
      <c r="M7" s="162"/>
    </row>
    <row r="8" spans="1:13" ht="30" customHeight="1" x14ac:dyDescent="0.3">
      <c r="A8" s="155">
        <v>6</v>
      </c>
      <c r="B8" s="156">
        <v>1.0049999999999999</v>
      </c>
      <c r="C8" s="156" t="s">
        <v>3009</v>
      </c>
      <c r="D8" s="157"/>
      <c r="E8" s="564"/>
      <c r="F8" s="163">
        <v>45119</v>
      </c>
      <c r="J8" s="162"/>
      <c r="K8" s="162"/>
      <c r="L8" s="162"/>
      <c r="M8" s="162"/>
    </row>
    <row r="9" spans="1:13" ht="30" customHeight="1" x14ac:dyDescent="0.3">
      <c r="A9" s="164">
        <v>7</v>
      </c>
      <c r="B9" s="165">
        <v>1.006</v>
      </c>
      <c r="C9" s="166" t="s">
        <v>43</v>
      </c>
      <c r="D9" s="157"/>
      <c r="E9" s="564"/>
      <c r="F9" s="167">
        <v>45292</v>
      </c>
    </row>
    <row r="10" spans="1:13" ht="30" customHeight="1" x14ac:dyDescent="0.3">
      <c r="A10" s="155">
        <v>8</v>
      </c>
      <c r="B10" s="156">
        <v>1.0069999999999999</v>
      </c>
      <c r="C10" s="156" t="s">
        <v>123</v>
      </c>
      <c r="D10" s="157"/>
      <c r="E10" s="564"/>
    </row>
    <row r="11" spans="1:13" ht="30" customHeight="1" x14ac:dyDescent="0.3">
      <c r="A11" s="155">
        <v>9</v>
      </c>
      <c r="B11" s="156">
        <v>1.008</v>
      </c>
      <c r="C11" s="156" t="s">
        <v>123</v>
      </c>
      <c r="D11" s="157"/>
      <c r="E11" s="564"/>
    </row>
    <row r="12" spans="1:13" ht="30" customHeight="1" x14ac:dyDescent="0.3">
      <c r="A12" s="155">
        <v>10</v>
      </c>
      <c r="B12" s="156">
        <v>1.0089999999999999</v>
      </c>
      <c r="C12" s="156" t="s">
        <v>123</v>
      </c>
      <c r="D12" s="157"/>
      <c r="E12" s="564"/>
    </row>
    <row r="13" spans="1:13" ht="30" customHeight="1" x14ac:dyDescent="0.3">
      <c r="A13" s="155">
        <v>11</v>
      </c>
      <c r="B13" s="156">
        <v>1.01</v>
      </c>
      <c r="C13" s="156" t="s">
        <v>123</v>
      </c>
      <c r="D13" s="157"/>
      <c r="E13" s="564"/>
    </row>
    <row r="14" spans="1:13" ht="30" customHeight="1" x14ac:dyDescent="0.3">
      <c r="A14" s="155">
        <v>12</v>
      </c>
      <c r="B14" s="156">
        <v>1.02</v>
      </c>
      <c r="C14" s="156" t="s">
        <v>123</v>
      </c>
      <c r="D14" s="157"/>
      <c r="E14" s="564"/>
    </row>
    <row r="15" spans="1:13" ht="30" customHeight="1" x14ac:dyDescent="0.3">
      <c r="A15" s="155">
        <v>13</v>
      </c>
      <c r="B15" s="156">
        <v>1.03</v>
      </c>
      <c r="C15" s="156" t="s">
        <v>123</v>
      </c>
      <c r="D15" s="157"/>
      <c r="E15" s="564"/>
    </row>
    <row r="16" spans="1:13" ht="30" customHeight="1" x14ac:dyDescent="0.3">
      <c r="A16" s="155">
        <v>14</v>
      </c>
      <c r="B16" s="156">
        <v>1.04</v>
      </c>
      <c r="C16" s="156" t="s">
        <v>123</v>
      </c>
      <c r="D16" s="157"/>
      <c r="E16" s="564"/>
    </row>
    <row r="17" spans="1:6" ht="30" customHeight="1" x14ac:dyDescent="0.3">
      <c r="A17" s="164">
        <v>15</v>
      </c>
      <c r="B17" s="165">
        <v>1.05</v>
      </c>
      <c r="C17" s="166" t="s">
        <v>43</v>
      </c>
      <c r="D17" s="157"/>
      <c r="E17" s="564"/>
      <c r="F17" s="167">
        <v>45292</v>
      </c>
    </row>
    <row r="18" spans="1:6" ht="30" customHeight="1" x14ac:dyDescent="0.3">
      <c r="A18" s="164">
        <v>16</v>
      </c>
      <c r="B18" s="165">
        <v>1.06</v>
      </c>
      <c r="C18" s="166" t="s">
        <v>43</v>
      </c>
      <c r="D18" s="157"/>
      <c r="E18" s="564"/>
      <c r="F18" s="167">
        <v>45292</v>
      </c>
    </row>
    <row r="19" spans="1:6" ht="30" customHeight="1" x14ac:dyDescent="0.3">
      <c r="A19" s="155">
        <v>17</v>
      </c>
      <c r="B19" s="156">
        <v>1.07</v>
      </c>
      <c r="C19" s="156" t="s">
        <v>123</v>
      </c>
      <c r="D19" s="157"/>
      <c r="E19" s="564"/>
    </row>
    <row r="20" spans="1:6" ht="30" customHeight="1" x14ac:dyDescent="0.3">
      <c r="A20" s="155">
        <v>18</v>
      </c>
      <c r="B20" s="156">
        <v>1.08</v>
      </c>
      <c r="C20" s="156" t="s">
        <v>123</v>
      </c>
      <c r="D20" s="157"/>
      <c r="E20" s="564"/>
    </row>
    <row r="21" spans="1:6" ht="30" customHeight="1" x14ac:dyDescent="0.3">
      <c r="A21" s="155">
        <v>19</v>
      </c>
      <c r="B21" s="156">
        <v>1.0900000000000001</v>
      </c>
      <c r="C21" s="156" t="s">
        <v>123</v>
      </c>
      <c r="D21" s="157"/>
      <c r="E21" s="564"/>
    </row>
    <row r="22" spans="1:6" ht="30" customHeight="1" x14ac:dyDescent="0.3">
      <c r="A22" s="155">
        <v>20</v>
      </c>
      <c r="B22" s="168">
        <v>1.1000000000000001</v>
      </c>
      <c r="C22" s="166" t="s">
        <v>3092</v>
      </c>
      <c r="D22" s="157"/>
      <c r="E22" s="564"/>
      <c r="F22" s="167">
        <v>45292</v>
      </c>
    </row>
    <row r="23" spans="1:6" ht="30" customHeight="1" x14ac:dyDescent="0.3">
      <c r="A23" s="155">
        <v>21</v>
      </c>
      <c r="B23" s="156">
        <v>1.1100000000000001</v>
      </c>
      <c r="C23" s="156" t="s">
        <v>123</v>
      </c>
      <c r="D23" s="157"/>
      <c r="E23" s="564"/>
    </row>
    <row r="24" spans="1:6" ht="30" customHeight="1" x14ac:dyDescent="0.3">
      <c r="A24" s="155">
        <v>22</v>
      </c>
      <c r="B24" s="156">
        <v>1.1200000000000001</v>
      </c>
      <c r="C24" s="166" t="s">
        <v>3092</v>
      </c>
      <c r="D24" s="157"/>
      <c r="E24" s="564"/>
      <c r="F24" s="167">
        <v>45292</v>
      </c>
    </row>
    <row r="25" spans="1:6" ht="30" customHeight="1" x14ac:dyDescent="0.3">
      <c r="A25" s="155">
        <v>23</v>
      </c>
      <c r="B25" s="156">
        <v>1.1299999999999999</v>
      </c>
      <c r="C25" s="156" t="s">
        <v>123</v>
      </c>
      <c r="D25" s="157"/>
      <c r="E25" s="564"/>
    </row>
    <row r="26" spans="1:6" ht="30" customHeight="1" x14ac:dyDescent="0.3">
      <c r="A26" s="155">
        <v>24</v>
      </c>
      <c r="B26" s="156">
        <v>1.1399999999999999</v>
      </c>
      <c r="C26" s="156" t="s">
        <v>123</v>
      </c>
      <c r="D26" s="157"/>
      <c r="E26" s="564"/>
    </row>
    <row r="27" spans="1:6" ht="30" customHeight="1" x14ac:dyDescent="0.3">
      <c r="A27" s="164">
        <v>25</v>
      </c>
      <c r="B27" s="165">
        <v>1.1499999999999999</v>
      </c>
      <c r="C27" s="166" t="s">
        <v>43</v>
      </c>
      <c r="D27" s="157"/>
      <c r="E27" s="564"/>
      <c r="F27" s="167">
        <v>45292</v>
      </c>
    </row>
    <row r="28" spans="1:6" ht="30" customHeight="1" x14ac:dyDescent="0.3">
      <c r="A28" s="155">
        <v>26</v>
      </c>
      <c r="B28" s="156">
        <v>1.1599999999999999</v>
      </c>
      <c r="C28" s="156" t="s">
        <v>3088</v>
      </c>
      <c r="D28" s="157"/>
      <c r="E28" s="564"/>
    </row>
    <row r="29" spans="1:6" ht="30" customHeight="1" x14ac:dyDescent="0.3">
      <c r="A29" s="164">
        <v>27</v>
      </c>
      <c r="B29" s="165">
        <v>1.17</v>
      </c>
      <c r="C29" s="166" t="s">
        <v>3092</v>
      </c>
      <c r="D29" s="157"/>
      <c r="E29" s="564"/>
      <c r="F29" s="167">
        <v>45292</v>
      </c>
    </row>
    <row r="30" spans="1:6" ht="30" customHeight="1" x14ac:dyDescent="0.3">
      <c r="A30" s="155">
        <v>28</v>
      </c>
      <c r="B30" s="156">
        <v>1.18</v>
      </c>
      <c r="C30" s="156" t="s">
        <v>123</v>
      </c>
      <c r="D30" s="157"/>
      <c r="E30" s="564"/>
    </row>
    <row r="31" spans="1:6" ht="30" customHeight="1" x14ac:dyDescent="0.3">
      <c r="A31" s="164">
        <v>29</v>
      </c>
      <c r="B31" s="165">
        <v>1.19</v>
      </c>
      <c r="C31" s="166" t="s">
        <v>43</v>
      </c>
      <c r="D31" s="157"/>
      <c r="E31" s="564"/>
      <c r="F31" s="167">
        <v>45292</v>
      </c>
    </row>
    <row r="32" spans="1:6" ht="30" customHeight="1" x14ac:dyDescent="0.3">
      <c r="A32" s="155">
        <v>30</v>
      </c>
      <c r="B32" s="156">
        <v>1.2</v>
      </c>
      <c r="C32" s="156" t="s">
        <v>123</v>
      </c>
      <c r="D32" s="157"/>
      <c r="E32" s="564"/>
    </row>
    <row r="33" spans="1:6" ht="30" customHeight="1" x14ac:dyDescent="0.3">
      <c r="A33" s="155">
        <v>31</v>
      </c>
      <c r="B33" s="156">
        <v>1.21</v>
      </c>
      <c r="C33" s="156" t="s">
        <v>3088</v>
      </c>
      <c r="D33" s="157"/>
      <c r="E33" s="564"/>
    </row>
    <row r="34" spans="1:6" ht="30" customHeight="1" x14ac:dyDescent="0.3">
      <c r="A34" s="155">
        <v>32</v>
      </c>
      <c r="B34" s="156">
        <v>1.22</v>
      </c>
      <c r="C34" s="156" t="s">
        <v>3004</v>
      </c>
      <c r="D34" s="157"/>
      <c r="E34" s="564"/>
    </row>
    <row r="35" spans="1:6" ht="30" customHeight="1" x14ac:dyDescent="0.3">
      <c r="A35" s="155">
        <v>33</v>
      </c>
      <c r="B35" s="156">
        <v>1.23</v>
      </c>
      <c r="C35" s="156" t="s">
        <v>123</v>
      </c>
      <c r="D35" s="157"/>
      <c r="E35" s="564"/>
    </row>
    <row r="36" spans="1:6" ht="30" customHeight="1" x14ac:dyDescent="0.3">
      <c r="A36" s="155">
        <v>34</v>
      </c>
      <c r="B36" s="156">
        <v>1.24</v>
      </c>
      <c r="C36" s="156" t="s">
        <v>123</v>
      </c>
      <c r="D36" s="157"/>
      <c r="E36" s="564"/>
    </row>
    <row r="37" spans="1:6" ht="30" customHeight="1" x14ac:dyDescent="0.3">
      <c r="A37" s="155">
        <v>35</v>
      </c>
      <c r="B37" s="156">
        <v>1.25</v>
      </c>
      <c r="C37" s="156" t="s">
        <v>123</v>
      </c>
      <c r="D37" s="157"/>
      <c r="E37" s="564"/>
    </row>
    <row r="38" spans="1:6" ht="30" customHeight="1" x14ac:dyDescent="0.3">
      <c r="A38" s="155">
        <v>36</v>
      </c>
      <c r="B38" s="156">
        <v>1.26</v>
      </c>
      <c r="C38" s="156" t="s">
        <v>123</v>
      </c>
      <c r="D38" s="157"/>
      <c r="E38" s="564"/>
    </row>
    <row r="39" spans="1:6" ht="30" customHeight="1" x14ac:dyDescent="0.3">
      <c r="A39" s="155">
        <v>37</v>
      </c>
      <c r="B39" s="156">
        <v>1.27</v>
      </c>
      <c r="C39" s="156" t="s">
        <v>123</v>
      </c>
      <c r="D39" s="157"/>
      <c r="E39" s="564"/>
    </row>
    <row r="40" spans="1:6" ht="30" customHeight="1" x14ac:dyDescent="0.3">
      <c r="A40" s="155">
        <v>38</v>
      </c>
      <c r="B40" s="156">
        <v>1.28</v>
      </c>
      <c r="C40" s="156" t="s">
        <v>123</v>
      </c>
      <c r="D40" s="157"/>
      <c r="E40" s="564"/>
    </row>
    <row r="41" spans="1:6" ht="30" customHeight="1" x14ac:dyDescent="0.3">
      <c r="A41" s="155">
        <v>39</v>
      </c>
      <c r="B41" s="156">
        <v>1.29</v>
      </c>
      <c r="C41" s="156" t="s">
        <v>123</v>
      </c>
      <c r="D41" s="157"/>
      <c r="E41" s="564"/>
    </row>
    <row r="42" spans="1:6" ht="30" customHeight="1" x14ac:dyDescent="0.3">
      <c r="A42" s="155">
        <v>40</v>
      </c>
      <c r="B42" s="156">
        <v>1.3</v>
      </c>
      <c r="C42" s="165" t="s">
        <v>3009</v>
      </c>
      <c r="D42" s="157"/>
      <c r="E42" s="564"/>
      <c r="F42" s="163">
        <v>45119</v>
      </c>
    </row>
    <row r="43" spans="1:6" ht="30" customHeight="1" x14ac:dyDescent="0.3">
      <c r="A43" s="155">
        <v>41</v>
      </c>
      <c r="B43" s="165">
        <v>1.31</v>
      </c>
      <c r="C43" s="166" t="s">
        <v>43</v>
      </c>
      <c r="D43" s="157"/>
      <c r="E43" s="564"/>
      <c r="F43" s="169">
        <v>45292</v>
      </c>
    </row>
    <row r="44" spans="1:6" ht="30" customHeight="1" x14ac:dyDescent="0.3">
      <c r="A44" s="155">
        <v>42</v>
      </c>
      <c r="B44" s="156">
        <v>1.32</v>
      </c>
      <c r="C44" s="156" t="s">
        <v>123</v>
      </c>
      <c r="D44" s="157"/>
      <c r="E44" s="564"/>
    </row>
    <row r="45" spans="1:6" ht="30" customHeight="1" x14ac:dyDescent="0.3">
      <c r="A45" s="155">
        <v>43</v>
      </c>
      <c r="B45" s="156">
        <v>1.33</v>
      </c>
      <c r="C45" s="156" t="s">
        <v>123</v>
      </c>
      <c r="D45" s="157"/>
      <c r="E45" s="564"/>
    </row>
    <row r="46" spans="1:6" ht="30" customHeight="1" x14ac:dyDescent="0.3">
      <c r="A46" s="155">
        <v>44</v>
      </c>
      <c r="B46" s="156">
        <v>1.34</v>
      </c>
      <c r="C46" s="156" t="s">
        <v>123</v>
      </c>
      <c r="D46" s="157"/>
      <c r="E46" s="564"/>
    </row>
    <row r="47" spans="1:6" ht="30" customHeight="1" x14ac:dyDescent="0.3">
      <c r="A47" s="155">
        <v>45</v>
      </c>
      <c r="B47" s="156">
        <v>1.35</v>
      </c>
      <c r="C47" s="156" t="s">
        <v>123</v>
      </c>
      <c r="D47" s="157"/>
      <c r="E47" s="564"/>
    </row>
    <row r="48" spans="1:6" ht="30" customHeight="1" x14ac:dyDescent="0.3">
      <c r="A48" s="155">
        <v>46</v>
      </c>
      <c r="B48" s="156">
        <v>1.36</v>
      </c>
      <c r="C48" s="156" t="s">
        <v>123</v>
      </c>
      <c r="D48" s="157"/>
      <c r="E48" s="564"/>
    </row>
    <row r="49" spans="1:6" ht="30" customHeight="1" x14ac:dyDescent="0.3">
      <c r="A49" s="155">
        <v>47</v>
      </c>
      <c r="B49" s="156">
        <v>1.37</v>
      </c>
      <c r="C49" s="156" t="s">
        <v>123</v>
      </c>
      <c r="D49" s="157"/>
      <c r="E49" s="564"/>
    </row>
    <row r="50" spans="1:6" ht="30" customHeight="1" x14ac:dyDescent="0.3">
      <c r="A50" s="155">
        <v>48</v>
      </c>
      <c r="B50" s="156">
        <v>1.38</v>
      </c>
      <c r="C50" s="156" t="s">
        <v>123</v>
      </c>
      <c r="D50" s="157"/>
      <c r="E50" s="564"/>
    </row>
    <row r="51" spans="1:6" ht="30" customHeight="1" x14ac:dyDescent="0.3">
      <c r="A51" s="155">
        <v>49</v>
      </c>
      <c r="B51" s="156">
        <v>1.39</v>
      </c>
      <c r="C51" s="156" t="s">
        <v>123</v>
      </c>
      <c r="D51" s="157"/>
      <c r="E51" s="564"/>
    </row>
    <row r="52" spans="1:6" ht="30" customHeight="1" x14ac:dyDescent="0.3">
      <c r="A52" s="164">
        <v>50</v>
      </c>
      <c r="B52" s="170">
        <v>1.4</v>
      </c>
      <c r="C52" s="165" t="s">
        <v>3004</v>
      </c>
      <c r="D52" s="157"/>
      <c r="E52" s="564"/>
      <c r="F52" s="163">
        <v>45084</v>
      </c>
    </row>
    <row r="53" spans="1:6" ht="30" customHeight="1" x14ac:dyDescent="0.3">
      <c r="A53" s="155">
        <v>51</v>
      </c>
      <c r="B53" s="156">
        <v>1.41</v>
      </c>
      <c r="C53" s="156" t="s">
        <v>123</v>
      </c>
      <c r="D53" s="157"/>
      <c r="E53" s="564"/>
    </row>
    <row r="54" spans="1:6" ht="30" customHeight="1" x14ac:dyDescent="0.3">
      <c r="A54" s="155">
        <v>52</v>
      </c>
      <c r="B54" s="156">
        <v>1.42</v>
      </c>
      <c r="C54" s="156" t="s">
        <v>123</v>
      </c>
      <c r="D54" s="157"/>
      <c r="E54" s="564"/>
    </row>
    <row r="55" spans="1:6" ht="30" customHeight="1" x14ac:dyDescent="0.3">
      <c r="A55" s="155">
        <v>53</v>
      </c>
      <c r="B55" s="156">
        <v>1.43</v>
      </c>
      <c r="C55" s="156" t="s">
        <v>123</v>
      </c>
      <c r="D55" s="157"/>
      <c r="E55" s="564"/>
    </row>
    <row r="56" spans="1:6" ht="30" customHeight="1" x14ac:dyDescent="0.3">
      <c r="A56" s="155">
        <v>54</v>
      </c>
      <c r="B56" s="156">
        <v>1.44</v>
      </c>
      <c r="C56" s="156" t="s">
        <v>123</v>
      </c>
      <c r="D56" s="157"/>
      <c r="E56" s="564"/>
    </row>
    <row r="57" spans="1:6" ht="30" customHeight="1" x14ac:dyDescent="0.3">
      <c r="A57" s="155">
        <v>55</v>
      </c>
      <c r="B57" s="156">
        <v>1.45</v>
      </c>
      <c r="C57" s="156" t="s">
        <v>123</v>
      </c>
      <c r="D57" s="157"/>
      <c r="E57" s="564"/>
    </row>
    <row r="58" spans="1:6" ht="30" customHeight="1" x14ac:dyDescent="0.3">
      <c r="A58" s="155">
        <v>56</v>
      </c>
      <c r="B58" s="156">
        <v>1.46</v>
      </c>
      <c r="C58" s="156" t="s">
        <v>123</v>
      </c>
      <c r="D58" s="157"/>
      <c r="E58" s="564"/>
    </row>
    <row r="59" spans="1:6" ht="30" customHeight="1" x14ac:dyDescent="0.3">
      <c r="A59" s="155">
        <v>57</v>
      </c>
      <c r="B59" s="156">
        <v>1.47</v>
      </c>
      <c r="C59" s="156" t="s">
        <v>123</v>
      </c>
      <c r="D59" s="157"/>
      <c r="E59" s="564"/>
    </row>
    <row r="60" spans="1:6" ht="30" customHeight="1" x14ac:dyDescent="0.3">
      <c r="A60" s="164">
        <v>58</v>
      </c>
      <c r="B60" s="165">
        <v>1.48</v>
      </c>
      <c r="C60" s="166" t="s">
        <v>43</v>
      </c>
      <c r="D60" s="157"/>
      <c r="E60" s="564"/>
      <c r="F60" s="169">
        <v>45292</v>
      </c>
    </row>
    <row r="61" spans="1:6" ht="30" customHeight="1" x14ac:dyDescent="0.3">
      <c r="A61" s="155">
        <v>59</v>
      </c>
      <c r="B61" s="165">
        <v>1.49</v>
      </c>
      <c r="C61" s="166" t="s">
        <v>43</v>
      </c>
      <c r="D61" s="157"/>
      <c r="E61" s="564"/>
      <c r="F61" s="169">
        <v>45292</v>
      </c>
    </row>
    <row r="62" spans="1:6" ht="30" customHeight="1" x14ac:dyDescent="0.3">
      <c r="A62" s="155">
        <v>60</v>
      </c>
      <c r="B62" s="156">
        <v>0.5</v>
      </c>
      <c r="C62" s="156" t="s">
        <v>3088</v>
      </c>
      <c r="D62" s="157"/>
      <c r="E62" s="564"/>
    </row>
    <row r="63" spans="1:6" ht="30" customHeight="1" x14ac:dyDescent="0.3">
      <c r="A63" s="164">
        <v>61</v>
      </c>
      <c r="B63" s="165">
        <v>1</v>
      </c>
      <c r="C63" s="166" t="s">
        <v>43</v>
      </c>
      <c r="D63" s="157"/>
      <c r="E63" s="564"/>
      <c r="F63" s="169">
        <v>45292</v>
      </c>
    </row>
    <row r="64" spans="1:6" ht="30" customHeight="1" x14ac:dyDescent="0.3">
      <c r="A64" s="164">
        <v>62</v>
      </c>
      <c r="B64" s="165">
        <v>1.5</v>
      </c>
      <c r="C64" s="166" t="s">
        <v>3092</v>
      </c>
      <c r="D64" s="157"/>
      <c r="E64" s="564"/>
      <c r="F64" s="169">
        <v>45292</v>
      </c>
    </row>
    <row r="65" spans="1:6" ht="30" customHeight="1" x14ac:dyDescent="0.3">
      <c r="A65" s="155">
        <v>63</v>
      </c>
      <c r="B65" s="156">
        <v>2</v>
      </c>
      <c r="C65" s="156" t="s">
        <v>123</v>
      </c>
      <c r="D65" s="157"/>
      <c r="E65" s="564"/>
    </row>
    <row r="66" spans="1:6" ht="30" customHeight="1" x14ac:dyDescent="0.3">
      <c r="A66" s="155">
        <v>64</v>
      </c>
      <c r="B66" s="156">
        <v>2.5</v>
      </c>
      <c r="C66" s="156" t="s">
        <v>123</v>
      </c>
      <c r="D66" s="157"/>
      <c r="E66" s="564"/>
    </row>
    <row r="67" spans="1:6" ht="30" customHeight="1" x14ac:dyDescent="0.3">
      <c r="A67" s="155">
        <v>65</v>
      </c>
      <c r="B67" s="156">
        <v>3</v>
      </c>
      <c r="C67" s="156" t="s">
        <v>123</v>
      </c>
      <c r="D67" s="157"/>
      <c r="E67" s="564"/>
    </row>
    <row r="68" spans="1:6" ht="30" customHeight="1" x14ac:dyDescent="0.3">
      <c r="A68" s="155">
        <v>66</v>
      </c>
      <c r="B68" s="156">
        <v>3.5</v>
      </c>
      <c r="C68" s="156" t="s">
        <v>123</v>
      </c>
      <c r="D68" s="157"/>
      <c r="E68" s="564"/>
    </row>
    <row r="69" spans="1:6" ht="30" customHeight="1" x14ac:dyDescent="0.3">
      <c r="A69" s="155">
        <v>67</v>
      </c>
      <c r="B69" s="156">
        <v>4</v>
      </c>
      <c r="C69" s="156" t="s">
        <v>123</v>
      </c>
      <c r="D69" s="157"/>
      <c r="E69" s="564"/>
    </row>
    <row r="70" spans="1:6" ht="30" customHeight="1" x14ac:dyDescent="0.3">
      <c r="A70" s="155">
        <v>68</v>
      </c>
      <c r="B70" s="156">
        <v>4.5</v>
      </c>
      <c r="C70" s="156" t="s">
        <v>123</v>
      </c>
      <c r="D70" s="157"/>
      <c r="E70" s="564"/>
    </row>
    <row r="71" spans="1:6" ht="30" customHeight="1" x14ac:dyDescent="0.3">
      <c r="A71" s="155">
        <v>69</v>
      </c>
      <c r="B71" s="156">
        <v>5</v>
      </c>
      <c r="C71" s="156" t="s">
        <v>123</v>
      </c>
      <c r="D71" s="157"/>
      <c r="E71" s="564"/>
    </row>
    <row r="72" spans="1:6" ht="30" customHeight="1" x14ac:dyDescent="0.3">
      <c r="A72" s="155">
        <v>70</v>
      </c>
      <c r="B72" s="156">
        <v>5.5</v>
      </c>
      <c r="C72" s="156" t="s">
        <v>123</v>
      </c>
      <c r="D72" s="157"/>
      <c r="E72" s="564"/>
    </row>
    <row r="73" spans="1:6" ht="30" customHeight="1" x14ac:dyDescent="0.3">
      <c r="A73" s="155">
        <v>71</v>
      </c>
      <c r="B73" s="156">
        <v>6</v>
      </c>
      <c r="C73" s="156" t="s">
        <v>123</v>
      </c>
      <c r="D73" s="157"/>
      <c r="E73" s="564"/>
    </row>
    <row r="74" spans="1:6" ht="30" customHeight="1" x14ac:dyDescent="0.3">
      <c r="A74" s="155">
        <v>72</v>
      </c>
      <c r="B74" s="156">
        <v>6.5</v>
      </c>
      <c r="C74" s="156" t="s">
        <v>123</v>
      </c>
      <c r="D74" s="157"/>
      <c r="E74" s="564"/>
    </row>
    <row r="75" spans="1:6" ht="30" customHeight="1" x14ac:dyDescent="0.3">
      <c r="A75" s="164">
        <v>73</v>
      </c>
      <c r="B75" s="165">
        <v>7</v>
      </c>
      <c r="C75" s="166" t="s">
        <v>43</v>
      </c>
      <c r="D75" s="157"/>
      <c r="E75" s="564"/>
      <c r="F75" s="169">
        <v>45292</v>
      </c>
    </row>
    <row r="76" spans="1:6" ht="30" customHeight="1" x14ac:dyDescent="0.3">
      <c r="A76" s="155">
        <v>74</v>
      </c>
      <c r="B76" s="156">
        <v>7.5</v>
      </c>
      <c r="C76" s="156" t="s">
        <v>123</v>
      </c>
      <c r="D76" s="157"/>
      <c r="E76" s="564"/>
    </row>
    <row r="77" spans="1:6" ht="30" customHeight="1" x14ac:dyDescent="0.3">
      <c r="A77" s="155">
        <v>75</v>
      </c>
      <c r="B77" s="165">
        <v>8</v>
      </c>
      <c r="C77" s="166" t="s">
        <v>43</v>
      </c>
      <c r="D77" s="157"/>
      <c r="E77" s="564"/>
      <c r="F77" s="169">
        <v>45292</v>
      </c>
    </row>
    <row r="78" spans="1:6" ht="30" customHeight="1" x14ac:dyDescent="0.3">
      <c r="A78" s="155">
        <v>76</v>
      </c>
      <c r="B78" s="156">
        <v>8.5</v>
      </c>
      <c r="C78" s="156" t="s">
        <v>123</v>
      </c>
      <c r="D78" s="157"/>
      <c r="E78" s="564"/>
    </row>
    <row r="79" spans="1:6" ht="30" customHeight="1" x14ac:dyDescent="0.3">
      <c r="A79" s="155">
        <v>77</v>
      </c>
      <c r="B79" s="156">
        <v>9</v>
      </c>
      <c r="C79" s="165" t="s">
        <v>3009</v>
      </c>
      <c r="D79" s="157"/>
      <c r="E79" s="564"/>
      <c r="F79" s="163">
        <v>45119</v>
      </c>
    </row>
    <row r="80" spans="1:6" ht="30" customHeight="1" x14ac:dyDescent="0.3">
      <c r="A80" s="155">
        <v>78</v>
      </c>
      <c r="B80" s="156">
        <v>9.5</v>
      </c>
      <c r="C80" s="165" t="s">
        <v>3009</v>
      </c>
      <c r="D80" s="157"/>
      <c r="E80" s="564"/>
      <c r="F80" s="163">
        <v>45119</v>
      </c>
    </row>
    <row r="81" spans="1:6" ht="30" customHeight="1" x14ac:dyDescent="0.3">
      <c r="A81" s="164">
        <v>79</v>
      </c>
      <c r="B81" s="165">
        <v>10</v>
      </c>
      <c r="C81" s="166" t="s">
        <v>43</v>
      </c>
      <c r="D81" s="157"/>
      <c r="E81" s="564"/>
      <c r="F81" s="169">
        <v>45292</v>
      </c>
    </row>
    <row r="82" spans="1:6" ht="30" customHeight="1" x14ac:dyDescent="0.3">
      <c r="A82" s="155">
        <v>80</v>
      </c>
      <c r="B82" s="156">
        <v>20</v>
      </c>
      <c r="C82" s="156" t="s">
        <v>123</v>
      </c>
      <c r="D82" s="157"/>
      <c r="E82" s="564"/>
    </row>
    <row r="83" spans="1:6" ht="30" customHeight="1" x14ac:dyDescent="0.3">
      <c r="A83" s="155">
        <v>81</v>
      </c>
      <c r="B83" s="156">
        <v>30</v>
      </c>
      <c r="C83" s="165" t="s">
        <v>3009</v>
      </c>
      <c r="D83" s="157"/>
      <c r="E83" s="564"/>
      <c r="F83" s="163">
        <v>45119</v>
      </c>
    </row>
    <row r="84" spans="1:6" ht="30" customHeight="1" x14ac:dyDescent="0.3">
      <c r="A84" s="155">
        <v>82</v>
      </c>
      <c r="B84" s="156">
        <v>40</v>
      </c>
      <c r="C84" s="156" t="s">
        <v>123</v>
      </c>
      <c r="D84" s="157"/>
      <c r="E84" s="564"/>
      <c r="F84" s="171"/>
    </row>
    <row r="85" spans="1:6" ht="30" customHeight="1" x14ac:dyDescent="0.3">
      <c r="A85" s="155">
        <v>83</v>
      </c>
      <c r="B85" s="156">
        <v>50</v>
      </c>
      <c r="C85" s="156" t="s">
        <v>123</v>
      </c>
      <c r="D85" s="157"/>
      <c r="E85" s="564"/>
    </row>
    <row r="86" spans="1:6" ht="30" customHeight="1" x14ac:dyDescent="0.3">
      <c r="A86" s="155">
        <v>84</v>
      </c>
      <c r="B86" s="156">
        <v>60</v>
      </c>
      <c r="C86" s="156" t="s">
        <v>123</v>
      </c>
      <c r="D86" s="157"/>
      <c r="E86" s="564"/>
    </row>
    <row r="87" spans="1:6" ht="30" customHeight="1" x14ac:dyDescent="0.3">
      <c r="A87" s="155">
        <v>85</v>
      </c>
      <c r="B87" s="156">
        <v>70</v>
      </c>
      <c r="C87" s="156" t="s">
        <v>123</v>
      </c>
      <c r="D87" s="157"/>
      <c r="E87" s="564"/>
    </row>
    <row r="88" spans="1:6" ht="30" customHeight="1" x14ac:dyDescent="0.3">
      <c r="A88" s="164">
        <v>86</v>
      </c>
      <c r="B88" s="165">
        <v>80</v>
      </c>
      <c r="C88" s="166" t="s">
        <v>43</v>
      </c>
      <c r="D88" s="157"/>
      <c r="E88" s="564"/>
      <c r="F88" s="167">
        <v>45292</v>
      </c>
    </row>
    <row r="89" spans="1:6" ht="30" customHeight="1" x14ac:dyDescent="0.3">
      <c r="A89" s="155">
        <v>87</v>
      </c>
      <c r="B89" s="156">
        <v>90</v>
      </c>
      <c r="C89" s="156" t="s">
        <v>123</v>
      </c>
      <c r="D89" s="157" t="s">
        <v>772</v>
      </c>
      <c r="E89" s="564"/>
    </row>
    <row r="90" spans="1:6" ht="30" customHeight="1" x14ac:dyDescent="0.3">
      <c r="A90" s="159">
        <v>88</v>
      </c>
      <c r="B90" s="160">
        <v>100</v>
      </c>
      <c r="C90" s="156" t="s">
        <v>123</v>
      </c>
      <c r="D90" s="172"/>
      <c r="E90" s="565"/>
    </row>
    <row r="91" spans="1:6" ht="15.75" customHeight="1" x14ac:dyDescent="0.3">
      <c r="A91" s="122"/>
      <c r="B91" s="122"/>
      <c r="C91" s="122"/>
      <c r="D91" s="122"/>
    </row>
    <row r="92" spans="1:6" ht="15.75" customHeight="1" x14ac:dyDescent="0.3">
      <c r="A92" s="122"/>
      <c r="B92" s="122"/>
      <c r="C92" s="122"/>
      <c r="D92" s="122"/>
    </row>
    <row r="93" spans="1:6" ht="15.75" customHeight="1" x14ac:dyDescent="0.3">
      <c r="A93" s="122"/>
      <c r="B93" s="122"/>
      <c r="C93" s="122"/>
      <c r="D93" s="122"/>
    </row>
    <row r="94" spans="1:6" ht="15.75" customHeight="1" x14ac:dyDescent="0.3">
      <c r="A94" s="122"/>
      <c r="B94" s="122"/>
      <c r="C94" s="122"/>
      <c r="D94" s="122"/>
    </row>
    <row r="95" spans="1:6" ht="15.75" customHeight="1" x14ac:dyDescent="0.3">
      <c r="A95" s="122"/>
      <c r="B95" s="122"/>
      <c r="C95" s="122"/>
      <c r="D95" s="122"/>
    </row>
    <row r="96" spans="1:6" ht="15.75" customHeight="1" x14ac:dyDescent="0.3">
      <c r="A96" s="122"/>
      <c r="B96" s="122"/>
      <c r="C96" s="122"/>
      <c r="D96" s="122"/>
    </row>
    <row r="97" spans="1:4" ht="15.75" customHeight="1" x14ac:dyDescent="0.3">
      <c r="A97" s="122"/>
      <c r="B97" s="122"/>
      <c r="C97" s="122"/>
      <c r="D97" s="122"/>
    </row>
    <row r="98" spans="1:4" ht="15.75" customHeight="1" x14ac:dyDescent="0.3">
      <c r="A98" s="122"/>
      <c r="B98" s="122"/>
      <c r="C98" s="122"/>
      <c r="D98" s="122"/>
    </row>
    <row r="99" spans="1:4" ht="15.75" customHeight="1" x14ac:dyDescent="0.3">
      <c r="A99" s="122"/>
      <c r="B99" s="122"/>
      <c r="C99" s="122"/>
      <c r="D99" s="122"/>
    </row>
    <row r="100" spans="1:4" ht="15.75" customHeight="1" x14ac:dyDescent="0.3">
      <c r="A100" s="122"/>
      <c r="B100" s="122"/>
      <c r="C100" s="122"/>
      <c r="D100" s="122"/>
    </row>
  </sheetData>
  <autoFilter ref="A2:D90" xr:uid="{00000000-0009-0000-0000-000004000000}"/>
  <mergeCells count="3">
    <mergeCell ref="A1:D1"/>
    <mergeCell ref="E2:E90"/>
    <mergeCell ref="J1:M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6"/>
  <sheetViews>
    <sheetView workbookViewId="0"/>
  </sheetViews>
  <sheetFormatPr defaultColWidth="14.44140625" defaultRowHeight="15" customHeight="1" x14ac:dyDescent="0.3"/>
  <cols>
    <col min="1" max="1" width="17.33203125" customWidth="1"/>
    <col min="2" max="2" width="43.33203125" customWidth="1"/>
    <col min="3" max="3" width="36.109375" customWidth="1"/>
    <col min="4" max="4" width="44.109375" customWidth="1"/>
    <col min="5" max="5" width="58.44140625" customWidth="1"/>
    <col min="6" max="6" width="23.6640625" customWidth="1"/>
    <col min="7" max="7" width="30.88671875" customWidth="1"/>
    <col min="8" max="8" width="36.5546875" customWidth="1"/>
    <col min="9" max="9" width="46.33203125" customWidth="1"/>
    <col min="10" max="10" width="33.33203125" customWidth="1"/>
    <col min="11" max="11" width="13.5546875" customWidth="1"/>
    <col min="12" max="12" width="16.44140625" customWidth="1"/>
    <col min="13" max="13" width="36.33203125" customWidth="1"/>
  </cols>
  <sheetData>
    <row r="1" spans="1:13" ht="48" customHeight="1" x14ac:dyDescent="0.3">
      <c r="A1" s="575" t="s">
        <v>1</v>
      </c>
      <c r="B1" s="550"/>
      <c r="C1" s="550"/>
      <c r="D1" s="550"/>
      <c r="E1" s="550"/>
      <c r="F1" s="551"/>
      <c r="G1" s="576">
        <v>45108</v>
      </c>
      <c r="H1" s="550"/>
      <c r="I1" s="550"/>
      <c r="J1" s="173"/>
      <c r="K1" s="174"/>
      <c r="L1" s="174"/>
      <c r="M1" s="175"/>
    </row>
    <row r="2" spans="1:13" ht="59.25" customHeight="1" x14ac:dyDescent="0.3">
      <c r="A2" s="176" t="s">
        <v>4</v>
      </c>
      <c r="B2" s="176" t="s">
        <v>5</v>
      </c>
      <c r="C2" s="176" t="s">
        <v>6</v>
      </c>
      <c r="D2" s="176" t="s">
        <v>7</v>
      </c>
      <c r="E2" s="176" t="s">
        <v>8</v>
      </c>
      <c r="F2" s="176" t="s">
        <v>9</v>
      </c>
      <c r="G2" s="176" t="s">
        <v>10</v>
      </c>
      <c r="H2" s="177" t="s">
        <v>11</v>
      </c>
      <c r="I2" s="176" t="s">
        <v>12</v>
      </c>
      <c r="J2" s="176" t="s">
        <v>13</v>
      </c>
      <c r="K2" s="178"/>
      <c r="L2" s="179" t="s">
        <v>3093</v>
      </c>
      <c r="M2" s="180" t="s">
        <v>3094</v>
      </c>
    </row>
    <row r="3" spans="1:13" ht="15.75" hidden="1" customHeight="1" x14ac:dyDescent="0.3">
      <c r="A3" s="181"/>
      <c r="B3" s="181"/>
      <c r="C3" s="181"/>
      <c r="D3" s="182"/>
      <c r="E3" s="181"/>
      <c r="F3" s="181"/>
      <c r="G3" s="181"/>
      <c r="H3" s="181"/>
      <c r="I3" s="181"/>
      <c r="J3" s="181"/>
      <c r="K3" s="181"/>
      <c r="L3" s="181"/>
      <c r="M3" s="181"/>
    </row>
    <row r="4" spans="1:13" ht="15.75" hidden="1" customHeight="1" x14ac:dyDescent="0.3">
      <c r="A4" s="162"/>
      <c r="B4" s="162"/>
      <c r="C4" s="162"/>
      <c r="D4" s="183"/>
      <c r="E4" s="162"/>
      <c r="F4" s="162"/>
      <c r="G4" s="162"/>
      <c r="H4" s="162"/>
      <c r="I4" s="162"/>
      <c r="J4" s="162"/>
      <c r="K4" s="162"/>
      <c r="L4" s="162"/>
      <c r="M4" s="162"/>
    </row>
    <row r="5" spans="1:13" ht="15.75" hidden="1" customHeight="1" x14ac:dyDescent="0.3">
      <c r="A5" s="162"/>
      <c r="B5" s="162"/>
      <c r="C5" s="162"/>
      <c r="D5" s="183"/>
      <c r="E5" s="162"/>
      <c r="F5" s="162"/>
      <c r="G5" s="162"/>
      <c r="H5" s="162"/>
      <c r="I5" s="162"/>
      <c r="J5" s="162"/>
      <c r="K5" s="162"/>
      <c r="L5" s="162"/>
      <c r="M5" s="162"/>
    </row>
    <row r="6" spans="1:13" ht="55.5" hidden="1" customHeight="1" x14ac:dyDescent="0.3">
      <c r="A6" s="131">
        <v>1</v>
      </c>
      <c r="B6" s="130" t="s">
        <v>52</v>
      </c>
      <c r="C6" s="130" t="s">
        <v>55</v>
      </c>
      <c r="D6" s="130" t="s">
        <v>56</v>
      </c>
      <c r="E6" s="130">
        <v>84.97</v>
      </c>
      <c r="F6" s="131"/>
      <c r="G6" s="130" t="s">
        <v>22</v>
      </c>
      <c r="H6" s="132">
        <v>44645</v>
      </c>
      <c r="I6" s="132">
        <v>45009</v>
      </c>
      <c r="J6" s="130" t="s">
        <v>50</v>
      </c>
      <c r="K6" s="184"/>
      <c r="L6" s="184"/>
      <c r="M6" s="184"/>
    </row>
    <row r="7" spans="1:13" ht="55.5" hidden="1" customHeight="1" x14ac:dyDescent="0.3">
      <c r="A7" s="131">
        <v>2</v>
      </c>
      <c r="B7" s="130" t="s">
        <v>58</v>
      </c>
      <c r="C7" s="130" t="s">
        <v>55</v>
      </c>
      <c r="D7" s="130" t="s">
        <v>59</v>
      </c>
      <c r="E7" s="130" t="s">
        <v>60</v>
      </c>
      <c r="F7" s="131"/>
      <c r="G7" s="130" t="s">
        <v>22</v>
      </c>
      <c r="H7" s="132">
        <v>44645</v>
      </c>
      <c r="I7" s="132">
        <v>45009</v>
      </c>
      <c r="J7" s="130" t="s">
        <v>50</v>
      </c>
      <c r="K7" s="184"/>
      <c r="L7" s="184"/>
      <c r="M7" s="184"/>
    </row>
    <row r="8" spans="1:13" ht="55.5" hidden="1" customHeight="1" x14ac:dyDescent="0.3">
      <c r="A8" s="131">
        <v>3</v>
      </c>
      <c r="B8" s="130" t="s">
        <v>58</v>
      </c>
      <c r="C8" s="130" t="s">
        <v>55</v>
      </c>
      <c r="D8" s="130" t="s">
        <v>62</v>
      </c>
      <c r="E8" s="130" t="s">
        <v>63</v>
      </c>
      <c r="F8" s="131"/>
      <c r="G8" s="130" t="s">
        <v>22</v>
      </c>
      <c r="H8" s="132">
        <v>44645</v>
      </c>
      <c r="I8" s="132">
        <v>45009</v>
      </c>
      <c r="J8" s="130" t="s">
        <v>50</v>
      </c>
      <c r="K8" s="184"/>
      <c r="L8" s="184"/>
      <c r="M8" s="184"/>
    </row>
    <row r="9" spans="1:13" ht="55.5" hidden="1" customHeight="1" x14ac:dyDescent="0.3">
      <c r="A9" s="131">
        <v>4</v>
      </c>
      <c r="B9" s="130" t="s">
        <v>333</v>
      </c>
      <c r="C9" s="130" t="s">
        <v>3095</v>
      </c>
      <c r="D9" s="130" t="s">
        <v>359</v>
      </c>
      <c r="E9" s="130" t="s">
        <v>3096</v>
      </c>
      <c r="F9" s="131">
        <v>1E-3</v>
      </c>
      <c r="G9" s="130" t="s">
        <v>22</v>
      </c>
      <c r="H9" s="132">
        <v>44642</v>
      </c>
      <c r="I9" s="132">
        <v>45006</v>
      </c>
      <c r="J9" s="130" t="s">
        <v>50</v>
      </c>
      <c r="K9" s="184"/>
      <c r="L9" s="184"/>
      <c r="M9" s="184"/>
    </row>
    <row r="10" spans="1:13" ht="55.5" hidden="1" customHeight="1" x14ac:dyDescent="0.3">
      <c r="A10" s="131">
        <v>5</v>
      </c>
      <c r="B10" s="130" t="s">
        <v>1618</v>
      </c>
      <c r="C10" s="130" t="s">
        <v>3097</v>
      </c>
      <c r="D10" s="130" t="s">
        <v>1622</v>
      </c>
      <c r="E10" s="130" t="s">
        <v>47</v>
      </c>
      <c r="F10" s="131"/>
      <c r="G10" s="130" t="s">
        <v>22</v>
      </c>
      <c r="H10" s="132">
        <v>44650</v>
      </c>
      <c r="I10" s="132">
        <v>45014</v>
      </c>
      <c r="J10" s="130" t="s">
        <v>50</v>
      </c>
      <c r="K10" s="184"/>
      <c r="L10" s="184"/>
      <c r="M10" s="184"/>
    </row>
    <row r="11" spans="1:13" ht="55.5" hidden="1" customHeight="1" x14ac:dyDescent="0.3">
      <c r="A11" s="131">
        <v>6</v>
      </c>
      <c r="B11" s="130" t="s">
        <v>1721</v>
      </c>
      <c r="C11" s="130" t="s">
        <v>3097</v>
      </c>
      <c r="D11" s="130" t="s">
        <v>1722</v>
      </c>
      <c r="E11" s="130">
        <v>0</v>
      </c>
      <c r="F11" s="131"/>
      <c r="G11" s="130" t="s">
        <v>22</v>
      </c>
      <c r="H11" s="132">
        <v>44650</v>
      </c>
      <c r="I11" s="132">
        <v>45014</v>
      </c>
      <c r="J11" s="130" t="s">
        <v>50</v>
      </c>
      <c r="K11" s="184"/>
      <c r="L11" s="184"/>
      <c r="M11" s="184"/>
    </row>
    <row r="12" spans="1:13" ht="55.5" hidden="1" customHeight="1" x14ac:dyDescent="0.3">
      <c r="A12" s="131">
        <v>7</v>
      </c>
      <c r="B12" s="130" t="s">
        <v>2106</v>
      </c>
      <c r="C12" s="130" t="s">
        <v>1496</v>
      </c>
      <c r="D12" s="130" t="s">
        <v>2162</v>
      </c>
      <c r="E12" s="130" t="s">
        <v>2160</v>
      </c>
      <c r="F12" s="131"/>
      <c r="G12" s="130" t="s">
        <v>22</v>
      </c>
      <c r="H12" s="132">
        <v>44648</v>
      </c>
      <c r="I12" s="132">
        <v>45012</v>
      </c>
      <c r="J12" s="130" t="s">
        <v>50</v>
      </c>
      <c r="K12" s="184"/>
      <c r="L12" s="184"/>
      <c r="M12" s="184"/>
    </row>
    <row r="13" spans="1:13" ht="55.5" hidden="1" customHeight="1" x14ac:dyDescent="0.3">
      <c r="A13" s="131">
        <v>8</v>
      </c>
      <c r="B13" s="130" t="s">
        <v>2338</v>
      </c>
      <c r="C13" s="130" t="s">
        <v>1496</v>
      </c>
      <c r="D13" s="130" t="s">
        <v>2339</v>
      </c>
      <c r="E13" s="130" t="s">
        <v>1589</v>
      </c>
      <c r="F13" s="131"/>
      <c r="G13" s="130" t="s">
        <v>22</v>
      </c>
      <c r="H13" s="132">
        <v>44629</v>
      </c>
      <c r="I13" s="132">
        <v>44993</v>
      </c>
      <c r="J13" s="130" t="s">
        <v>50</v>
      </c>
      <c r="K13" s="184"/>
      <c r="L13" s="184"/>
      <c r="M13" s="184"/>
    </row>
    <row r="14" spans="1:13" ht="55.5" hidden="1" customHeight="1" x14ac:dyDescent="0.3">
      <c r="A14" s="131">
        <v>9</v>
      </c>
      <c r="B14" s="130" t="s">
        <v>2338</v>
      </c>
      <c r="C14" s="130" t="s">
        <v>1496</v>
      </c>
      <c r="D14" s="130" t="s">
        <v>2340</v>
      </c>
      <c r="E14" s="130" t="s">
        <v>1587</v>
      </c>
      <c r="F14" s="131"/>
      <c r="G14" s="130" t="s">
        <v>22</v>
      </c>
      <c r="H14" s="132">
        <v>44629</v>
      </c>
      <c r="I14" s="132">
        <v>44993</v>
      </c>
      <c r="J14" s="130" t="s">
        <v>50</v>
      </c>
      <c r="K14" s="184"/>
      <c r="L14" s="184"/>
      <c r="M14" s="184"/>
    </row>
    <row r="15" spans="1:13" ht="55.5" hidden="1" customHeight="1" x14ac:dyDescent="0.3">
      <c r="A15" s="131">
        <v>10</v>
      </c>
      <c r="B15" s="130" t="s">
        <v>2481</v>
      </c>
      <c r="C15" s="130" t="s">
        <v>1496</v>
      </c>
      <c r="D15" s="130" t="s">
        <v>2645</v>
      </c>
      <c r="E15" s="130" t="s">
        <v>2646</v>
      </c>
      <c r="F15" s="131"/>
      <c r="G15" s="130" t="s">
        <v>22</v>
      </c>
      <c r="H15" s="132">
        <v>44645</v>
      </c>
      <c r="I15" s="132">
        <v>45009</v>
      </c>
      <c r="J15" s="130" t="s">
        <v>50</v>
      </c>
      <c r="K15" s="184"/>
      <c r="L15" s="184"/>
      <c r="M15" s="184"/>
    </row>
    <row r="16" spans="1:13" ht="55.5" hidden="1" customHeight="1" x14ac:dyDescent="0.3">
      <c r="A16" s="131">
        <v>11</v>
      </c>
      <c r="B16" s="130" t="s">
        <v>576</v>
      </c>
      <c r="C16" s="130"/>
      <c r="D16" s="130" t="s">
        <v>2696</v>
      </c>
      <c r="E16" s="130" t="s">
        <v>3098</v>
      </c>
      <c r="F16" s="131">
        <v>0.02</v>
      </c>
      <c r="G16" s="130" t="s">
        <v>22</v>
      </c>
      <c r="H16" s="132">
        <v>44568</v>
      </c>
      <c r="I16" s="132">
        <v>44932</v>
      </c>
      <c r="J16" s="130" t="s">
        <v>50</v>
      </c>
      <c r="K16" s="184"/>
      <c r="L16" s="184"/>
      <c r="M16" s="184"/>
    </row>
    <row r="17" spans="1:13" ht="18.75" hidden="1" customHeight="1" x14ac:dyDescent="0.3">
      <c r="A17" s="185"/>
      <c r="B17" s="185"/>
      <c r="C17" s="185"/>
      <c r="D17" s="185"/>
      <c r="E17" s="185"/>
      <c r="F17" s="185"/>
      <c r="G17" s="185"/>
      <c r="H17" s="185"/>
      <c r="I17" s="185"/>
      <c r="J17" s="185"/>
      <c r="K17" s="186"/>
      <c r="L17" s="162"/>
      <c r="M17" s="162"/>
    </row>
    <row r="18" spans="1:13" ht="51.75" hidden="1" customHeight="1" x14ac:dyDescent="0.3">
      <c r="A18" s="187">
        <v>1</v>
      </c>
      <c r="B18" s="188" t="s">
        <v>25</v>
      </c>
      <c r="C18" s="188" t="s">
        <v>3095</v>
      </c>
      <c r="D18" s="188" t="s">
        <v>94</v>
      </c>
      <c r="E18" s="188" t="s">
        <v>95</v>
      </c>
      <c r="F18" s="187"/>
      <c r="G18" s="188" t="s">
        <v>22</v>
      </c>
      <c r="H18" s="189">
        <v>44645</v>
      </c>
      <c r="I18" s="189">
        <v>45009</v>
      </c>
      <c r="J18" s="188" t="s">
        <v>23</v>
      </c>
      <c r="K18" s="162"/>
      <c r="L18" s="162"/>
      <c r="M18" s="162"/>
    </row>
    <row r="19" spans="1:13" ht="51.75" hidden="1" customHeight="1" x14ac:dyDescent="0.3">
      <c r="A19" s="187">
        <v>2</v>
      </c>
      <c r="B19" s="188" t="s">
        <v>314</v>
      </c>
      <c r="C19" s="188" t="s">
        <v>47</v>
      </c>
      <c r="D19" s="188" t="s">
        <v>315</v>
      </c>
      <c r="E19" s="188" t="s">
        <v>47</v>
      </c>
      <c r="F19" s="187"/>
      <c r="G19" s="188" t="s">
        <v>22</v>
      </c>
      <c r="H19" s="189">
        <v>44636</v>
      </c>
      <c r="I19" s="189">
        <v>45000</v>
      </c>
      <c r="J19" s="188" t="s">
        <v>23</v>
      </c>
      <c r="K19" s="162"/>
      <c r="L19" s="162"/>
      <c r="M19" s="162"/>
    </row>
    <row r="20" spans="1:13" ht="51.75" hidden="1" customHeight="1" x14ac:dyDescent="0.3">
      <c r="A20" s="187">
        <v>3</v>
      </c>
      <c r="B20" s="188" t="s">
        <v>333</v>
      </c>
      <c r="C20" s="188" t="s">
        <v>3095</v>
      </c>
      <c r="D20" s="188" t="s">
        <v>361</v>
      </c>
      <c r="E20" s="188" t="s">
        <v>3096</v>
      </c>
      <c r="F20" s="187">
        <v>1E-3</v>
      </c>
      <c r="G20" s="188" t="s">
        <v>22</v>
      </c>
      <c r="H20" s="189">
        <v>44645</v>
      </c>
      <c r="I20" s="189">
        <v>45009</v>
      </c>
      <c r="J20" s="188" t="s">
        <v>23</v>
      </c>
      <c r="K20" s="162"/>
      <c r="L20" s="162"/>
      <c r="M20" s="162"/>
    </row>
    <row r="21" spans="1:13" ht="51.75" hidden="1" customHeight="1" x14ac:dyDescent="0.3">
      <c r="A21" s="187">
        <v>4</v>
      </c>
      <c r="B21" s="188" t="s">
        <v>333</v>
      </c>
      <c r="C21" s="188" t="s">
        <v>3095</v>
      </c>
      <c r="D21" s="188" t="s">
        <v>363</v>
      </c>
      <c r="E21" s="188" t="s">
        <v>3096</v>
      </c>
      <c r="F21" s="187">
        <v>1E-3</v>
      </c>
      <c r="G21" s="188" t="s">
        <v>22</v>
      </c>
      <c r="H21" s="189">
        <v>44646</v>
      </c>
      <c r="I21" s="189">
        <v>45010</v>
      </c>
      <c r="J21" s="188" t="s">
        <v>23</v>
      </c>
      <c r="K21" s="162"/>
      <c r="L21" s="162"/>
      <c r="M21" s="162"/>
    </row>
    <row r="22" spans="1:13" ht="51.75" hidden="1" customHeight="1" x14ac:dyDescent="0.3">
      <c r="A22" s="187">
        <v>5</v>
      </c>
      <c r="B22" s="188" t="s">
        <v>333</v>
      </c>
      <c r="C22" s="188"/>
      <c r="D22" s="188" t="s">
        <v>393</v>
      </c>
      <c r="E22" s="188" t="s">
        <v>3096</v>
      </c>
      <c r="F22" s="187">
        <v>1E-3</v>
      </c>
      <c r="G22" s="188" t="s">
        <v>22</v>
      </c>
      <c r="H22" s="189">
        <v>44645</v>
      </c>
      <c r="I22" s="189">
        <v>45009</v>
      </c>
      <c r="J22" s="188" t="s">
        <v>23</v>
      </c>
      <c r="K22" s="162"/>
      <c r="L22" s="162"/>
      <c r="M22" s="162"/>
    </row>
    <row r="23" spans="1:13" ht="51.75" hidden="1" customHeight="1" x14ac:dyDescent="0.3">
      <c r="A23" s="187">
        <v>6</v>
      </c>
      <c r="B23" s="188" t="s">
        <v>333</v>
      </c>
      <c r="C23" s="188"/>
      <c r="D23" s="188" t="s">
        <v>395</v>
      </c>
      <c r="E23" s="188" t="s">
        <v>3096</v>
      </c>
      <c r="F23" s="187">
        <v>1E-3</v>
      </c>
      <c r="G23" s="188" t="s">
        <v>22</v>
      </c>
      <c r="H23" s="189">
        <v>44645</v>
      </c>
      <c r="I23" s="189">
        <v>45009</v>
      </c>
      <c r="J23" s="188" t="s">
        <v>23</v>
      </c>
      <c r="K23" s="162"/>
      <c r="L23" s="162"/>
      <c r="M23" s="162"/>
    </row>
    <row r="24" spans="1:13" ht="51.75" hidden="1" customHeight="1" x14ac:dyDescent="0.3">
      <c r="A24" s="187">
        <v>7</v>
      </c>
      <c r="B24" s="188" t="s">
        <v>333</v>
      </c>
      <c r="C24" s="188" t="s">
        <v>19</v>
      </c>
      <c r="D24" s="188" t="s">
        <v>407</v>
      </c>
      <c r="E24" s="188" t="s">
        <v>3096</v>
      </c>
      <c r="F24" s="187">
        <v>1E-3</v>
      </c>
      <c r="G24" s="188" t="s">
        <v>22</v>
      </c>
      <c r="H24" s="189">
        <v>44646</v>
      </c>
      <c r="I24" s="189">
        <v>45010</v>
      </c>
      <c r="J24" s="188" t="s">
        <v>23</v>
      </c>
      <c r="K24" s="162"/>
      <c r="L24" s="162"/>
      <c r="M24" s="162"/>
    </row>
    <row r="25" spans="1:13" ht="51.75" hidden="1" customHeight="1" x14ac:dyDescent="0.3">
      <c r="A25" s="187">
        <v>8</v>
      </c>
      <c r="B25" s="188" t="s">
        <v>527</v>
      </c>
      <c r="C25" s="188" t="s">
        <v>3095</v>
      </c>
      <c r="D25" s="188" t="s">
        <v>532</v>
      </c>
      <c r="E25" s="188" t="s">
        <v>529</v>
      </c>
      <c r="F25" s="187">
        <v>0.01</v>
      </c>
      <c r="G25" s="188" t="s">
        <v>22</v>
      </c>
      <c r="H25" s="189">
        <v>44645</v>
      </c>
      <c r="I25" s="189">
        <v>45009</v>
      </c>
      <c r="J25" s="188" t="s">
        <v>23</v>
      </c>
      <c r="K25" s="162"/>
      <c r="L25" s="162"/>
      <c r="M25" s="162"/>
    </row>
    <row r="26" spans="1:13" ht="51.75" hidden="1" customHeight="1" x14ac:dyDescent="0.3">
      <c r="A26" s="187">
        <v>9</v>
      </c>
      <c r="B26" s="188" t="s">
        <v>3099</v>
      </c>
      <c r="C26" s="188" t="s">
        <v>3100</v>
      </c>
      <c r="D26" s="188" t="s">
        <v>972</v>
      </c>
      <c r="E26" s="188" t="s">
        <v>3101</v>
      </c>
      <c r="F26" s="187"/>
      <c r="G26" s="188" t="s">
        <v>22</v>
      </c>
      <c r="H26" s="189">
        <v>44646</v>
      </c>
      <c r="I26" s="189">
        <v>45010</v>
      </c>
      <c r="J26" s="188" t="s">
        <v>23</v>
      </c>
      <c r="K26" s="162"/>
      <c r="L26" s="162"/>
      <c r="M26" s="162"/>
    </row>
    <row r="27" spans="1:13" ht="51.75" hidden="1" customHeight="1" x14ac:dyDescent="0.3">
      <c r="A27" s="187">
        <v>10</v>
      </c>
      <c r="B27" s="188" t="s">
        <v>1010</v>
      </c>
      <c r="C27" s="188" t="s">
        <v>19</v>
      </c>
      <c r="D27" s="188" t="s">
        <v>1012</v>
      </c>
      <c r="E27" s="188" t="s">
        <v>832</v>
      </c>
      <c r="F27" s="187">
        <v>0.01</v>
      </c>
      <c r="G27" s="188" t="s">
        <v>22</v>
      </c>
      <c r="H27" s="189">
        <v>44645</v>
      </c>
      <c r="I27" s="189">
        <v>45009</v>
      </c>
      <c r="J27" s="188" t="s">
        <v>23</v>
      </c>
      <c r="K27" s="162"/>
      <c r="L27" s="162"/>
      <c r="M27" s="162"/>
    </row>
    <row r="28" spans="1:13" ht="51.75" hidden="1" customHeight="1" x14ac:dyDescent="0.3">
      <c r="A28" s="187">
        <v>11</v>
      </c>
      <c r="B28" s="188" t="s">
        <v>1725</v>
      </c>
      <c r="C28" s="188" t="s">
        <v>3100</v>
      </c>
      <c r="D28" s="188" t="s">
        <v>1916</v>
      </c>
      <c r="E28" s="188" t="s">
        <v>1917</v>
      </c>
      <c r="F28" s="187"/>
      <c r="G28" s="188" t="s">
        <v>22</v>
      </c>
      <c r="H28" s="189">
        <v>44646</v>
      </c>
      <c r="I28" s="189">
        <v>45010</v>
      </c>
      <c r="J28" s="188" t="s">
        <v>23</v>
      </c>
      <c r="K28" s="162"/>
      <c r="L28" s="162"/>
      <c r="M28" s="162"/>
    </row>
    <row r="29" spans="1:13" ht="51.75" hidden="1" customHeight="1" x14ac:dyDescent="0.3">
      <c r="A29" s="187">
        <v>12</v>
      </c>
      <c r="B29" s="188" t="s">
        <v>2187</v>
      </c>
      <c r="C29" s="188" t="s">
        <v>1496</v>
      </c>
      <c r="D29" s="188" t="s">
        <v>2255</v>
      </c>
      <c r="E29" s="188" t="s">
        <v>1178</v>
      </c>
      <c r="F29" s="187"/>
      <c r="G29" s="188" t="s">
        <v>22</v>
      </c>
      <c r="H29" s="189">
        <v>44625</v>
      </c>
      <c r="I29" s="189">
        <v>44989</v>
      </c>
      <c r="J29" s="188" t="s">
        <v>23</v>
      </c>
      <c r="K29" s="162"/>
      <c r="L29" s="162"/>
      <c r="M29" s="162"/>
    </row>
    <row r="30" spans="1:13" ht="51.75" hidden="1" customHeight="1" x14ac:dyDescent="0.3">
      <c r="A30" s="187">
        <v>13</v>
      </c>
      <c r="B30" s="188" t="s">
        <v>2364</v>
      </c>
      <c r="C30" s="188" t="s">
        <v>1496</v>
      </c>
      <c r="D30" s="188" t="s">
        <v>2418</v>
      </c>
      <c r="E30" s="188">
        <v>10.002000000000001</v>
      </c>
      <c r="F30" s="187"/>
      <c r="G30" s="188" t="s">
        <v>22</v>
      </c>
      <c r="H30" s="189">
        <v>44646</v>
      </c>
      <c r="I30" s="189">
        <v>45010</v>
      </c>
      <c r="J30" s="188" t="s">
        <v>23</v>
      </c>
      <c r="K30" s="162"/>
      <c r="L30" s="162"/>
      <c r="M30" s="162"/>
    </row>
    <row r="31" spans="1:13" ht="18.75" hidden="1" customHeight="1" x14ac:dyDescent="0.3">
      <c r="A31" s="185"/>
      <c r="B31" s="185"/>
      <c r="C31" s="185"/>
      <c r="D31" s="185"/>
      <c r="E31" s="185"/>
      <c r="F31" s="185"/>
      <c r="G31" s="185"/>
      <c r="H31" s="185"/>
      <c r="I31" s="185"/>
      <c r="J31" s="185"/>
      <c r="K31" s="186"/>
      <c r="L31" s="162"/>
      <c r="M31" s="162"/>
    </row>
    <row r="32" spans="1:13" ht="63.75" hidden="1" customHeight="1" x14ac:dyDescent="0.3">
      <c r="A32" s="187">
        <v>1</v>
      </c>
      <c r="B32" s="188" t="s">
        <v>25</v>
      </c>
      <c r="C32" s="188"/>
      <c r="D32" s="188" t="s">
        <v>139</v>
      </c>
      <c r="E32" s="188" t="s">
        <v>133</v>
      </c>
      <c r="F32" s="187"/>
      <c r="G32" s="188" t="s">
        <v>22</v>
      </c>
      <c r="H32" s="189">
        <v>44645</v>
      </c>
      <c r="I32" s="189">
        <v>45009</v>
      </c>
      <c r="J32" s="188" t="s">
        <v>130</v>
      </c>
      <c r="K32" s="162"/>
      <c r="L32" s="162"/>
      <c r="M32" s="162"/>
    </row>
    <row r="33" spans="1:13" ht="63.75" hidden="1" customHeight="1" x14ac:dyDescent="0.3">
      <c r="A33" s="187">
        <v>2</v>
      </c>
      <c r="B33" s="188" t="s">
        <v>805</v>
      </c>
      <c r="C33" s="188" t="s">
        <v>19</v>
      </c>
      <c r="D33" s="188" t="s">
        <v>872</v>
      </c>
      <c r="E33" s="188" t="s">
        <v>873</v>
      </c>
      <c r="F33" s="187">
        <v>0.01</v>
      </c>
      <c r="G33" s="188" t="s">
        <v>22</v>
      </c>
      <c r="H33" s="189">
        <v>44648</v>
      </c>
      <c r="I33" s="189">
        <v>45012</v>
      </c>
      <c r="J33" s="188" t="s">
        <v>130</v>
      </c>
      <c r="K33" s="162"/>
      <c r="L33" s="162"/>
      <c r="M33" s="162"/>
    </row>
    <row r="34" spans="1:13" ht="63.75" hidden="1" customHeight="1" x14ac:dyDescent="0.3">
      <c r="A34" s="187">
        <v>3</v>
      </c>
      <c r="B34" s="188" t="s">
        <v>1618</v>
      </c>
      <c r="C34" s="188"/>
      <c r="D34" s="188" t="s">
        <v>1661</v>
      </c>
      <c r="E34" s="188" t="s">
        <v>1662</v>
      </c>
      <c r="F34" s="187"/>
      <c r="G34" s="188" t="s">
        <v>22</v>
      </c>
      <c r="H34" s="189">
        <v>44643</v>
      </c>
      <c r="I34" s="189">
        <v>45007</v>
      </c>
      <c r="J34" s="188" t="s">
        <v>130</v>
      </c>
      <c r="K34" s="162"/>
      <c r="L34" s="162"/>
      <c r="M34" s="162"/>
    </row>
    <row r="35" spans="1:13" ht="63.75" hidden="1" customHeight="1" x14ac:dyDescent="0.3">
      <c r="A35" s="187">
        <v>4</v>
      </c>
      <c r="B35" s="188" t="s">
        <v>576</v>
      </c>
      <c r="C35" s="188"/>
      <c r="D35" s="188" t="s">
        <v>2698</v>
      </c>
      <c r="E35" s="188" t="s">
        <v>574</v>
      </c>
      <c r="F35" s="187">
        <v>0.02</v>
      </c>
      <c r="G35" s="188" t="s">
        <v>22</v>
      </c>
      <c r="H35" s="189">
        <v>44645</v>
      </c>
      <c r="I35" s="189">
        <v>45009</v>
      </c>
      <c r="J35" s="188" t="s">
        <v>130</v>
      </c>
      <c r="K35" s="162"/>
      <c r="L35" s="162"/>
      <c r="M35" s="162"/>
    </row>
    <row r="36" spans="1:13" ht="18.75" hidden="1" customHeight="1" x14ac:dyDescent="0.3">
      <c r="A36" s="185"/>
      <c r="B36" s="185"/>
      <c r="C36" s="185"/>
      <c r="D36" s="185"/>
      <c r="E36" s="185"/>
      <c r="F36" s="185"/>
      <c r="G36" s="185"/>
      <c r="H36" s="185"/>
      <c r="I36" s="185"/>
      <c r="J36" s="185"/>
      <c r="K36" s="186"/>
      <c r="L36" s="162"/>
      <c r="M36" s="162"/>
    </row>
    <row r="37" spans="1:13" ht="54.75" hidden="1" customHeight="1" x14ac:dyDescent="0.3">
      <c r="A37" s="187">
        <v>1</v>
      </c>
      <c r="B37" s="188" t="s">
        <v>232</v>
      </c>
      <c r="C37" s="188" t="s">
        <v>233</v>
      </c>
      <c r="D37" s="188" t="s">
        <v>234</v>
      </c>
      <c r="E37" s="188" t="s">
        <v>235</v>
      </c>
      <c r="F37" s="187">
        <v>1E-4</v>
      </c>
      <c r="G37" s="188" t="s">
        <v>22</v>
      </c>
      <c r="H37" s="189">
        <v>44648</v>
      </c>
      <c r="I37" s="189">
        <v>45012</v>
      </c>
      <c r="J37" s="188" t="s">
        <v>236</v>
      </c>
      <c r="K37" s="162"/>
      <c r="L37" s="162"/>
      <c r="M37" s="162"/>
    </row>
    <row r="38" spans="1:13" ht="54.75" hidden="1" customHeight="1" x14ac:dyDescent="0.3">
      <c r="A38" s="187">
        <v>2</v>
      </c>
      <c r="B38" s="188" t="s">
        <v>333</v>
      </c>
      <c r="C38" s="188" t="s">
        <v>19</v>
      </c>
      <c r="D38" s="188" t="s">
        <v>431</v>
      </c>
      <c r="E38" s="188" t="s">
        <v>335</v>
      </c>
      <c r="F38" s="187">
        <v>1E-3</v>
      </c>
      <c r="G38" s="188" t="s">
        <v>22</v>
      </c>
      <c r="H38" s="189">
        <v>44642</v>
      </c>
      <c r="I38" s="189">
        <v>45006</v>
      </c>
      <c r="J38" s="188" t="s">
        <v>86</v>
      </c>
      <c r="K38" s="162"/>
      <c r="L38" s="162"/>
      <c r="M38" s="162"/>
    </row>
    <row r="39" spans="1:13" ht="54.75" hidden="1" customHeight="1" x14ac:dyDescent="0.3">
      <c r="A39" s="187">
        <v>3</v>
      </c>
      <c r="B39" s="188" t="s">
        <v>880</v>
      </c>
      <c r="C39" s="188" t="s">
        <v>1496</v>
      </c>
      <c r="D39" s="188" t="s">
        <v>925</v>
      </c>
      <c r="E39" s="188">
        <v>72.09</v>
      </c>
      <c r="F39" s="187"/>
      <c r="G39" s="188" t="s">
        <v>22</v>
      </c>
      <c r="H39" s="189">
        <v>44645</v>
      </c>
      <c r="I39" s="189">
        <v>45009</v>
      </c>
      <c r="J39" s="188" t="s">
        <v>86</v>
      </c>
      <c r="K39" s="162"/>
      <c r="L39" s="162"/>
      <c r="M39" s="162"/>
    </row>
    <row r="40" spans="1:13" ht="54.75" hidden="1" customHeight="1" x14ac:dyDescent="0.3">
      <c r="A40" s="187">
        <v>4</v>
      </c>
      <c r="B40" s="188" t="s">
        <v>1014</v>
      </c>
      <c r="C40" s="188" t="s">
        <v>3102</v>
      </c>
      <c r="D40" s="188" t="s">
        <v>1156</v>
      </c>
      <c r="E40" s="188" t="s">
        <v>1157</v>
      </c>
      <c r="F40" s="187"/>
      <c r="G40" s="188" t="s">
        <v>22</v>
      </c>
      <c r="H40" s="189">
        <v>44645</v>
      </c>
      <c r="I40" s="189">
        <v>45009</v>
      </c>
      <c r="J40" s="188" t="s">
        <v>86</v>
      </c>
      <c r="K40" s="162"/>
      <c r="L40" s="162"/>
      <c r="M40" s="162"/>
    </row>
    <row r="41" spans="1:13" ht="54.75" hidden="1" customHeight="1" x14ac:dyDescent="0.3">
      <c r="A41" s="187">
        <v>5</v>
      </c>
      <c r="B41" s="188" t="s">
        <v>1014</v>
      </c>
      <c r="C41" s="188" t="s">
        <v>1496</v>
      </c>
      <c r="D41" s="188" t="s">
        <v>1390</v>
      </c>
      <c r="E41" s="188" t="s">
        <v>1389</v>
      </c>
      <c r="F41" s="187"/>
      <c r="G41" s="188" t="s">
        <v>22</v>
      </c>
      <c r="H41" s="189">
        <v>44625</v>
      </c>
      <c r="I41" s="189">
        <v>44989</v>
      </c>
      <c r="J41" s="188" t="s">
        <v>86</v>
      </c>
      <c r="K41" s="162"/>
      <c r="L41" s="162"/>
      <c r="M41" s="162"/>
    </row>
    <row r="42" spans="1:13" ht="54.75" hidden="1" customHeight="1" x14ac:dyDescent="0.3">
      <c r="A42" s="187">
        <v>6</v>
      </c>
      <c r="B42" s="188" t="s">
        <v>1725</v>
      </c>
      <c r="C42" s="188"/>
      <c r="D42" s="188" t="s">
        <v>1789</v>
      </c>
      <c r="E42" s="188" t="s">
        <v>1790</v>
      </c>
      <c r="F42" s="187"/>
      <c r="G42" s="188" t="s">
        <v>22</v>
      </c>
      <c r="H42" s="189">
        <v>44645</v>
      </c>
      <c r="I42" s="189">
        <v>45009</v>
      </c>
      <c r="J42" s="188" t="s">
        <v>86</v>
      </c>
      <c r="K42" s="162"/>
      <c r="L42" s="162"/>
      <c r="M42" s="162"/>
    </row>
    <row r="43" spans="1:13" ht="15.75" hidden="1" customHeight="1" x14ac:dyDescent="0.3">
      <c r="A43" s="162"/>
      <c r="B43" s="162"/>
      <c r="C43" s="162"/>
      <c r="D43" s="183"/>
      <c r="E43" s="162"/>
      <c r="F43" s="162"/>
      <c r="G43" s="162"/>
      <c r="H43" s="162"/>
      <c r="I43" s="162"/>
      <c r="J43" s="162"/>
      <c r="K43" s="162"/>
      <c r="L43" s="162"/>
      <c r="M43" s="162"/>
    </row>
    <row r="44" spans="1:13" ht="15.75" hidden="1" customHeight="1" x14ac:dyDescent="0.3">
      <c r="A44" s="162"/>
      <c r="B44" s="162"/>
      <c r="C44" s="162"/>
      <c r="D44" s="183"/>
      <c r="E44" s="162"/>
      <c r="F44" s="162"/>
      <c r="G44" s="162"/>
      <c r="H44" s="162"/>
      <c r="I44" s="162"/>
      <c r="J44" s="162"/>
      <c r="K44" s="162"/>
      <c r="L44" s="162"/>
      <c r="M44" s="162"/>
    </row>
    <row r="45" spans="1:13" ht="16.5" hidden="1" customHeight="1" x14ac:dyDescent="0.3">
      <c r="A45" s="162"/>
      <c r="B45" s="162"/>
      <c r="C45" s="162"/>
      <c r="D45" s="183"/>
      <c r="E45" s="162"/>
      <c r="F45" s="162"/>
      <c r="G45" s="162"/>
      <c r="H45" s="162"/>
      <c r="I45" s="162"/>
      <c r="J45" s="162"/>
      <c r="K45" s="162"/>
      <c r="L45" s="162"/>
      <c r="M45" s="162"/>
    </row>
    <row r="46" spans="1:13" ht="49.5" hidden="1" customHeight="1" x14ac:dyDescent="0.3">
      <c r="A46" s="190">
        <v>1</v>
      </c>
      <c r="B46" s="191" t="s">
        <v>25</v>
      </c>
      <c r="C46" s="191"/>
      <c r="D46" s="191" t="s">
        <v>159</v>
      </c>
      <c r="E46" s="191" t="s">
        <v>92</v>
      </c>
      <c r="F46" s="192"/>
      <c r="G46" s="191" t="s">
        <v>22</v>
      </c>
      <c r="H46" s="193">
        <v>44662</v>
      </c>
      <c r="I46" s="193">
        <v>45026</v>
      </c>
      <c r="J46" s="194" t="s">
        <v>50</v>
      </c>
      <c r="K46" s="162"/>
      <c r="L46" s="162"/>
      <c r="M46" s="162"/>
    </row>
    <row r="47" spans="1:13" ht="49.5" hidden="1" customHeight="1" x14ac:dyDescent="0.3">
      <c r="A47" s="195">
        <v>2</v>
      </c>
      <c r="B47" s="196" t="s">
        <v>25</v>
      </c>
      <c r="C47" s="196" t="s">
        <v>19</v>
      </c>
      <c r="D47" s="196" t="s">
        <v>192</v>
      </c>
      <c r="E47" s="196" t="s">
        <v>193</v>
      </c>
      <c r="F47" s="197"/>
      <c r="G47" s="196" t="s">
        <v>22</v>
      </c>
      <c r="H47" s="198">
        <v>44677</v>
      </c>
      <c r="I47" s="198">
        <v>45041</v>
      </c>
      <c r="J47" s="199" t="s">
        <v>50</v>
      </c>
      <c r="K47" s="162"/>
      <c r="L47" s="162"/>
      <c r="M47" s="162"/>
    </row>
    <row r="48" spans="1:13" ht="49.5" hidden="1" customHeight="1" x14ac:dyDescent="0.3">
      <c r="A48" s="195">
        <v>3</v>
      </c>
      <c r="B48" s="196" t="s">
        <v>1014</v>
      </c>
      <c r="C48" s="196" t="s">
        <v>1110</v>
      </c>
      <c r="D48" s="196" t="s">
        <v>1111</v>
      </c>
      <c r="E48" s="196" t="s">
        <v>3103</v>
      </c>
      <c r="F48" s="197"/>
      <c r="G48" s="196" t="s">
        <v>22</v>
      </c>
      <c r="H48" s="198">
        <v>44677</v>
      </c>
      <c r="I48" s="198">
        <v>45041</v>
      </c>
      <c r="J48" s="199" t="s">
        <v>50</v>
      </c>
      <c r="K48" s="162"/>
      <c r="L48" s="162"/>
      <c r="M48" s="162"/>
    </row>
    <row r="49" spans="1:13" ht="49.5" hidden="1" customHeight="1" x14ac:dyDescent="0.3">
      <c r="A49" s="195">
        <v>4</v>
      </c>
      <c r="B49" s="196" t="s">
        <v>1725</v>
      </c>
      <c r="C49" s="196"/>
      <c r="D49" s="196" t="s">
        <v>1897</v>
      </c>
      <c r="E49" s="196">
        <v>52.45</v>
      </c>
      <c r="F49" s="197"/>
      <c r="G49" s="196" t="s">
        <v>22</v>
      </c>
      <c r="H49" s="198">
        <v>44662</v>
      </c>
      <c r="I49" s="198">
        <v>45026</v>
      </c>
      <c r="J49" s="199" t="s">
        <v>50</v>
      </c>
      <c r="K49" s="162"/>
      <c r="L49" s="162"/>
      <c r="M49" s="162"/>
    </row>
    <row r="50" spans="1:13" ht="49.5" hidden="1" customHeight="1" x14ac:dyDescent="0.3">
      <c r="A50" s="195">
        <v>5</v>
      </c>
      <c r="B50" s="196" t="s">
        <v>1983</v>
      </c>
      <c r="C50" s="196" t="s">
        <v>1496</v>
      </c>
      <c r="D50" s="196" t="s">
        <v>2051</v>
      </c>
      <c r="E50" s="196">
        <v>68.997</v>
      </c>
      <c r="F50" s="197"/>
      <c r="G50" s="196" t="s">
        <v>22</v>
      </c>
      <c r="H50" s="198">
        <v>44677</v>
      </c>
      <c r="I50" s="198">
        <v>45041</v>
      </c>
      <c r="J50" s="199" t="s">
        <v>50</v>
      </c>
      <c r="K50" s="162"/>
      <c r="L50" s="162"/>
      <c r="M50" s="162"/>
    </row>
    <row r="51" spans="1:13" ht="49.5" hidden="1" customHeight="1" x14ac:dyDescent="0.3">
      <c r="A51" s="566"/>
      <c r="B51" s="550"/>
      <c r="C51" s="550"/>
      <c r="D51" s="550"/>
      <c r="E51" s="550"/>
      <c r="F51" s="550"/>
      <c r="G51" s="550"/>
      <c r="H51" s="550"/>
      <c r="I51" s="550"/>
      <c r="J51" s="567"/>
      <c r="K51" s="162"/>
      <c r="L51" s="162"/>
      <c r="M51" s="162"/>
    </row>
    <row r="52" spans="1:13" ht="49.5" hidden="1" customHeight="1" x14ac:dyDescent="0.3">
      <c r="A52" s="195">
        <v>1</v>
      </c>
      <c r="B52" s="196" t="s">
        <v>25</v>
      </c>
      <c r="C52" s="196" t="s">
        <v>3095</v>
      </c>
      <c r="D52" s="196" t="s">
        <v>91</v>
      </c>
      <c r="E52" s="196" t="s">
        <v>92</v>
      </c>
      <c r="F52" s="197"/>
      <c r="G52" s="196" t="s">
        <v>22</v>
      </c>
      <c r="H52" s="198">
        <v>44677</v>
      </c>
      <c r="I52" s="198">
        <v>45041</v>
      </c>
      <c r="J52" s="199" t="s">
        <v>23</v>
      </c>
      <c r="K52" s="162"/>
      <c r="L52" s="162"/>
      <c r="M52" s="162"/>
    </row>
    <row r="53" spans="1:13" ht="49.5" hidden="1" customHeight="1" x14ac:dyDescent="0.3">
      <c r="A53" s="195">
        <v>2</v>
      </c>
      <c r="B53" s="196" t="s">
        <v>25</v>
      </c>
      <c r="C53" s="196" t="s">
        <v>3095</v>
      </c>
      <c r="D53" s="196" t="s">
        <v>141</v>
      </c>
      <c r="E53" s="196" t="s">
        <v>92</v>
      </c>
      <c r="F53" s="197"/>
      <c r="G53" s="196" t="s">
        <v>22</v>
      </c>
      <c r="H53" s="198">
        <v>44677</v>
      </c>
      <c r="I53" s="198">
        <v>45041</v>
      </c>
      <c r="J53" s="199" t="s">
        <v>23</v>
      </c>
      <c r="K53" s="162"/>
      <c r="L53" s="162"/>
      <c r="M53" s="162"/>
    </row>
    <row r="54" spans="1:13" ht="49.5" hidden="1" customHeight="1" x14ac:dyDescent="0.3">
      <c r="A54" s="195">
        <v>3</v>
      </c>
      <c r="B54" s="196" t="s">
        <v>25</v>
      </c>
      <c r="C54" s="196" t="s">
        <v>3095</v>
      </c>
      <c r="D54" s="196" t="s">
        <v>151</v>
      </c>
      <c r="E54" s="196" t="s">
        <v>100</v>
      </c>
      <c r="F54" s="197"/>
      <c r="G54" s="196" t="s">
        <v>22</v>
      </c>
      <c r="H54" s="198">
        <v>44662</v>
      </c>
      <c r="I54" s="198">
        <v>45026</v>
      </c>
      <c r="J54" s="199" t="s">
        <v>23</v>
      </c>
      <c r="K54" s="162"/>
      <c r="L54" s="162"/>
      <c r="M54" s="162"/>
    </row>
    <row r="55" spans="1:13" ht="49.5" hidden="1" customHeight="1" x14ac:dyDescent="0.3">
      <c r="A55" s="195">
        <v>4</v>
      </c>
      <c r="B55" s="196" t="s">
        <v>25</v>
      </c>
      <c r="C55" s="196" t="s">
        <v>3095</v>
      </c>
      <c r="D55" s="196" t="s">
        <v>201</v>
      </c>
      <c r="E55" s="196" t="s">
        <v>202</v>
      </c>
      <c r="F55" s="197"/>
      <c r="G55" s="196" t="s">
        <v>22</v>
      </c>
      <c r="H55" s="198">
        <v>44662</v>
      </c>
      <c r="I55" s="198">
        <v>45026</v>
      </c>
      <c r="J55" s="199" t="s">
        <v>23</v>
      </c>
      <c r="K55" s="162"/>
      <c r="L55" s="162"/>
      <c r="M55" s="162"/>
    </row>
    <row r="56" spans="1:13" ht="49.5" hidden="1" customHeight="1" x14ac:dyDescent="0.3">
      <c r="A56" s="195">
        <v>5</v>
      </c>
      <c r="B56" s="196" t="s">
        <v>333</v>
      </c>
      <c r="C56" s="196"/>
      <c r="D56" s="196" t="s">
        <v>390</v>
      </c>
      <c r="E56" s="196" t="s">
        <v>3096</v>
      </c>
      <c r="F56" s="197"/>
      <c r="G56" s="196" t="s">
        <v>22</v>
      </c>
      <c r="H56" s="198">
        <v>44677</v>
      </c>
      <c r="I56" s="198">
        <v>45041</v>
      </c>
      <c r="J56" s="199" t="s">
        <v>23</v>
      </c>
      <c r="K56" s="162"/>
      <c r="L56" s="162"/>
      <c r="M56" s="162"/>
    </row>
    <row r="57" spans="1:13" ht="49.5" hidden="1" customHeight="1" x14ac:dyDescent="0.3">
      <c r="A57" s="195">
        <v>6</v>
      </c>
      <c r="B57" s="196" t="s">
        <v>614</v>
      </c>
      <c r="C57" s="196" t="s">
        <v>1496</v>
      </c>
      <c r="D57" s="196" t="s">
        <v>618</v>
      </c>
      <c r="E57" s="196">
        <v>69.86</v>
      </c>
      <c r="F57" s="197"/>
      <c r="G57" s="196" t="s">
        <v>22</v>
      </c>
      <c r="H57" s="198">
        <v>44677</v>
      </c>
      <c r="I57" s="198">
        <v>45041</v>
      </c>
      <c r="J57" s="199" t="s">
        <v>23</v>
      </c>
      <c r="K57" s="162"/>
      <c r="L57" s="162"/>
      <c r="M57" s="162"/>
    </row>
    <row r="58" spans="1:13" ht="49.5" hidden="1" customHeight="1" x14ac:dyDescent="0.3">
      <c r="A58" s="195">
        <v>7</v>
      </c>
      <c r="B58" s="196" t="s">
        <v>625</v>
      </c>
      <c r="C58" s="196" t="s">
        <v>19</v>
      </c>
      <c r="D58" s="196" t="s">
        <v>640</v>
      </c>
      <c r="E58" s="196" t="s">
        <v>209</v>
      </c>
      <c r="F58" s="197"/>
      <c r="G58" s="196" t="s">
        <v>22</v>
      </c>
      <c r="H58" s="198">
        <v>44668</v>
      </c>
      <c r="I58" s="198">
        <v>45032</v>
      </c>
      <c r="J58" s="199" t="s">
        <v>23</v>
      </c>
      <c r="K58" s="162"/>
      <c r="L58" s="162"/>
      <c r="M58" s="162"/>
    </row>
    <row r="59" spans="1:13" ht="49.5" hidden="1" customHeight="1" x14ac:dyDescent="0.3">
      <c r="A59" s="195">
        <v>8</v>
      </c>
      <c r="B59" s="196" t="s">
        <v>805</v>
      </c>
      <c r="C59" s="196"/>
      <c r="D59" s="196" t="s">
        <v>817</v>
      </c>
      <c r="E59" s="196" t="s">
        <v>818</v>
      </c>
      <c r="F59" s="197"/>
      <c r="G59" s="196" t="s">
        <v>22</v>
      </c>
      <c r="H59" s="198">
        <v>44662</v>
      </c>
      <c r="I59" s="198">
        <v>45026</v>
      </c>
      <c r="J59" s="199" t="s">
        <v>23</v>
      </c>
      <c r="K59" s="162"/>
      <c r="L59" s="162"/>
      <c r="M59" s="162"/>
    </row>
    <row r="60" spans="1:13" ht="49.5" hidden="1" customHeight="1" x14ac:dyDescent="0.3">
      <c r="A60" s="195">
        <v>9</v>
      </c>
      <c r="B60" s="196" t="s">
        <v>805</v>
      </c>
      <c r="C60" s="196"/>
      <c r="D60" s="196" t="s">
        <v>831</v>
      </c>
      <c r="E60" s="196" t="s">
        <v>832</v>
      </c>
      <c r="F60" s="197"/>
      <c r="G60" s="196" t="s">
        <v>22</v>
      </c>
      <c r="H60" s="198">
        <v>44677</v>
      </c>
      <c r="I60" s="198">
        <v>45041</v>
      </c>
      <c r="J60" s="199" t="s">
        <v>23</v>
      </c>
      <c r="K60" s="162"/>
      <c r="L60" s="162"/>
      <c r="M60" s="162"/>
    </row>
    <row r="61" spans="1:13" ht="49.5" hidden="1" customHeight="1" x14ac:dyDescent="0.3">
      <c r="A61" s="195">
        <v>10</v>
      </c>
      <c r="B61" s="196" t="s">
        <v>805</v>
      </c>
      <c r="C61" s="196" t="s">
        <v>19</v>
      </c>
      <c r="D61" s="196" t="s">
        <v>862</v>
      </c>
      <c r="E61" s="196" t="s">
        <v>863</v>
      </c>
      <c r="F61" s="197"/>
      <c r="G61" s="196" t="s">
        <v>22</v>
      </c>
      <c r="H61" s="198">
        <v>44662</v>
      </c>
      <c r="I61" s="198">
        <v>45026</v>
      </c>
      <c r="J61" s="199" t="s">
        <v>23</v>
      </c>
      <c r="K61" s="162"/>
      <c r="L61" s="162"/>
      <c r="M61" s="162"/>
    </row>
    <row r="62" spans="1:13" ht="49.5" hidden="1" customHeight="1" x14ac:dyDescent="0.3">
      <c r="A62" s="195">
        <v>11</v>
      </c>
      <c r="B62" s="196" t="s">
        <v>880</v>
      </c>
      <c r="C62" s="196"/>
      <c r="D62" s="196" t="s">
        <v>889</v>
      </c>
      <c r="E62" s="196">
        <v>130.16999999999999</v>
      </c>
      <c r="F62" s="197"/>
      <c r="G62" s="196" t="s">
        <v>22</v>
      </c>
      <c r="H62" s="198">
        <v>44677</v>
      </c>
      <c r="I62" s="198">
        <v>45041</v>
      </c>
      <c r="J62" s="199" t="s">
        <v>23</v>
      </c>
      <c r="K62" s="162"/>
      <c r="L62" s="162"/>
      <c r="M62" s="162"/>
    </row>
    <row r="63" spans="1:13" ht="49.5" hidden="1" customHeight="1" x14ac:dyDescent="0.3">
      <c r="A63" s="195">
        <v>12</v>
      </c>
      <c r="B63" s="196" t="s">
        <v>880</v>
      </c>
      <c r="C63" s="196"/>
      <c r="D63" s="196" t="s">
        <v>916</v>
      </c>
      <c r="E63" s="196" t="s">
        <v>917</v>
      </c>
      <c r="F63" s="197"/>
      <c r="G63" s="196" t="s">
        <v>22</v>
      </c>
      <c r="H63" s="198">
        <v>44662</v>
      </c>
      <c r="I63" s="198">
        <v>45026</v>
      </c>
      <c r="J63" s="199" t="s">
        <v>23</v>
      </c>
      <c r="K63" s="162"/>
      <c r="L63" s="162"/>
      <c r="M63" s="162"/>
    </row>
    <row r="64" spans="1:13" ht="49.5" hidden="1" customHeight="1" x14ac:dyDescent="0.3">
      <c r="A64" s="195">
        <v>13</v>
      </c>
      <c r="B64" s="196" t="s">
        <v>880</v>
      </c>
      <c r="C64" s="196"/>
      <c r="D64" s="196" t="s">
        <v>981</v>
      </c>
      <c r="E64" s="196">
        <v>74.905000000000001</v>
      </c>
      <c r="F64" s="197"/>
      <c r="G64" s="196" t="s">
        <v>22</v>
      </c>
      <c r="H64" s="198">
        <v>44677</v>
      </c>
      <c r="I64" s="198">
        <v>45041</v>
      </c>
      <c r="J64" s="199" t="s">
        <v>23</v>
      </c>
      <c r="K64" s="162"/>
      <c r="L64" s="162"/>
      <c r="M64" s="162"/>
    </row>
    <row r="65" spans="1:13" ht="49.5" hidden="1" customHeight="1" x14ac:dyDescent="0.3">
      <c r="A65" s="195">
        <v>14</v>
      </c>
      <c r="B65" s="196" t="s">
        <v>880</v>
      </c>
      <c r="C65" s="196" t="s">
        <v>1496</v>
      </c>
      <c r="D65" s="196" t="s">
        <v>992</v>
      </c>
      <c r="E65" s="196">
        <v>158.79900000000001</v>
      </c>
      <c r="F65" s="197"/>
      <c r="G65" s="196" t="s">
        <v>22</v>
      </c>
      <c r="H65" s="198">
        <v>44677</v>
      </c>
      <c r="I65" s="198">
        <v>45041</v>
      </c>
      <c r="J65" s="199" t="s">
        <v>23</v>
      </c>
      <c r="K65" s="162"/>
      <c r="L65" s="162"/>
      <c r="M65" s="162"/>
    </row>
    <row r="66" spans="1:13" ht="49.5" hidden="1" customHeight="1" x14ac:dyDescent="0.3">
      <c r="A66" s="195">
        <v>15</v>
      </c>
      <c r="B66" s="196" t="s">
        <v>1725</v>
      </c>
      <c r="C66" s="196" t="s">
        <v>3104</v>
      </c>
      <c r="D66" s="196" t="s">
        <v>1732</v>
      </c>
      <c r="E66" s="196" t="s">
        <v>1733</v>
      </c>
      <c r="F66" s="197"/>
      <c r="G66" s="196" t="s">
        <v>22</v>
      </c>
      <c r="H66" s="198">
        <v>44677</v>
      </c>
      <c r="I66" s="198">
        <v>45041</v>
      </c>
      <c r="J66" s="199" t="s">
        <v>23</v>
      </c>
      <c r="K66" s="162"/>
      <c r="L66" s="162"/>
      <c r="M66" s="162"/>
    </row>
    <row r="67" spans="1:13" ht="49.5" hidden="1" customHeight="1" x14ac:dyDescent="0.3">
      <c r="A67" s="195">
        <v>16</v>
      </c>
      <c r="B67" s="196" t="s">
        <v>1725</v>
      </c>
      <c r="C67" s="196"/>
      <c r="D67" s="196" t="s">
        <v>1854</v>
      </c>
      <c r="E67" s="196" t="s">
        <v>1855</v>
      </c>
      <c r="F67" s="197"/>
      <c r="G67" s="196" t="s">
        <v>22</v>
      </c>
      <c r="H67" s="198">
        <v>44662</v>
      </c>
      <c r="I67" s="198">
        <v>45026</v>
      </c>
      <c r="J67" s="199" t="s">
        <v>23</v>
      </c>
      <c r="K67" s="162"/>
      <c r="L67" s="162"/>
      <c r="M67" s="162"/>
    </row>
    <row r="68" spans="1:13" ht="49.5" hidden="1" customHeight="1" x14ac:dyDescent="0.3">
      <c r="A68" s="195">
        <v>17</v>
      </c>
      <c r="B68" s="196" t="s">
        <v>2187</v>
      </c>
      <c r="C68" s="196" t="s">
        <v>47</v>
      </c>
      <c r="D68" s="196" t="s">
        <v>2258</v>
      </c>
      <c r="E68" s="196" t="s">
        <v>2259</v>
      </c>
      <c r="F68" s="197"/>
      <c r="G68" s="196" t="s">
        <v>22</v>
      </c>
      <c r="H68" s="198">
        <v>44662</v>
      </c>
      <c r="I68" s="198">
        <v>45026</v>
      </c>
      <c r="J68" s="199" t="s">
        <v>23</v>
      </c>
      <c r="K68" s="162"/>
      <c r="L68" s="162"/>
      <c r="M68" s="162"/>
    </row>
    <row r="69" spans="1:13" ht="49.5" hidden="1" customHeight="1" x14ac:dyDescent="0.3">
      <c r="A69" s="195">
        <v>18</v>
      </c>
      <c r="B69" s="196" t="s">
        <v>2364</v>
      </c>
      <c r="C69" s="196"/>
      <c r="D69" s="196" t="s">
        <v>2375</v>
      </c>
      <c r="E69" s="196">
        <v>22.157</v>
      </c>
      <c r="F69" s="197"/>
      <c r="G69" s="196" t="s">
        <v>22</v>
      </c>
      <c r="H69" s="198">
        <v>44677</v>
      </c>
      <c r="I69" s="198">
        <v>45041</v>
      </c>
      <c r="J69" s="199" t="s">
        <v>23</v>
      </c>
      <c r="K69" s="162"/>
      <c r="L69" s="162"/>
      <c r="M69" s="162"/>
    </row>
    <row r="70" spans="1:13" ht="49.5" hidden="1" customHeight="1" x14ac:dyDescent="0.3">
      <c r="A70" s="195">
        <v>19</v>
      </c>
      <c r="B70" s="196" t="s">
        <v>2364</v>
      </c>
      <c r="C70" s="196"/>
      <c r="D70" s="196" t="s">
        <v>2381</v>
      </c>
      <c r="E70" s="196">
        <v>26.154</v>
      </c>
      <c r="F70" s="197"/>
      <c r="G70" s="196" t="s">
        <v>22</v>
      </c>
      <c r="H70" s="198">
        <v>44677</v>
      </c>
      <c r="I70" s="198">
        <v>45041</v>
      </c>
      <c r="J70" s="199" t="s">
        <v>23</v>
      </c>
      <c r="K70" s="162"/>
      <c r="L70" s="162"/>
      <c r="M70" s="162"/>
    </row>
    <row r="71" spans="1:13" ht="49.5" hidden="1" customHeight="1" x14ac:dyDescent="0.3">
      <c r="A71" s="195">
        <v>20</v>
      </c>
      <c r="B71" s="196" t="s">
        <v>2364</v>
      </c>
      <c r="C71" s="196"/>
      <c r="D71" s="196" t="s">
        <v>2387</v>
      </c>
      <c r="E71" s="196">
        <v>21.545999999999999</v>
      </c>
      <c r="F71" s="197"/>
      <c r="G71" s="196" t="s">
        <v>22</v>
      </c>
      <c r="H71" s="198">
        <v>44677</v>
      </c>
      <c r="I71" s="198">
        <v>45041</v>
      </c>
      <c r="J71" s="199" t="s">
        <v>23</v>
      </c>
      <c r="K71" s="162"/>
      <c r="L71" s="162"/>
      <c r="M71" s="162"/>
    </row>
    <row r="72" spans="1:13" ht="49.5" hidden="1" customHeight="1" x14ac:dyDescent="0.3">
      <c r="A72" s="566"/>
      <c r="B72" s="550"/>
      <c r="C72" s="550"/>
      <c r="D72" s="550"/>
      <c r="E72" s="550"/>
      <c r="F72" s="550"/>
      <c r="G72" s="550"/>
      <c r="H72" s="550"/>
      <c r="I72" s="550"/>
      <c r="J72" s="567"/>
      <c r="K72" s="162"/>
      <c r="L72" s="162"/>
      <c r="M72" s="162"/>
    </row>
    <row r="73" spans="1:13" ht="49.5" hidden="1" customHeight="1" x14ac:dyDescent="0.3">
      <c r="A73" s="195">
        <v>1</v>
      </c>
      <c r="B73" s="196" t="s">
        <v>25</v>
      </c>
      <c r="C73" s="196"/>
      <c r="D73" s="196" t="s">
        <v>135</v>
      </c>
      <c r="E73" s="196" t="s">
        <v>133</v>
      </c>
      <c r="F73" s="197"/>
      <c r="G73" s="196" t="s">
        <v>22</v>
      </c>
      <c r="H73" s="198">
        <v>44677</v>
      </c>
      <c r="I73" s="198">
        <v>45041</v>
      </c>
      <c r="J73" s="199" t="s">
        <v>130</v>
      </c>
      <c r="K73" s="162"/>
      <c r="L73" s="162"/>
      <c r="M73" s="162"/>
    </row>
    <row r="74" spans="1:13" ht="49.5" hidden="1" customHeight="1" x14ac:dyDescent="0.3">
      <c r="A74" s="195">
        <v>2</v>
      </c>
      <c r="B74" s="196" t="s">
        <v>333</v>
      </c>
      <c r="C74" s="196" t="s">
        <v>19</v>
      </c>
      <c r="D74" s="196" t="s">
        <v>424</v>
      </c>
      <c r="E74" s="196" t="s">
        <v>3096</v>
      </c>
      <c r="F74" s="197"/>
      <c r="G74" s="196" t="s">
        <v>22</v>
      </c>
      <c r="H74" s="198">
        <v>44677</v>
      </c>
      <c r="I74" s="198">
        <v>45041</v>
      </c>
      <c r="J74" s="199" t="s">
        <v>130</v>
      </c>
      <c r="K74" s="162"/>
      <c r="L74" s="162"/>
      <c r="M74" s="162"/>
    </row>
    <row r="75" spans="1:13" ht="49.5" hidden="1" customHeight="1" x14ac:dyDescent="0.3">
      <c r="A75" s="195">
        <v>3</v>
      </c>
      <c r="B75" s="196" t="s">
        <v>2106</v>
      </c>
      <c r="C75" s="196"/>
      <c r="D75" s="196" t="s">
        <v>2109</v>
      </c>
      <c r="E75" s="196" t="s">
        <v>2110</v>
      </c>
      <c r="F75" s="197"/>
      <c r="G75" s="196" t="s">
        <v>22</v>
      </c>
      <c r="H75" s="198">
        <v>44677</v>
      </c>
      <c r="I75" s="198">
        <v>45041</v>
      </c>
      <c r="J75" s="199" t="s">
        <v>130</v>
      </c>
      <c r="K75" s="162"/>
      <c r="L75" s="162"/>
      <c r="M75" s="162"/>
    </row>
    <row r="76" spans="1:13" ht="49.5" hidden="1" customHeight="1" x14ac:dyDescent="0.3">
      <c r="A76" s="566"/>
      <c r="B76" s="550"/>
      <c r="C76" s="550"/>
      <c r="D76" s="550"/>
      <c r="E76" s="550"/>
      <c r="F76" s="550"/>
      <c r="G76" s="550"/>
      <c r="H76" s="550"/>
      <c r="I76" s="550"/>
      <c r="J76" s="567"/>
      <c r="K76" s="162"/>
      <c r="L76" s="162"/>
      <c r="M76" s="162"/>
    </row>
    <row r="77" spans="1:13" ht="49.5" hidden="1" customHeight="1" x14ac:dyDescent="0.3">
      <c r="A77" s="195">
        <v>1</v>
      </c>
      <c r="B77" s="196" t="s">
        <v>556</v>
      </c>
      <c r="C77" s="196" t="s">
        <v>19</v>
      </c>
      <c r="D77" s="196" t="s">
        <v>581</v>
      </c>
      <c r="E77" s="196" t="s">
        <v>582</v>
      </c>
      <c r="F77" s="197"/>
      <c r="G77" s="196" t="s">
        <v>22</v>
      </c>
      <c r="H77" s="198">
        <v>44677</v>
      </c>
      <c r="I77" s="198">
        <v>45041</v>
      </c>
      <c r="J77" s="199" t="s">
        <v>86</v>
      </c>
      <c r="K77" s="162"/>
      <c r="L77" s="162"/>
      <c r="M77" s="162"/>
    </row>
    <row r="78" spans="1:13" ht="49.5" hidden="1" customHeight="1" x14ac:dyDescent="0.3">
      <c r="A78" s="195">
        <v>2</v>
      </c>
      <c r="B78" s="196" t="s">
        <v>556</v>
      </c>
      <c r="C78" s="196" t="s">
        <v>19</v>
      </c>
      <c r="D78" s="196" t="s">
        <v>585</v>
      </c>
      <c r="E78" s="196" t="s">
        <v>550</v>
      </c>
      <c r="F78" s="197"/>
      <c r="G78" s="196" t="s">
        <v>22</v>
      </c>
      <c r="H78" s="198">
        <v>44677</v>
      </c>
      <c r="I78" s="198">
        <v>45041</v>
      </c>
      <c r="J78" s="199" t="s">
        <v>86</v>
      </c>
      <c r="K78" s="162"/>
      <c r="L78" s="162"/>
      <c r="M78" s="162"/>
    </row>
    <row r="79" spans="1:13" ht="49.5" hidden="1" customHeight="1" x14ac:dyDescent="0.3">
      <c r="A79" s="195">
        <v>3</v>
      </c>
      <c r="B79" s="196" t="s">
        <v>625</v>
      </c>
      <c r="C79" s="196" t="s">
        <v>19</v>
      </c>
      <c r="D79" s="196" t="s">
        <v>643</v>
      </c>
      <c r="E79" s="196" t="s">
        <v>644</v>
      </c>
      <c r="F79" s="197"/>
      <c r="G79" s="196" t="s">
        <v>22</v>
      </c>
      <c r="H79" s="198">
        <v>44668</v>
      </c>
      <c r="I79" s="198">
        <v>45032</v>
      </c>
      <c r="J79" s="199" t="s">
        <v>86</v>
      </c>
      <c r="K79" s="162"/>
      <c r="L79" s="162"/>
      <c r="M79" s="162"/>
    </row>
    <row r="80" spans="1:13" ht="49.5" hidden="1" customHeight="1" x14ac:dyDescent="0.3">
      <c r="A80" s="200">
        <v>4</v>
      </c>
      <c r="B80" s="201" t="s">
        <v>2106</v>
      </c>
      <c r="C80" s="201"/>
      <c r="D80" s="201" t="s">
        <v>2138</v>
      </c>
      <c r="E80" s="201" t="s">
        <v>2139</v>
      </c>
      <c r="F80" s="202"/>
      <c r="G80" s="201" t="s">
        <v>22</v>
      </c>
      <c r="H80" s="203">
        <v>44662</v>
      </c>
      <c r="I80" s="203">
        <v>45026</v>
      </c>
      <c r="J80" s="204" t="s">
        <v>86</v>
      </c>
      <c r="K80" s="162"/>
      <c r="L80" s="162"/>
      <c r="M80" s="162"/>
    </row>
    <row r="81" spans="1:13" ht="30" hidden="1" customHeight="1" x14ac:dyDescent="0.3">
      <c r="A81" s="205"/>
      <c r="B81" s="205"/>
      <c r="C81" s="205"/>
      <c r="D81" s="205"/>
      <c r="E81" s="205"/>
      <c r="F81" s="205"/>
      <c r="G81" s="205"/>
      <c r="H81" s="205"/>
      <c r="I81" s="205"/>
      <c r="J81" s="205"/>
      <c r="K81" s="162"/>
      <c r="L81" s="162"/>
      <c r="M81" s="162"/>
    </row>
    <row r="82" spans="1:13" ht="60" hidden="1" customHeight="1" x14ac:dyDescent="0.3">
      <c r="A82" s="577" t="s">
        <v>3105</v>
      </c>
      <c r="B82" s="578"/>
      <c r="C82" s="578"/>
      <c r="D82" s="578"/>
      <c r="E82" s="578"/>
      <c r="F82" s="578"/>
      <c r="G82" s="578"/>
      <c r="H82" s="578"/>
      <c r="I82" s="578"/>
      <c r="J82" s="578"/>
      <c r="K82" s="162"/>
      <c r="L82" s="162"/>
      <c r="M82" s="162"/>
    </row>
    <row r="83" spans="1:13" ht="60" hidden="1" customHeight="1" x14ac:dyDescent="0.3">
      <c r="A83" s="206">
        <v>118</v>
      </c>
      <c r="B83" s="176" t="s">
        <v>314</v>
      </c>
      <c r="C83" s="176" t="s">
        <v>47</v>
      </c>
      <c r="D83" s="176" t="s">
        <v>315</v>
      </c>
      <c r="E83" s="176" t="s">
        <v>47</v>
      </c>
      <c r="F83" s="206"/>
      <c r="G83" s="176" t="s">
        <v>22</v>
      </c>
      <c r="H83" s="177">
        <v>44636</v>
      </c>
      <c r="I83" s="177">
        <v>45000</v>
      </c>
      <c r="J83" s="176" t="s">
        <v>23</v>
      </c>
      <c r="K83" s="162"/>
      <c r="L83" s="162"/>
      <c r="M83" s="162"/>
    </row>
    <row r="84" spans="1:13" ht="60" hidden="1" customHeight="1" x14ac:dyDescent="0.3">
      <c r="A84" s="206">
        <v>1068</v>
      </c>
      <c r="B84" s="176" t="s">
        <v>2106</v>
      </c>
      <c r="C84" s="176" t="s">
        <v>1496</v>
      </c>
      <c r="D84" s="176" t="s">
        <v>2174</v>
      </c>
      <c r="E84" s="176" t="s">
        <v>2171</v>
      </c>
      <c r="F84" s="206"/>
      <c r="G84" s="176" t="s">
        <v>22</v>
      </c>
      <c r="H84" s="177">
        <v>44522</v>
      </c>
      <c r="I84" s="177">
        <v>44886</v>
      </c>
      <c r="J84" s="176" t="s">
        <v>23</v>
      </c>
      <c r="K84" s="162"/>
      <c r="L84" s="162"/>
      <c r="M84" s="162"/>
    </row>
    <row r="85" spans="1:13" ht="60" hidden="1" customHeight="1" x14ac:dyDescent="0.3">
      <c r="A85" s="206">
        <v>1207</v>
      </c>
      <c r="B85" s="176" t="s">
        <v>2364</v>
      </c>
      <c r="C85" s="176" t="s">
        <v>1496</v>
      </c>
      <c r="D85" s="176" t="s">
        <v>2418</v>
      </c>
      <c r="E85" s="176">
        <v>10.002000000000001</v>
      </c>
      <c r="F85" s="206"/>
      <c r="G85" s="176" t="s">
        <v>22</v>
      </c>
      <c r="H85" s="177">
        <v>44646</v>
      </c>
      <c r="I85" s="177">
        <v>45010</v>
      </c>
      <c r="J85" s="176" t="s">
        <v>23</v>
      </c>
      <c r="K85" s="162"/>
      <c r="L85" s="162"/>
      <c r="M85" s="162"/>
    </row>
    <row r="86" spans="1:13" ht="34.5" hidden="1" customHeight="1" x14ac:dyDescent="0.3">
      <c r="A86" s="207"/>
      <c r="B86" s="196"/>
      <c r="C86" s="196"/>
      <c r="D86" s="196"/>
      <c r="E86" s="196"/>
      <c r="F86" s="207"/>
      <c r="G86" s="196"/>
      <c r="H86" s="198"/>
      <c r="I86" s="198"/>
      <c r="J86" s="196"/>
      <c r="K86" s="162"/>
      <c r="L86" s="162"/>
      <c r="M86" s="162"/>
    </row>
    <row r="87" spans="1:13" ht="60" hidden="1" customHeight="1" x14ac:dyDescent="0.3">
      <c r="A87" s="206">
        <v>9</v>
      </c>
      <c r="B87" s="176" t="s">
        <v>52</v>
      </c>
      <c r="C87" s="176" t="s">
        <v>55</v>
      </c>
      <c r="D87" s="176" t="s">
        <v>56</v>
      </c>
      <c r="E87" s="176">
        <v>84.97</v>
      </c>
      <c r="F87" s="206"/>
      <c r="G87" s="176" t="s">
        <v>22</v>
      </c>
      <c r="H87" s="177">
        <v>44645</v>
      </c>
      <c r="I87" s="177">
        <v>45009</v>
      </c>
      <c r="J87" s="176" t="s">
        <v>50</v>
      </c>
      <c r="K87" s="162"/>
      <c r="L87" s="162"/>
      <c r="M87" s="162"/>
    </row>
    <row r="88" spans="1:13" ht="60" hidden="1" customHeight="1" x14ac:dyDescent="0.3">
      <c r="A88" s="206">
        <v>137</v>
      </c>
      <c r="B88" s="176" t="s">
        <v>333</v>
      </c>
      <c r="C88" s="176" t="s">
        <v>3095</v>
      </c>
      <c r="D88" s="176" t="s">
        <v>359</v>
      </c>
      <c r="E88" s="176" t="s">
        <v>3096</v>
      </c>
      <c r="F88" s="206">
        <v>1E-3</v>
      </c>
      <c r="G88" s="176" t="s">
        <v>22</v>
      </c>
      <c r="H88" s="177">
        <v>44642</v>
      </c>
      <c r="I88" s="177">
        <v>45006</v>
      </c>
      <c r="J88" s="176" t="s">
        <v>50</v>
      </c>
      <c r="K88" s="162"/>
      <c r="L88" s="162"/>
      <c r="M88" s="162"/>
    </row>
    <row r="89" spans="1:13" ht="60" hidden="1" customHeight="1" x14ac:dyDescent="0.3">
      <c r="A89" s="206">
        <v>296</v>
      </c>
      <c r="B89" s="176" t="s">
        <v>666</v>
      </c>
      <c r="C89" s="176" t="s">
        <v>667</v>
      </c>
      <c r="D89" s="176" t="s">
        <v>687</v>
      </c>
      <c r="E89" s="176" t="s">
        <v>669</v>
      </c>
      <c r="F89" s="206"/>
      <c r="G89" s="176" t="s">
        <v>22</v>
      </c>
      <c r="H89" s="177">
        <v>44191</v>
      </c>
      <c r="I89" s="177">
        <v>44555</v>
      </c>
      <c r="J89" s="176" t="s">
        <v>50</v>
      </c>
      <c r="K89" s="162"/>
      <c r="L89" s="162"/>
      <c r="M89" s="162"/>
    </row>
    <row r="90" spans="1:13" ht="60" hidden="1" customHeight="1" x14ac:dyDescent="0.3">
      <c r="A90" s="206">
        <v>779</v>
      </c>
      <c r="B90" s="176" t="s">
        <v>1618</v>
      </c>
      <c r="C90" s="176" t="s">
        <v>3097</v>
      </c>
      <c r="D90" s="176" t="s">
        <v>1622</v>
      </c>
      <c r="E90" s="176" t="s">
        <v>47</v>
      </c>
      <c r="F90" s="206"/>
      <c r="G90" s="176" t="s">
        <v>22</v>
      </c>
      <c r="H90" s="177">
        <v>44650</v>
      </c>
      <c r="I90" s="177">
        <v>45014</v>
      </c>
      <c r="J90" s="176" t="s">
        <v>50</v>
      </c>
      <c r="K90" s="162"/>
      <c r="L90" s="162"/>
      <c r="M90" s="162"/>
    </row>
    <row r="91" spans="1:13" ht="60" hidden="1" customHeight="1" x14ac:dyDescent="0.3">
      <c r="A91" s="206">
        <v>814</v>
      </c>
      <c r="B91" s="176" t="s">
        <v>1721</v>
      </c>
      <c r="C91" s="176" t="s">
        <v>3097</v>
      </c>
      <c r="D91" s="176" t="s">
        <v>1722</v>
      </c>
      <c r="E91" s="176">
        <v>0</v>
      </c>
      <c r="F91" s="206"/>
      <c r="G91" s="176" t="s">
        <v>22</v>
      </c>
      <c r="H91" s="177">
        <v>44650</v>
      </c>
      <c r="I91" s="177">
        <v>45014</v>
      </c>
      <c r="J91" s="176" t="s">
        <v>50</v>
      </c>
      <c r="K91" s="162"/>
      <c r="L91" s="162"/>
      <c r="M91" s="162"/>
    </row>
    <row r="92" spans="1:13" ht="27.75" hidden="1" customHeight="1" x14ac:dyDescent="0.3">
      <c r="A92" s="208"/>
      <c r="B92" s="176"/>
      <c r="C92" s="176"/>
      <c r="D92" s="176"/>
      <c r="E92" s="176"/>
      <c r="F92" s="208"/>
      <c r="G92" s="208"/>
      <c r="H92" s="208"/>
      <c r="I92" s="208"/>
      <c r="J92" s="208"/>
      <c r="K92" s="162"/>
      <c r="L92" s="162"/>
      <c r="M92" s="162"/>
    </row>
    <row r="93" spans="1:13" ht="60" hidden="1" customHeight="1" x14ac:dyDescent="0.3">
      <c r="A93" s="206">
        <v>791</v>
      </c>
      <c r="B93" s="176" t="s">
        <v>1618</v>
      </c>
      <c r="C93" s="176"/>
      <c r="D93" s="176" t="s">
        <v>1661</v>
      </c>
      <c r="E93" s="176" t="s">
        <v>1662</v>
      </c>
      <c r="F93" s="206"/>
      <c r="G93" s="176" t="s">
        <v>22</v>
      </c>
      <c r="H93" s="177">
        <v>44643</v>
      </c>
      <c r="I93" s="177">
        <f>H93+364</f>
        <v>45007</v>
      </c>
      <c r="J93" s="176" t="s">
        <v>130</v>
      </c>
      <c r="K93" s="162"/>
      <c r="L93" s="162"/>
      <c r="M93" s="162"/>
    </row>
    <row r="94" spans="1:13" ht="30" hidden="1" customHeight="1" x14ac:dyDescent="0.3">
      <c r="A94" s="162"/>
      <c r="B94" s="2"/>
      <c r="C94" s="2"/>
      <c r="D94" s="2"/>
      <c r="E94" s="2"/>
      <c r="F94" s="162"/>
      <c r="G94" s="162"/>
      <c r="H94" s="162"/>
      <c r="I94" s="162"/>
      <c r="J94" s="162"/>
      <c r="K94" s="162"/>
      <c r="L94" s="162"/>
      <c r="M94" s="162"/>
    </row>
    <row r="95" spans="1:13" ht="53.25" hidden="1" customHeight="1" x14ac:dyDescent="0.3">
      <c r="A95" s="187">
        <v>100</v>
      </c>
      <c r="B95" s="188" t="s">
        <v>238</v>
      </c>
      <c r="C95" s="188" t="s">
        <v>47</v>
      </c>
      <c r="D95" s="188" t="s">
        <v>275</v>
      </c>
      <c r="E95" s="188" t="s">
        <v>273</v>
      </c>
      <c r="F95" s="187"/>
      <c r="G95" s="188" t="s">
        <v>22</v>
      </c>
      <c r="H95" s="189">
        <v>44730</v>
      </c>
      <c r="I95" s="189">
        <v>45094</v>
      </c>
      <c r="J95" s="118" t="s">
        <v>23</v>
      </c>
      <c r="K95" s="162"/>
      <c r="L95" s="162"/>
      <c r="M95" s="162"/>
    </row>
    <row r="96" spans="1:13" ht="53.25" hidden="1" customHeight="1" x14ac:dyDescent="0.3">
      <c r="A96" s="187">
        <v>242</v>
      </c>
      <c r="B96" s="188" t="s">
        <v>556</v>
      </c>
      <c r="C96" s="188"/>
      <c r="D96" s="188" t="s">
        <v>573</v>
      </c>
      <c r="E96" s="188" t="s">
        <v>574</v>
      </c>
      <c r="F96" s="187">
        <v>0.01</v>
      </c>
      <c r="G96" s="188" t="s">
        <v>22</v>
      </c>
      <c r="H96" s="189">
        <v>44696</v>
      </c>
      <c r="I96" s="189">
        <v>45060</v>
      </c>
      <c r="J96" s="118" t="s">
        <v>50</v>
      </c>
      <c r="K96" s="162"/>
      <c r="L96" s="162"/>
      <c r="M96" s="162"/>
    </row>
    <row r="97" spans="1:13" ht="53.25" hidden="1" customHeight="1" x14ac:dyDescent="0.3">
      <c r="A97" s="187">
        <v>1167</v>
      </c>
      <c r="B97" s="188" t="s">
        <v>2341</v>
      </c>
      <c r="C97" s="188" t="s">
        <v>2345</v>
      </c>
      <c r="D97" s="188" t="s">
        <v>2346</v>
      </c>
      <c r="E97" s="188" t="s">
        <v>47</v>
      </c>
      <c r="F97" s="187"/>
      <c r="G97" s="188" t="s">
        <v>22</v>
      </c>
      <c r="H97" s="209">
        <v>44623</v>
      </c>
      <c r="I97" s="209">
        <v>44987</v>
      </c>
      <c r="J97" s="118" t="s">
        <v>23</v>
      </c>
      <c r="K97" s="162"/>
      <c r="L97" s="162"/>
      <c r="M97" s="162"/>
    </row>
    <row r="98" spans="1:13" ht="51.75" hidden="1" customHeight="1" x14ac:dyDescent="0.3">
      <c r="A98" s="187">
        <v>235</v>
      </c>
      <c r="B98" s="187" t="s">
        <v>556</v>
      </c>
      <c r="C98" s="187"/>
      <c r="D98" s="187" t="s">
        <v>559</v>
      </c>
      <c r="E98" s="187" t="s">
        <v>529</v>
      </c>
      <c r="F98" s="187">
        <v>0.01</v>
      </c>
      <c r="G98" s="187" t="s">
        <v>22</v>
      </c>
      <c r="H98" s="209">
        <v>44819</v>
      </c>
      <c r="I98" s="209">
        <f>H98+364</f>
        <v>45183</v>
      </c>
      <c r="J98" s="187" t="s">
        <v>50</v>
      </c>
      <c r="K98" s="162"/>
      <c r="L98" s="162"/>
      <c r="M98" s="162"/>
    </row>
    <row r="99" spans="1:13" ht="51.75" customHeight="1" x14ac:dyDescent="0.3">
      <c r="A99" s="210"/>
      <c r="B99" s="187"/>
      <c r="C99" s="187"/>
      <c r="D99" s="187"/>
      <c r="E99" s="187"/>
      <c r="F99" s="210"/>
      <c r="G99" s="210"/>
      <c r="H99" s="211"/>
      <c r="I99" s="211"/>
      <c r="J99" s="210"/>
      <c r="K99" s="162"/>
      <c r="L99" s="162"/>
      <c r="M99" s="162"/>
    </row>
    <row r="100" spans="1:13" ht="51.75" customHeight="1" x14ac:dyDescent="0.3">
      <c r="A100" s="210"/>
      <c r="B100" s="187"/>
      <c r="C100" s="187"/>
      <c r="D100" s="187"/>
      <c r="E100" s="187"/>
      <c r="F100" s="210"/>
      <c r="G100" s="210"/>
      <c r="H100" s="211"/>
      <c r="I100" s="211"/>
      <c r="J100" s="210"/>
      <c r="K100" s="162"/>
      <c r="L100" s="162"/>
      <c r="M100" s="162"/>
    </row>
    <row r="101" spans="1:13" ht="51.75" customHeight="1" x14ac:dyDescent="0.3">
      <c r="A101" s="210"/>
      <c r="B101" s="212"/>
      <c r="C101" s="212"/>
      <c r="D101" s="212"/>
      <c r="E101" s="212"/>
      <c r="F101" s="210"/>
      <c r="G101" s="210"/>
      <c r="H101" s="211"/>
      <c r="I101" s="211"/>
      <c r="J101" s="210"/>
      <c r="K101" s="162"/>
      <c r="L101" s="162"/>
      <c r="M101" s="162"/>
    </row>
    <row r="102" spans="1:13" ht="51.75" customHeight="1" x14ac:dyDescent="0.3">
      <c r="A102" s="572" t="s">
        <v>1</v>
      </c>
      <c r="B102" s="561"/>
      <c r="C102" s="561"/>
      <c r="D102" s="561"/>
      <c r="E102" s="561"/>
      <c r="F102" s="570"/>
      <c r="G102" s="569">
        <v>45108</v>
      </c>
      <c r="H102" s="561"/>
      <c r="I102" s="570"/>
      <c r="J102" s="213"/>
      <c r="K102" s="162"/>
      <c r="L102" s="162"/>
      <c r="M102" s="162"/>
    </row>
    <row r="103" spans="1:13" ht="63" customHeight="1" x14ac:dyDescent="0.3">
      <c r="A103" s="214" t="s">
        <v>4</v>
      </c>
      <c r="B103" s="176" t="s">
        <v>5</v>
      </c>
      <c r="C103" s="176" t="s">
        <v>6</v>
      </c>
      <c r="D103" s="176" t="s">
        <v>7</v>
      </c>
      <c r="E103" s="176" t="s">
        <v>8</v>
      </c>
      <c r="F103" s="176" t="s">
        <v>9</v>
      </c>
      <c r="G103" s="176" t="s">
        <v>10</v>
      </c>
      <c r="H103" s="177" t="s">
        <v>11</v>
      </c>
      <c r="I103" s="176" t="s">
        <v>12</v>
      </c>
      <c r="J103" s="215" t="s">
        <v>13</v>
      </c>
      <c r="K103" s="162"/>
      <c r="L103" s="162"/>
      <c r="M103" s="162"/>
    </row>
    <row r="104" spans="1:13" ht="42" customHeight="1" x14ac:dyDescent="0.3">
      <c r="A104" s="216">
        <v>1</v>
      </c>
      <c r="B104" s="217" t="s">
        <v>25</v>
      </c>
      <c r="C104" s="217" t="s">
        <v>19</v>
      </c>
      <c r="D104" s="217" t="s">
        <v>99</v>
      </c>
      <c r="E104" s="217" t="s">
        <v>100</v>
      </c>
      <c r="F104" s="216"/>
      <c r="G104" s="217" t="s">
        <v>22</v>
      </c>
      <c r="H104" s="218">
        <v>44758</v>
      </c>
      <c r="I104" s="218">
        <v>45122</v>
      </c>
      <c r="J104" s="219" t="s">
        <v>50</v>
      </c>
      <c r="K104" s="184"/>
      <c r="L104" s="184"/>
      <c r="M104" s="184"/>
    </row>
    <row r="105" spans="1:13" ht="42" customHeight="1" x14ac:dyDescent="0.3">
      <c r="A105" s="216">
        <v>2</v>
      </c>
      <c r="B105" s="217" t="s">
        <v>333</v>
      </c>
      <c r="C105" s="217" t="s">
        <v>19</v>
      </c>
      <c r="D105" s="217" t="s">
        <v>376</v>
      </c>
      <c r="E105" s="217" t="s">
        <v>335</v>
      </c>
      <c r="F105" s="216">
        <v>1E-3</v>
      </c>
      <c r="G105" s="217" t="s">
        <v>22</v>
      </c>
      <c r="H105" s="218">
        <v>44765</v>
      </c>
      <c r="I105" s="218">
        <v>45129</v>
      </c>
      <c r="J105" s="219" t="s">
        <v>50</v>
      </c>
      <c r="K105" s="184"/>
      <c r="L105" s="184"/>
      <c r="M105" s="184"/>
    </row>
    <row r="106" spans="1:13" ht="42" customHeight="1" x14ac:dyDescent="0.3">
      <c r="A106" s="216">
        <v>3</v>
      </c>
      <c r="B106" s="217" t="s">
        <v>333</v>
      </c>
      <c r="C106" s="217" t="s">
        <v>19</v>
      </c>
      <c r="D106" s="217" t="s">
        <v>441</v>
      </c>
      <c r="E106" s="217" t="s">
        <v>335</v>
      </c>
      <c r="F106" s="216">
        <v>1E-3</v>
      </c>
      <c r="G106" s="217" t="s">
        <v>22</v>
      </c>
      <c r="H106" s="218">
        <v>44765</v>
      </c>
      <c r="I106" s="218">
        <v>45129</v>
      </c>
      <c r="J106" s="219" t="s">
        <v>50</v>
      </c>
      <c r="K106" s="184"/>
      <c r="L106" s="184"/>
      <c r="M106" s="184"/>
    </row>
    <row r="107" spans="1:13" ht="42" customHeight="1" x14ac:dyDescent="0.3">
      <c r="A107" s="220">
        <v>4</v>
      </c>
      <c r="B107" s="221" t="s">
        <v>556</v>
      </c>
      <c r="C107" s="221"/>
      <c r="D107" s="221" t="s">
        <v>573</v>
      </c>
      <c r="E107" s="221" t="s">
        <v>574</v>
      </c>
      <c r="F107" s="220">
        <v>0.01</v>
      </c>
      <c r="G107" s="221" t="s">
        <v>22</v>
      </c>
      <c r="H107" s="222">
        <v>44696</v>
      </c>
      <c r="I107" s="222">
        <v>45060</v>
      </c>
      <c r="J107" s="223" t="s">
        <v>50</v>
      </c>
      <c r="K107" s="224"/>
      <c r="L107" s="224"/>
      <c r="M107" s="224"/>
    </row>
    <row r="108" spans="1:13" ht="42" customHeight="1" x14ac:dyDescent="0.3">
      <c r="A108" s="220">
        <v>5</v>
      </c>
      <c r="B108" s="221" t="s">
        <v>666</v>
      </c>
      <c r="C108" s="221" t="s">
        <v>667</v>
      </c>
      <c r="D108" s="221" t="s">
        <v>687</v>
      </c>
      <c r="E108" s="221" t="s">
        <v>669</v>
      </c>
      <c r="F108" s="220"/>
      <c r="G108" s="221" t="s">
        <v>22</v>
      </c>
      <c r="H108" s="222">
        <v>44191</v>
      </c>
      <c r="I108" s="222">
        <v>44555</v>
      </c>
      <c r="J108" s="223" t="s">
        <v>50</v>
      </c>
      <c r="K108" s="224"/>
      <c r="L108" s="224"/>
      <c r="M108" s="224"/>
    </row>
    <row r="109" spans="1:13" ht="42" customHeight="1" x14ac:dyDescent="0.3">
      <c r="A109" s="216">
        <v>6</v>
      </c>
      <c r="B109" s="217" t="s">
        <v>805</v>
      </c>
      <c r="C109" s="217"/>
      <c r="D109" s="217" t="s">
        <v>813</v>
      </c>
      <c r="E109" s="217" t="s">
        <v>32</v>
      </c>
      <c r="F109" s="216">
        <v>0.01</v>
      </c>
      <c r="G109" s="217" t="s">
        <v>22</v>
      </c>
      <c r="H109" s="218">
        <v>44758</v>
      </c>
      <c r="I109" s="218">
        <v>45122</v>
      </c>
      <c r="J109" s="219" t="s">
        <v>50</v>
      </c>
      <c r="K109" s="184"/>
      <c r="L109" s="184"/>
      <c r="M109" s="184"/>
    </row>
    <row r="110" spans="1:13" ht="42" customHeight="1" x14ac:dyDescent="0.3">
      <c r="A110" s="216">
        <v>7</v>
      </c>
      <c r="B110" s="217" t="s">
        <v>805</v>
      </c>
      <c r="C110" s="217"/>
      <c r="D110" s="217" t="s">
        <v>815</v>
      </c>
      <c r="E110" s="217" t="s">
        <v>32</v>
      </c>
      <c r="F110" s="216">
        <v>0.01</v>
      </c>
      <c r="G110" s="217" t="s">
        <v>22</v>
      </c>
      <c r="H110" s="218">
        <v>44765</v>
      </c>
      <c r="I110" s="218">
        <v>45129</v>
      </c>
      <c r="J110" s="219" t="s">
        <v>50</v>
      </c>
      <c r="K110" s="184"/>
      <c r="L110" s="184"/>
      <c r="M110" s="184"/>
    </row>
    <row r="111" spans="1:13" ht="42" customHeight="1" x14ac:dyDescent="0.3">
      <c r="A111" s="216">
        <v>8</v>
      </c>
      <c r="B111" s="217" t="s">
        <v>1014</v>
      </c>
      <c r="C111" s="217" t="s">
        <v>255</v>
      </c>
      <c r="D111" s="217" t="s">
        <v>1168</v>
      </c>
      <c r="E111" s="217" t="s">
        <v>1169</v>
      </c>
      <c r="F111" s="216"/>
      <c r="G111" s="217" t="s">
        <v>22</v>
      </c>
      <c r="H111" s="218">
        <v>44758</v>
      </c>
      <c r="I111" s="218">
        <v>45122</v>
      </c>
      <c r="J111" s="219" t="s">
        <v>50</v>
      </c>
      <c r="K111" s="184"/>
      <c r="L111" s="184"/>
      <c r="M111" s="184"/>
    </row>
    <row r="112" spans="1:13" ht="42" customHeight="1" x14ac:dyDescent="0.3">
      <c r="A112" s="216">
        <v>9</v>
      </c>
      <c r="B112" s="217" t="s">
        <v>1725</v>
      </c>
      <c r="C112" s="217"/>
      <c r="D112" s="217" t="s">
        <v>1761</v>
      </c>
      <c r="E112" s="217">
        <v>68.028000000000006</v>
      </c>
      <c r="F112" s="216"/>
      <c r="G112" s="217" t="s">
        <v>22</v>
      </c>
      <c r="H112" s="218">
        <v>44757</v>
      </c>
      <c r="I112" s="218">
        <v>45121</v>
      </c>
      <c r="J112" s="219" t="s">
        <v>50</v>
      </c>
      <c r="K112" s="184"/>
      <c r="L112" s="184"/>
      <c r="M112" s="184"/>
    </row>
    <row r="113" spans="1:13" ht="42" customHeight="1" x14ac:dyDescent="0.3">
      <c r="A113" s="216">
        <v>10</v>
      </c>
      <c r="B113" s="217" t="s">
        <v>2299</v>
      </c>
      <c r="C113" s="217"/>
      <c r="D113" s="217" t="s">
        <v>2303</v>
      </c>
      <c r="E113" s="217" t="s">
        <v>2304</v>
      </c>
      <c r="F113" s="216"/>
      <c r="G113" s="217" t="s">
        <v>22</v>
      </c>
      <c r="H113" s="218">
        <v>44758</v>
      </c>
      <c r="I113" s="218">
        <v>45122</v>
      </c>
      <c r="J113" s="219" t="s">
        <v>50</v>
      </c>
      <c r="K113" s="184"/>
      <c r="L113" s="184"/>
      <c r="M113" s="184"/>
    </row>
    <row r="114" spans="1:13" ht="42" customHeight="1" x14ac:dyDescent="0.3">
      <c r="A114" s="216">
        <v>11</v>
      </c>
      <c r="B114" s="217" t="s">
        <v>2364</v>
      </c>
      <c r="C114" s="217" t="s">
        <v>255</v>
      </c>
      <c r="D114" s="217" t="s">
        <v>2368</v>
      </c>
      <c r="E114" s="217">
        <v>15.94</v>
      </c>
      <c r="F114" s="216"/>
      <c r="G114" s="217" t="s">
        <v>22</v>
      </c>
      <c r="H114" s="218">
        <v>44757</v>
      </c>
      <c r="I114" s="218">
        <v>45121</v>
      </c>
      <c r="J114" s="219" t="s">
        <v>50</v>
      </c>
      <c r="K114" s="184"/>
      <c r="L114" s="184"/>
      <c r="M114" s="184"/>
    </row>
    <row r="115" spans="1:13" ht="42" customHeight="1" x14ac:dyDescent="0.3">
      <c r="A115" s="216">
        <v>12</v>
      </c>
      <c r="B115" s="217" t="s">
        <v>2452</v>
      </c>
      <c r="C115" s="217"/>
      <c r="D115" s="217" t="s">
        <v>2467</v>
      </c>
      <c r="E115" s="217">
        <v>22.288499999999999</v>
      </c>
      <c r="F115" s="216"/>
      <c r="G115" s="217" t="s">
        <v>22</v>
      </c>
      <c r="H115" s="218">
        <v>44696</v>
      </c>
      <c r="I115" s="218">
        <v>45060</v>
      </c>
      <c r="J115" s="219" t="s">
        <v>50</v>
      </c>
      <c r="K115" s="184"/>
      <c r="L115" s="184"/>
      <c r="M115" s="184"/>
    </row>
    <row r="116" spans="1:13" ht="42" customHeight="1" x14ac:dyDescent="0.3">
      <c r="A116" s="220">
        <v>13</v>
      </c>
      <c r="B116" s="221" t="s">
        <v>2481</v>
      </c>
      <c r="C116" s="221" t="s">
        <v>322</v>
      </c>
      <c r="D116" s="221" t="s">
        <v>2482</v>
      </c>
      <c r="E116" s="221" t="s">
        <v>2483</v>
      </c>
      <c r="F116" s="220"/>
      <c r="G116" s="221" t="s">
        <v>22</v>
      </c>
      <c r="H116" s="222">
        <v>44765</v>
      </c>
      <c r="I116" s="222">
        <v>45129</v>
      </c>
      <c r="J116" s="223" t="s">
        <v>50</v>
      </c>
      <c r="K116" s="224"/>
      <c r="L116" s="224"/>
      <c r="M116" s="224"/>
    </row>
    <row r="117" spans="1:13" ht="42" customHeight="1" x14ac:dyDescent="0.3">
      <c r="A117" s="216">
        <v>14</v>
      </c>
      <c r="B117" s="217" t="s">
        <v>2481</v>
      </c>
      <c r="C117" s="217" t="s">
        <v>322</v>
      </c>
      <c r="D117" s="217" t="s">
        <v>2485</v>
      </c>
      <c r="E117" s="217" t="s">
        <v>2486</v>
      </c>
      <c r="F117" s="216"/>
      <c r="G117" s="217" t="s">
        <v>22</v>
      </c>
      <c r="H117" s="218">
        <v>44758</v>
      </c>
      <c r="I117" s="218">
        <v>45122</v>
      </c>
      <c r="J117" s="219" t="s">
        <v>50</v>
      </c>
      <c r="K117" s="184"/>
      <c r="L117" s="184"/>
      <c r="M117" s="184"/>
    </row>
    <row r="118" spans="1:13" ht="42" customHeight="1" x14ac:dyDescent="0.3">
      <c r="A118" s="216">
        <v>15</v>
      </c>
      <c r="B118" s="217" t="s">
        <v>2481</v>
      </c>
      <c r="C118" s="217" t="s">
        <v>255</v>
      </c>
      <c r="D118" s="217" t="s">
        <v>2587</v>
      </c>
      <c r="E118" s="217" t="s">
        <v>2489</v>
      </c>
      <c r="F118" s="216"/>
      <c r="G118" s="217" t="s">
        <v>22</v>
      </c>
      <c r="H118" s="218">
        <v>44758</v>
      </c>
      <c r="I118" s="218">
        <v>45122</v>
      </c>
      <c r="J118" s="219" t="s">
        <v>50</v>
      </c>
      <c r="K118" s="184"/>
      <c r="L118" s="184"/>
      <c r="M118" s="184"/>
    </row>
    <row r="119" spans="1:13" ht="15.75" customHeight="1" x14ac:dyDescent="0.3">
      <c r="A119" s="162"/>
      <c r="B119" s="162"/>
      <c r="C119" s="162"/>
      <c r="D119" s="183"/>
      <c r="E119" s="162"/>
      <c r="F119" s="162"/>
      <c r="G119" s="162"/>
      <c r="H119" s="162"/>
      <c r="I119" s="162"/>
      <c r="J119" s="162"/>
      <c r="K119" s="162"/>
      <c r="L119" s="162"/>
      <c r="M119" s="162"/>
    </row>
    <row r="120" spans="1:13" ht="42" customHeight="1" x14ac:dyDescent="0.3">
      <c r="A120" s="225"/>
      <c r="B120" s="226"/>
      <c r="C120" s="226"/>
      <c r="D120" s="226"/>
      <c r="E120" s="226"/>
      <c r="F120" s="227"/>
      <c r="G120" s="226"/>
      <c r="H120" s="228"/>
      <c r="I120" s="228"/>
      <c r="J120" s="229"/>
      <c r="K120" s="184"/>
      <c r="L120" s="184"/>
      <c r="M120" s="184"/>
    </row>
    <row r="121" spans="1:13" ht="42" customHeight="1" x14ac:dyDescent="0.3">
      <c r="A121" s="579"/>
      <c r="B121" s="550"/>
      <c r="C121" s="550"/>
      <c r="D121" s="550"/>
      <c r="E121" s="550"/>
      <c r="F121" s="550"/>
      <c r="G121" s="550"/>
      <c r="H121" s="550"/>
      <c r="I121" s="550"/>
      <c r="J121" s="567"/>
      <c r="K121" s="184"/>
      <c r="L121" s="184"/>
      <c r="M121" s="184"/>
    </row>
    <row r="122" spans="1:13" ht="42" customHeight="1" x14ac:dyDescent="0.3">
      <c r="A122" s="220">
        <v>1</v>
      </c>
      <c r="B122" s="221" t="s">
        <v>25</v>
      </c>
      <c r="C122" s="221" t="s">
        <v>19</v>
      </c>
      <c r="D122" s="221" t="s">
        <v>97</v>
      </c>
      <c r="E122" s="221" t="s">
        <v>92</v>
      </c>
      <c r="F122" s="220"/>
      <c r="G122" s="221" t="s">
        <v>22</v>
      </c>
      <c r="H122" s="222">
        <v>44757</v>
      </c>
      <c r="I122" s="222">
        <v>45121</v>
      </c>
      <c r="J122" s="223" t="s">
        <v>23</v>
      </c>
      <c r="K122" s="224"/>
      <c r="L122" s="224"/>
      <c r="M122" s="224"/>
    </row>
    <row r="123" spans="1:13" ht="42" customHeight="1" x14ac:dyDescent="0.3">
      <c r="A123" s="216">
        <v>2</v>
      </c>
      <c r="B123" s="217" t="s">
        <v>238</v>
      </c>
      <c r="C123" s="217" t="s">
        <v>47</v>
      </c>
      <c r="D123" s="217" t="s">
        <v>264</v>
      </c>
      <c r="E123" s="217" t="s">
        <v>262</v>
      </c>
      <c r="F123" s="216"/>
      <c r="G123" s="217" t="s">
        <v>22</v>
      </c>
      <c r="H123" s="218">
        <v>44757</v>
      </c>
      <c r="I123" s="218">
        <v>45121</v>
      </c>
      <c r="J123" s="219" t="s">
        <v>23</v>
      </c>
      <c r="K123" s="184"/>
      <c r="L123" s="184"/>
      <c r="M123" s="184"/>
    </row>
    <row r="124" spans="1:13" ht="42" customHeight="1" x14ac:dyDescent="0.3">
      <c r="A124" s="216">
        <v>3</v>
      </c>
      <c r="B124" s="217" t="s">
        <v>238</v>
      </c>
      <c r="C124" s="217" t="s">
        <v>239</v>
      </c>
      <c r="D124" s="217" t="s">
        <v>266</v>
      </c>
      <c r="E124" s="217" t="s">
        <v>267</v>
      </c>
      <c r="F124" s="216"/>
      <c r="G124" s="217" t="s">
        <v>22</v>
      </c>
      <c r="H124" s="218">
        <v>44757</v>
      </c>
      <c r="I124" s="218">
        <v>45121</v>
      </c>
      <c r="J124" s="219" t="s">
        <v>23</v>
      </c>
      <c r="K124" s="184"/>
      <c r="L124" s="184"/>
      <c r="M124" s="184"/>
    </row>
    <row r="125" spans="1:13" ht="42" customHeight="1" x14ac:dyDescent="0.3">
      <c r="A125" s="220">
        <v>4</v>
      </c>
      <c r="B125" s="221" t="s">
        <v>238</v>
      </c>
      <c r="C125" s="221" t="s">
        <v>47</v>
      </c>
      <c r="D125" s="221" t="s">
        <v>275</v>
      </c>
      <c r="E125" s="221" t="s">
        <v>273</v>
      </c>
      <c r="F125" s="220"/>
      <c r="G125" s="221" t="s">
        <v>22</v>
      </c>
      <c r="H125" s="222">
        <v>44730</v>
      </c>
      <c r="I125" s="222">
        <v>45094</v>
      </c>
      <c r="J125" s="223" t="s">
        <v>23</v>
      </c>
      <c r="K125" s="224"/>
      <c r="L125" s="224"/>
      <c r="M125" s="224"/>
    </row>
    <row r="126" spans="1:13" ht="42" customHeight="1" x14ac:dyDescent="0.3">
      <c r="A126" s="216">
        <v>5</v>
      </c>
      <c r="B126" s="217" t="s">
        <v>333</v>
      </c>
      <c r="C126" s="217" t="s">
        <v>19</v>
      </c>
      <c r="D126" s="217" t="s">
        <v>354</v>
      </c>
      <c r="E126" s="217" t="s">
        <v>335</v>
      </c>
      <c r="F126" s="216">
        <v>1E-3</v>
      </c>
      <c r="G126" s="217" t="s">
        <v>22</v>
      </c>
      <c r="H126" s="218">
        <v>44765</v>
      </c>
      <c r="I126" s="218">
        <v>45129</v>
      </c>
      <c r="J126" s="219" t="s">
        <v>23</v>
      </c>
      <c r="K126" s="230"/>
      <c r="L126" s="230"/>
      <c r="M126" s="230"/>
    </row>
    <row r="127" spans="1:13" ht="42" customHeight="1" x14ac:dyDescent="0.3">
      <c r="A127" s="216">
        <v>7</v>
      </c>
      <c r="B127" s="217" t="s">
        <v>333</v>
      </c>
      <c r="C127" s="217" t="s">
        <v>19</v>
      </c>
      <c r="D127" s="217" t="s">
        <v>446</v>
      </c>
      <c r="E127" s="217" t="s">
        <v>335</v>
      </c>
      <c r="F127" s="216">
        <v>1E-3</v>
      </c>
      <c r="G127" s="217" t="s">
        <v>22</v>
      </c>
      <c r="H127" s="218">
        <v>44642</v>
      </c>
      <c r="I127" s="218">
        <v>45006</v>
      </c>
      <c r="J127" s="219" t="s">
        <v>23</v>
      </c>
      <c r="K127" s="224"/>
      <c r="L127" s="224"/>
      <c r="M127" s="224"/>
    </row>
    <row r="128" spans="1:13" ht="42" customHeight="1" x14ac:dyDescent="0.3">
      <c r="A128" s="216">
        <v>8</v>
      </c>
      <c r="B128" s="217" t="s">
        <v>614</v>
      </c>
      <c r="C128" s="217" t="s">
        <v>255</v>
      </c>
      <c r="D128" s="217" t="s">
        <v>621</v>
      </c>
      <c r="E128" s="217">
        <v>65.06</v>
      </c>
      <c r="F128" s="216"/>
      <c r="G128" s="217" t="s">
        <v>22</v>
      </c>
      <c r="H128" s="218">
        <v>44767</v>
      </c>
      <c r="I128" s="218">
        <v>45131</v>
      </c>
      <c r="J128" s="219" t="s">
        <v>23</v>
      </c>
      <c r="K128" s="230"/>
      <c r="L128" s="230"/>
      <c r="M128" s="230"/>
    </row>
    <row r="129" spans="1:13" ht="42" customHeight="1" x14ac:dyDescent="0.3">
      <c r="A129" s="216">
        <v>9</v>
      </c>
      <c r="B129" s="217" t="s">
        <v>805</v>
      </c>
      <c r="C129" s="217" t="s">
        <v>19</v>
      </c>
      <c r="D129" s="217" t="s">
        <v>848</v>
      </c>
      <c r="E129" s="217" t="s">
        <v>32</v>
      </c>
      <c r="F129" s="216">
        <v>0.01</v>
      </c>
      <c r="G129" s="217" t="s">
        <v>22</v>
      </c>
      <c r="H129" s="218">
        <v>44765</v>
      </c>
      <c r="I129" s="218">
        <v>45129</v>
      </c>
      <c r="J129" s="219" t="s">
        <v>23</v>
      </c>
      <c r="K129" s="230"/>
      <c r="L129" s="230"/>
      <c r="M129" s="230"/>
    </row>
    <row r="130" spans="1:13" ht="42" customHeight="1" x14ac:dyDescent="0.3">
      <c r="A130" s="216">
        <v>10</v>
      </c>
      <c r="B130" s="217" t="s">
        <v>805</v>
      </c>
      <c r="C130" s="217" t="s">
        <v>19</v>
      </c>
      <c r="D130" s="217" t="s">
        <v>865</v>
      </c>
      <c r="E130" s="217" t="s">
        <v>866</v>
      </c>
      <c r="F130" s="216">
        <v>0.01</v>
      </c>
      <c r="G130" s="217" t="s">
        <v>22</v>
      </c>
      <c r="H130" s="218">
        <v>44578</v>
      </c>
      <c r="I130" s="218">
        <v>44942</v>
      </c>
      <c r="J130" s="219" t="s">
        <v>23</v>
      </c>
      <c r="K130" s="230"/>
      <c r="L130" s="230"/>
      <c r="M130" s="230"/>
    </row>
    <row r="131" spans="1:13" ht="42" customHeight="1" x14ac:dyDescent="0.3">
      <c r="A131" s="216">
        <v>11</v>
      </c>
      <c r="B131" s="217" t="s">
        <v>880</v>
      </c>
      <c r="C131" s="217"/>
      <c r="D131" s="217" t="s">
        <v>902</v>
      </c>
      <c r="E131" s="217" t="s">
        <v>903</v>
      </c>
      <c r="F131" s="216"/>
      <c r="G131" s="217" t="s">
        <v>22</v>
      </c>
      <c r="H131" s="218">
        <v>43842</v>
      </c>
      <c r="I131" s="218">
        <v>44206</v>
      </c>
      <c r="J131" s="219" t="s">
        <v>23</v>
      </c>
      <c r="K131" s="230"/>
      <c r="L131" s="230"/>
      <c r="M131" s="230"/>
    </row>
    <row r="132" spans="1:13" ht="42" customHeight="1" x14ac:dyDescent="0.3">
      <c r="A132" s="216">
        <v>12</v>
      </c>
      <c r="B132" s="217" t="s">
        <v>880</v>
      </c>
      <c r="C132" s="217" t="s">
        <v>322</v>
      </c>
      <c r="D132" s="217" t="s">
        <v>968</v>
      </c>
      <c r="E132" s="217" t="s">
        <v>3106</v>
      </c>
      <c r="F132" s="216"/>
      <c r="G132" s="217" t="s">
        <v>22</v>
      </c>
      <c r="H132" s="218">
        <v>44757</v>
      </c>
      <c r="I132" s="218">
        <v>45121</v>
      </c>
      <c r="J132" s="219" t="s">
        <v>23</v>
      </c>
      <c r="K132" s="230"/>
      <c r="L132" s="230"/>
      <c r="M132" s="230"/>
    </row>
    <row r="133" spans="1:13" ht="42" customHeight="1" x14ac:dyDescent="0.3">
      <c r="A133" s="216">
        <v>13</v>
      </c>
      <c r="B133" s="217" t="s">
        <v>880</v>
      </c>
      <c r="C133" s="217" t="s">
        <v>322</v>
      </c>
      <c r="D133" s="217" t="s">
        <v>970</v>
      </c>
      <c r="E133" s="217" t="s">
        <v>3107</v>
      </c>
      <c r="F133" s="216"/>
      <c r="G133" s="217" t="s">
        <v>22</v>
      </c>
      <c r="H133" s="218">
        <v>44765</v>
      </c>
      <c r="I133" s="218">
        <v>45129</v>
      </c>
      <c r="J133" s="219" t="s">
        <v>23</v>
      </c>
      <c r="K133" s="230"/>
      <c r="L133" s="230"/>
      <c r="M133" s="230"/>
    </row>
    <row r="134" spans="1:13" ht="42" customHeight="1" x14ac:dyDescent="0.3">
      <c r="A134" s="216">
        <v>14</v>
      </c>
      <c r="B134" s="217" t="s">
        <v>1725</v>
      </c>
      <c r="C134" s="217"/>
      <c r="D134" s="217" t="s">
        <v>1758</v>
      </c>
      <c r="E134" s="217" t="s">
        <v>1759</v>
      </c>
      <c r="F134" s="216"/>
      <c r="G134" s="217" t="s">
        <v>22</v>
      </c>
      <c r="H134" s="218">
        <v>44765</v>
      </c>
      <c r="I134" s="218">
        <v>45129</v>
      </c>
      <c r="J134" s="219" t="s">
        <v>23</v>
      </c>
      <c r="K134" s="230"/>
      <c r="L134" s="230"/>
      <c r="M134" s="230"/>
    </row>
    <row r="135" spans="1:13" ht="42" customHeight="1" x14ac:dyDescent="0.3">
      <c r="A135" s="216">
        <v>15</v>
      </c>
      <c r="B135" s="217" t="s">
        <v>1725</v>
      </c>
      <c r="C135" s="217" t="s">
        <v>945</v>
      </c>
      <c r="D135" s="217" t="s">
        <v>1777</v>
      </c>
      <c r="E135" s="217" t="s">
        <v>1778</v>
      </c>
      <c r="F135" s="216"/>
      <c r="G135" s="217" t="s">
        <v>22</v>
      </c>
      <c r="H135" s="218">
        <v>44765</v>
      </c>
      <c r="I135" s="218">
        <v>45129</v>
      </c>
      <c r="J135" s="219" t="s">
        <v>23</v>
      </c>
      <c r="K135" s="230"/>
      <c r="L135" s="230"/>
      <c r="M135" s="230"/>
    </row>
    <row r="136" spans="1:13" ht="42" customHeight="1" x14ac:dyDescent="0.3">
      <c r="A136" s="216">
        <v>16</v>
      </c>
      <c r="B136" s="217" t="s">
        <v>2341</v>
      </c>
      <c r="C136" s="217" t="s">
        <v>2345</v>
      </c>
      <c r="D136" s="217" t="s">
        <v>2346</v>
      </c>
      <c r="E136" s="217" t="s">
        <v>47</v>
      </c>
      <c r="F136" s="216"/>
      <c r="G136" s="217" t="s">
        <v>22</v>
      </c>
      <c r="H136" s="231">
        <v>44623</v>
      </c>
      <c r="I136" s="231">
        <v>44987</v>
      </c>
      <c r="J136" s="219" t="s">
        <v>23</v>
      </c>
      <c r="K136" s="230"/>
      <c r="L136" s="230"/>
      <c r="M136" s="230"/>
    </row>
    <row r="137" spans="1:13" ht="42" customHeight="1" x14ac:dyDescent="0.3">
      <c r="A137" s="216">
        <v>17</v>
      </c>
      <c r="B137" s="217" t="s">
        <v>2364</v>
      </c>
      <c r="C137" s="217"/>
      <c r="D137" s="217" t="s">
        <v>2373</v>
      </c>
      <c r="E137" s="217">
        <v>22.15</v>
      </c>
      <c r="F137" s="216"/>
      <c r="G137" s="217" t="s">
        <v>22</v>
      </c>
      <c r="H137" s="218">
        <v>44765</v>
      </c>
      <c r="I137" s="218">
        <v>45129</v>
      </c>
      <c r="J137" s="219"/>
      <c r="K137" s="230"/>
      <c r="L137" s="230"/>
      <c r="M137" s="230"/>
    </row>
    <row r="138" spans="1:13" ht="42" customHeight="1" x14ac:dyDescent="0.3">
      <c r="A138" s="568"/>
      <c r="B138" s="550"/>
      <c r="C138" s="550"/>
      <c r="D138" s="550"/>
      <c r="E138" s="550"/>
      <c r="F138" s="550"/>
      <c r="G138" s="550"/>
      <c r="H138" s="550"/>
      <c r="I138" s="550"/>
      <c r="J138" s="567"/>
      <c r="K138" s="184"/>
      <c r="L138" s="184"/>
      <c r="M138" s="184"/>
    </row>
    <row r="139" spans="1:13" ht="42" customHeight="1" x14ac:dyDescent="0.3">
      <c r="A139" s="232">
        <v>1</v>
      </c>
      <c r="B139" s="217" t="s">
        <v>333</v>
      </c>
      <c r="C139" s="217" t="s">
        <v>19</v>
      </c>
      <c r="D139" s="217" t="s">
        <v>405</v>
      </c>
      <c r="E139" s="217" t="s">
        <v>335</v>
      </c>
      <c r="F139" s="216">
        <v>1E-3</v>
      </c>
      <c r="G139" s="217" t="s">
        <v>22</v>
      </c>
      <c r="H139" s="218">
        <v>44757</v>
      </c>
      <c r="I139" s="218">
        <v>45121</v>
      </c>
      <c r="J139" s="219" t="s">
        <v>130</v>
      </c>
      <c r="K139" s="230"/>
      <c r="L139" s="230"/>
      <c r="M139" s="230"/>
    </row>
    <row r="140" spans="1:13" ht="42" customHeight="1" x14ac:dyDescent="0.3">
      <c r="A140" s="232">
        <v>2</v>
      </c>
      <c r="B140" s="217" t="s">
        <v>333</v>
      </c>
      <c r="C140" s="217"/>
      <c r="D140" s="217" t="s">
        <v>453</v>
      </c>
      <c r="E140" s="217" t="s">
        <v>335</v>
      </c>
      <c r="F140" s="216">
        <v>1E-3</v>
      </c>
      <c r="G140" s="217" t="s">
        <v>22</v>
      </c>
      <c r="H140" s="218">
        <v>44765</v>
      </c>
      <c r="I140" s="218">
        <v>45129</v>
      </c>
      <c r="J140" s="219" t="s">
        <v>130</v>
      </c>
      <c r="K140" s="230"/>
      <c r="L140" s="230"/>
      <c r="M140" s="230"/>
    </row>
    <row r="141" spans="1:13" ht="42" customHeight="1" x14ac:dyDescent="0.3">
      <c r="A141" s="232">
        <v>3</v>
      </c>
      <c r="B141" s="217" t="s">
        <v>805</v>
      </c>
      <c r="C141" s="217"/>
      <c r="D141" s="217" t="s">
        <v>828</v>
      </c>
      <c r="E141" s="217" t="s">
        <v>21</v>
      </c>
      <c r="F141" s="216">
        <v>0.01</v>
      </c>
      <c r="G141" s="217" t="s">
        <v>22</v>
      </c>
      <c r="H141" s="218">
        <v>44758</v>
      </c>
      <c r="I141" s="218">
        <v>45122</v>
      </c>
      <c r="J141" s="219" t="s">
        <v>130</v>
      </c>
      <c r="K141" s="230"/>
      <c r="L141" s="230"/>
      <c r="M141" s="230"/>
    </row>
    <row r="142" spans="1:13" ht="42" customHeight="1" x14ac:dyDescent="0.3">
      <c r="A142" s="568"/>
      <c r="B142" s="550"/>
      <c r="C142" s="550"/>
      <c r="D142" s="550"/>
      <c r="E142" s="550"/>
      <c r="F142" s="550"/>
      <c r="G142" s="550"/>
      <c r="H142" s="550"/>
      <c r="I142" s="550"/>
      <c r="J142" s="567"/>
      <c r="K142" s="184"/>
      <c r="L142" s="184"/>
      <c r="M142" s="184"/>
    </row>
    <row r="143" spans="1:13" ht="42" customHeight="1" x14ac:dyDescent="0.3">
      <c r="A143" s="233">
        <v>1</v>
      </c>
      <c r="B143" s="234" t="s">
        <v>625</v>
      </c>
      <c r="C143" s="234" t="s">
        <v>19</v>
      </c>
      <c r="D143" s="234" t="s">
        <v>630</v>
      </c>
      <c r="E143" s="234" t="s">
        <v>92</v>
      </c>
      <c r="F143" s="233"/>
      <c r="G143" s="234" t="s">
        <v>22</v>
      </c>
      <c r="H143" s="235">
        <v>44757</v>
      </c>
      <c r="I143" s="235">
        <v>45121</v>
      </c>
      <c r="J143" s="236" t="s">
        <v>86</v>
      </c>
      <c r="K143" s="230"/>
      <c r="L143" s="230"/>
      <c r="M143" s="230"/>
    </row>
    <row r="144" spans="1:13" ht="42" customHeight="1" x14ac:dyDescent="0.3">
      <c r="A144" s="233">
        <v>2</v>
      </c>
      <c r="B144" s="234" t="s">
        <v>1014</v>
      </c>
      <c r="C144" s="234"/>
      <c r="D144" s="234" t="s">
        <v>1053</v>
      </c>
      <c r="E144" s="234" t="s">
        <v>1054</v>
      </c>
      <c r="F144" s="233"/>
      <c r="G144" s="234" t="s">
        <v>22</v>
      </c>
      <c r="H144" s="235">
        <v>44215</v>
      </c>
      <c r="I144" s="235">
        <v>44579</v>
      </c>
      <c r="J144" s="236" t="s">
        <v>86</v>
      </c>
      <c r="K144" s="230"/>
      <c r="L144" s="230"/>
      <c r="M144" s="230"/>
    </row>
    <row r="145" spans="1:13" ht="42" customHeight="1" x14ac:dyDescent="0.3">
      <c r="A145" s="233">
        <v>3</v>
      </c>
      <c r="B145" s="234" t="s">
        <v>1014</v>
      </c>
      <c r="C145" s="234"/>
      <c r="D145" s="234" t="s">
        <v>1090</v>
      </c>
      <c r="E145" s="234" t="s">
        <v>3108</v>
      </c>
      <c r="F145" s="233"/>
      <c r="G145" s="234" t="s">
        <v>22</v>
      </c>
      <c r="H145" s="235">
        <v>44194</v>
      </c>
      <c r="I145" s="235">
        <v>44558</v>
      </c>
      <c r="J145" s="236" t="s">
        <v>86</v>
      </c>
      <c r="K145" s="230"/>
      <c r="L145" s="230"/>
      <c r="M145" s="230"/>
    </row>
    <row r="146" spans="1:13" ht="42" customHeight="1" x14ac:dyDescent="0.3">
      <c r="A146" s="233">
        <v>5</v>
      </c>
      <c r="B146" s="234" t="s">
        <v>1014</v>
      </c>
      <c r="C146" s="234" t="s">
        <v>255</v>
      </c>
      <c r="D146" s="234" t="s">
        <v>1402</v>
      </c>
      <c r="E146" s="234" t="s">
        <v>1403</v>
      </c>
      <c r="F146" s="233"/>
      <c r="G146" s="234" t="s">
        <v>22</v>
      </c>
      <c r="H146" s="235">
        <v>44690</v>
      </c>
      <c r="I146" s="235">
        <v>45054</v>
      </c>
      <c r="J146" s="236" t="s">
        <v>86</v>
      </c>
      <c r="K146" s="230"/>
      <c r="L146" s="230"/>
      <c r="M146" s="230"/>
    </row>
    <row r="147" spans="1:13" ht="42" customHeight="1" x14ac:dyDescent="0.3">
      <c r="A147" s="233">
        <v>6</v>
      </c>
      <c r="B147" s="234" t="s">
        <v>1725</v>
      </c>
      <c r="C147" s="234"/>
      <c r="D147" s="234" t="s">
        <v>1786</v>
      </c>
      <c r="E147" s="234" t="s">
        <v>1787</v>
      </c>
      <c r="F147" s="233"/>
      <c r="G147" s="234" t="s">
        <v>22</v>
      </c>
      <c r="H147" s="235">
        <v>44757</v>
      </c>
      <c r="I147" s="235">
        <v>45121</v>
      </c>
      <c r="J147" s="236" t="s">
        <v>86</v>
      </c>
      <c r="K147" s="230"/>
      <c r="L147" s="230"/>
      <c r="M147" s="230"/>
    </row>
    <row r="148" spans="1:13" ht="42" customHeight="1" x14ac:dyDescent="0.3">
      <c r="A148" s="233">
        <v>7</v>
      </c>
      <c r="B148" s="234" t="s">
        <v>2481</v>
      </c>
      <c r="C148" s="234" t="s">
        <v>322</v>
      </c>
      <c r="D148" s="234" t="s">
        <v>2500</v>
      </c>
      <c r="E148" s="234" t="s">
        <v>2483</v>
      </c>
      <c r="F148" s="233"/>
      <c r="G148" s="234" t="s">
        <v>22</v>
      </c>
      <c r="H148" s="235">
        <v>44579</v>
      </c>
      <c r="I148" s="235">
        <v>44943</v>
      </c>
      <c r="J148" s="236" t="s">
        <v>86</v>
      </c>
      <c r="K148" s="230"/>
      <c r="L148" s="230"/>
      <c r="M148" s="230"/>
    </row>
    <row r="149" spans="1:13" ht="42" customHeight="1" x14ac:dyDescent="0.3">
      <c r="A149" s="233">
        <v>8</v>
      </c>
      <c r="B149" s="234" t="s">
        <v>2481</v>
      </c>
      <c r="C149" s="234" t="s">
        <v>255</v>
      </c>
      <c r="D149" s="234" t="s">
        <v>2550</v>
      </c>
      <c r="E149" s="234" t="s">
        <v>2551</v>
      </c>
      <c r="F149" s="233"/>
      <c r="G149" s="234" t="s">
        <v>22</v>
      </c>
      <c r="H149" s="235">
        <v>44579</v>
      </c>
      <c r="I149" s="235">
        <v>44943</v>
      </c>
      <c r="J149" s="236" t="s">
        <v>86</v>
      </c>
      <c r="K149" s="230"/>
      <c r="L149" s="230"/>
      <c r="M149" s="230"/>
    </row>
    <row r="150" spans="1:13" ht="30.75" customHeight="1" x14ac:dyDescent="0.3">
      <c r="A150" s="162"/>
      <c r="B150" s="237"/>
      <c r="C150" s="237"/>
      <c r="D150" s="237"/>
      <c r="E150" s="237"/>
      <c r="F150" s="162"/>
      <c r="G150" s="162"/>
      <c r="H150" s="162"/>
      <c r="I150" s="162"/>
      <c r="J150" s="162"/>
      <c r="K150" s="162"/>
      <c r="L150" s="162"/>
      <c r="M150" s="162"/>
    </row>
    <row r="151" spans="1:13" ht="60.75" customHeight="1" x14ac:dyDescent="0.3">
      <c r="A151" s="572" t="s">
        <v>1</v>
      </c>
      <c r="B151" s="561"/>
      <c r="C151" s="561"/>
      <c r="D151" s="561"/>
      <c r="E151" s="561"/>
      <c r="F151" s="570"/>
      <c r="G151" s="569">
        <v>45154</v>
      </c>
      <c r="H151" s="561"/>
      <c r="I151" s="570"/>
      <c r="J151" s="213"/>
      <c r="K151" s="162"/>
      <c r="L151" s="162"/>
      <c r="M151" s="162"/>
    </row>
    <row r="152" spans="1:13" ht="45" customHeight="1" x14ac:dyDescent="0.3">
      <c r="A152" s="214" t="s">
        <v>4</v>
      </c>
      <c r="B152" s="176" t="s">
        <v>5</v>
      </c>
      <c r="C152" s="176" t="s">
        <v>6</v>
      </c>
      <c r="D152" s="176" t="s">
        <v>7</v>
      </c>
      <c r="E152" s="176" t="s">
        <v>8</v>
      </c>
      <c r="F152" s="176" t="s">
        <v>9</v>
      </c>
      <c r="G152" s="176" t="s">
        <v>10</v>
      </c>
      <c r="H152" s="177" t="s">
        <v>11</v>
      </c>
      <c r="I152" s="176" t="s">
        <v>12</v>
      </c>
      <c r="J152" s="215" t="s">
        <v>13</v>
      </c>
      <c r="K152" s="162"/>
      <c r="L152" s="162"/>
      <c r="M152" s="162"/>
    </row>
    <row r="153" spans="1:13" ht="71.25" customHeight="1" x14ac:dyDescent="0.3">
      <c r="A153" s="207">
        <v>1</v>
      </c>
      <c r="B153" s="238" t="s">
        <v>25</v>
      </c>
      <c r="C153" s="238" t="s">
        <v>19</v>
      </c>
      <c r="D153" s="238" t="s">
        <v>111</v>
      </c>
      <c r="E153" s="238" t="s">
        <v>112</v>
      </c>
      <c r="F153" s="239"/>
      <c r="G153" s="238" t="s">
        <v>22</v>
      </c>
      <c r="H153" s="240">
        <v>44796</v>
      </c>
      <c r="I153" s="240">
        <v>45160</v>
      </c>
      <c r="J153" s="241" t="s">
        <v>23</v>
      </c>
      <c r="K153" s="242"/>
      <c r="L153" s="242"/>
      <c r="M153" s="242"/>
    </row>
    <row r="154" spans="1:13" ht="71.25" customHeight="1" x14ac:dyDescent="0.3">
      <c r="A154" s="207">
        <v>2</v>
      </c>
      <c r="B154" s="243" t="s">
        <v>25</v>
      </c>
      <c r="C154" s="243" t="s">
        <v>19</v>
      </c>
      <c r="D154" s="243" t="s">
        <v>118</v>
      </c>
      <c r="E154" s="243" t="s">
        <v>119</v>
      </c>
      <c r="F154" s="244"/>
      <c r="G154" s="243" t="s">
        <v>22</v>
      </c>
      <c r="H154" s="245">
        <v>44796</v>
      </c>
      <c r="I154" s="245">
        <v>45160</v>
      </c>
      <c r="J154" s="246" t="s">
        <v>23</v>
      </c>
      <c r="K154" s="247"/>
      <c r="L154" s="247"/>
      <c r="M154" s="247"/>
    </row>
    <row r="155" spans="1:13" ht="71.25" customHeight="1" x14ac:dyDescent="0.3">
      <c r="A155" s="207">
        <v>3</v>
      </c>
      <c r="B155" s="238" t="s">
        <v>25</v>
      </c>
      <c r="C155" s="238"/>
      <c r="D155" s="238" t="s">
        <v>137</v>
      </c>
      <c r="E155" s="238" t="s">
        <v>133</v>
      </c>
      <c r="F155" s="239"/>
      <c r="G155" s="238" t="s">
        <v>22</v>
      </c>
      <c r="H155" s="240">
        <v>44796</v>
      </c>
      <c r="I155" s="240">
        <v>45160</v>
      </c>
      <c r="J155" s="241" t="s">
        <v>130</v>
      </c>
      <c r="K155" s="242"/>
      <c r="L155" s="242"/>
      <c r="M155" s="242"/>
    </row>
    <row r="156" spans="1:13" ht="71.25" customHeight="1" x14ac:dyDescent="0.3">
      <c r="A156" s="207">
        <v>4</v>
      </c>
      <c r="B156" s="243" t="s">
        <v>25</v>
      </c>
      <c r="C156" s="243" t="s">
        <v>19</v>
      </c>
      <c r="D156" s="243" t="s">
        <v>165</v>
      </c>
      <c r="E156" s="243" t="s">
        <v>27</v>
      </c>
      <c r="F156" s="244"/>
      <c r="G156" s="243" t="s">
        <v>22</v>
      </c>
      <c r="H156" s="245">
        <v>44796</v>
      </c>
      <c r="I156" s="245">
        <v>45160</v>
      </c>
      <c r="J156" s="246" t="s">
        <v>23</v>
      </c>
      <c r="K156" s="247"/>
      <c r="L156" s="247"/>
      <c r="M156" s="247"/>
    </row>
    <row r="157" spans="1:13" ht="71.25" customHeight="1" x14ac:dyDescent="0.3">
      <c r="A157" s="207">
        <v>5</v>
      </c>
      <c r="B157" s="238" t="s">
        <v>25</v>
      </c>
      <c r="C157" s="238" t="s">
        <v>19</v>
      </c>
      <c r="D157" s="238" t="s">
        <v>204</v>
      </c>
      <c r="E157" s="238" t="s">
        <v>205</v>
      </c>
      <c r="F157" s="239"/>
      <c r="G157" s="238" t="s">
        <v>22</v>
      </c>
      <c r="H157" s="240">
        <v>44796</v>
      </c>
      <c r="I157" s="240">
        <v>45160</v>
      </c>
      <c r="J157" s="241" t="s">
        <v>130</v>
      </c>
      <c r="K157" s="242"/>
      <c r="L157" s="242"/>
      <c r="M157" s="242"/>
    </row>
    <row r="158" spans="1:13" ht="71.25" customHeight="1" x14ac:dyDescent="0.3">
      <c r="A158" s="207">
        <v>6</v>
      </c>
      <c r="B158" s="243" t="s">
        <v>238</v>
      </c>
      <c r="C158" s="243" t="s">
        <v>239</v>
      </c>
      <c r="D158" s="243" t="s">
        <v>243</v>
      </c>
      <c r="E158" s="243" t="s">
        <v>244</v>
      </c>
      <c r="F158" s="244"/>
      <c r="G158" s="243" t="s">
        <v>22</v>
      </c>
      <c r="H158" s="245">
        <v>44781</v>
      </c>
      <c r="I158" s="245">
        <v>45145</v>
      </c>
      <c r="J158" s="246" t="s">
        <v>23</v>
      </c>
      <c r="K158" s="247"/>
      <c r="L158" s="247"/>
      <c r="M158" s="247"/>
    </row>
    <row r="159" spans="1:13" ht="71.25" customHeight="1" x14ac:dyDescent="0.3">
      <c r="A159" s="207">
        <v>7</v>
      </c>
      <c r="B159" s="243" t="s">
        <v>333</v>
      </c>
      <c r="C159" s="243" t="s">
        <v>19</v>
      </c>
      <c r="D159" s="243" t="s">
        <v>382</v>
      </c>
      <c r="E159" s="243" t="s">
        <v>348</v>
      </c>
      <c r="F159" s="244">
        <v>0.01</v>
      </c>
      <c r="G159" s="243" t="s">
        <v>22</v>
      </c>
      <c r="H159" s="245">
        <v>44796</v>
      </c>
      <c r="I159" s="245">
        <v>45160</v>
      </c>
      <c r="J159" s="246" t="s">
        <v>23</v>
      </c>
      <c r="K159" s="247"/>
      <c r="L159" s="247"/>
      <c r="M159" s="247"/>
    </row>
    <row r="160" spans="1:13" ht="71.25" customHeight="1" x14ac:dyDescent="0.3">
      <c r="A160" s="207">
        <v>8</v>
      </c>
      <c r="B160" s="243" t="s">
        <v>333</v>
      </c>
      <c r="C160" s="243"/>
      <c r="D160" s="243" t="s">
        <v>384</v>
      </c>
      <c r="E160" s="243" t="s">
        <v>335</v>
      </c>
      <c r="F160" s="244">
        <v>1E-3</v>
      </c>
      <c r="G160" s="243" t="s">
        <v>22</v>
      </c>
      <c r="H160" s="245">
        <v>44796</v>
      </c>
      <c r="I160" s="245">
        <v>45160</v>
      </c>
      <c r="J160" s="246" t="s">
        <v>23</v>
      </c>
      <c r="K160" s="247"/>
      <c r="L160" s="247"/>
      <c r="M160" s="247"/>
    </row>
    <row r="161" spans="1:13" ht="71.25" customHeight="1" x14ac:dyDescent="0.3">
      <c r="A161" s="207">
        <v>9</v>
      </c>
      <c r="B161" s="243" t="s">
        <v>333</v>
      </c>
      <c r="C161" s="243" t="s">
        <v>19</v>
      </c>
      <c r="D161" s="243" t="s">
        <v>386</v>
      </c>
      <c r="E161" s="243" t="s">
        <v>335</v>
      </c>
      <c r="F161" s="244">
        <v>1E-3</v>
      </c>
      <c r="G161" s="243" t="s">
        <v>22</v>
      </c>
      <c r="H161" s="245">
        <v>44796</v>
      </c>
      <c r="I161" s="245">
        <v>45160</v>
      </c>
      <c r="J161" s="246" t="s">
        <v>50</v>
      </c>
      <c r="K161" s="247"/>
      <c r="L161" s="247"/>
      <c r="M161" s="247"/>
    </row>
    <row r="162" spans="1:13" ht="71.25" customHeight="1" x14ac:dyDescent="0.3">
      <c r="A162" s="207">
        <v>10</v>
      </c>
      <c r="B162" s="238" t="s">
        <v>333</v>
      </c>
      <c r="C162" s="238"/>
      <c r="D162" s="238" t="s">
        <v>455</v>
      </c>
      <c r="E162" s="238" t="s">
        <v>335</v>
      </c>
      <c r="F162" s="239">
        <v>1E-3</v>
      </c>
      <c r="G162" s="238" t="s">
        <v>22</v>
      </c>
      <c r="H162" s="240">
        <v>44796</v>
      </c>
      <c r="I162" s="240">
        <v>45160</v>
      </c>
      <c r="J162" s="241" t="s">
        <v>50</v>
      </c>
      <c r="K162" s="242"/>
      <c r="L162" s="242"/>
      <c r="M162" s="242"/>
    </row>
    <row r="163" spans="1:13" ht="71.25" customHeight="1" x14ac:dyDescent="0.3">
      <c r="A163" s="207">
        <v>11</v>
      </c>
      <c r="B163" s="243" t="s">
        <v>527</v>
      </c>
      <c r="C163" s="243"/>
      <c r="D163" s="243" t="s">
        <v>534</v>
      </c>
      <c r="E163" s="243" t="s">
        <v>529</v>
      </c>
      <c r="F163" s="244">
        <v>0.01</v>
      </c>
      <c r="G163" s="243" t="s">
        <v>22</v>
      </c>
      <c r="H163" s="245">
        <v>44802</v>
      </c>
      <c r="I163" s="245">
        <v>45166</v>
      </c>
      <c r="J163" s="246" t="s">
        <v>50</v>
      </c>
      <c r="K163" s="247"/>
      <c r="L163" s="247"/>
      <c r="M163" s="247"/>
    </row>
    <row r="164" spans="1:13" ht="71.25" customHeight="1" x14ac:dyDescent="0.3">
      <c r="A164" s="207">
        <v>12</v>
      </c>
      <c r="B164" s="243" t="s">
        <v>551</v>
      </c>
      <c r="C164" s="243" t="s">
        <v>19</v>
      </c>
      <c r="D164" s="243" t="s">
        <v>553</v>
      </c>
      <c r="E164" s="243" t="s">
        <v>554</v>
      </c>
      <c r="F164" s="244">
        <v>1E-3</v>
      </c>
      <c r="G164" s="243" t="s">
        <v>22</v>
      </c>
      <c r="H164" s="245">
        <v>44796</v>
      </c>
      <c r="I164" s="245">
        <v>45160</v>
      </c>
      <c r="J164" s="246" t="s">
        <v>86</v>
      </c>
      <c r="K164" s="247"/>
      <c r="L164" s="247"/>
      <c r="M164" s="247"/>
    </row>
    <row r="165" spans="1:13" ht="71.25" customHeight="1" x14ac:dyDescent="0.3">
      <c r="A165" s="207">
        <v>13</v>
      </c>
      <c r="B165" s="238" t="s">
        <v>556</v>
      </c>
      <c r="C165" s="238"/>
      <c r="D165" s="238" t="s">
        <v>557</v>
      </c>
      <c r="E165" s="238" t="s">
        <v>319</v>
      </c>
      <c r="F165" s="239">
        <v>0.01</v>
      </c>
      <c r="G165" s="238" t="s">
        <v>22</v>
      </c>
      <c r="H165" s="240">
        <v>44796</v>
      </c>
      <c r="I165" s="240">
        <v>45160</v>
      </c>
      <c r="J165" s="241" t="s">
        <v>130</v>
      </c>
      <c r="K165" s="242"/>
      <c r="L165" s="242"/>
      <c r="M165" s="242"/>
    </row>
    <row r="166" spans="1:13" ht="71.25" customHeight="1" x14ac:dyDescent="0.3">
      <c r="A166" s="207">
        <v>14</v>
      </c>
      <c r="B166" s="238" t="s">
        <v>556</v>
      </c>
      <c r="C166" s="238"/>
      <c r="D166" s="238" t="s">
        <v>562</v>
      </c>
      <c r="E166" s="238" t="s">
        <v>563</v>
      </c>
      <c r="F166" s="239">
        <v>0.01</v>
      </c>
      <c r="G166" s="238" t="s">
        <v>22</v>
      </c>
      <c r="H166" s="240">
        <v>44776</v>
      </c>
      <c r="I166" s="240">
        <v>45140</v>
      </c>
      <c r="J166" s="241" t="s">
        <v>130</v>
      </c>
      <c r="K166" s="242"/>
      <c r="L166" s="242"/>
      <c r="M166" s="242"/>
    </row>
    <row r="167" spans="1:13" ht="71.25" customHeight="1" x14ac:dyDescent="0.3">
      <c r="A167" s="207">
        <v>15</v>
      </c>
      <c r="B167" s="238" t="s">
        <v>516</v>
      </c>
      <c r="C167" s="238"/>
      <c r="D167" s="238" t="s">
        <v>566</v>
      </c>
      <c r="E167" s="238" t="s">
        <v>319</v>
      </c>
      <c r="F167" s="239">
        <v>0.02</v>
      </c>
      <c r="G167" s="238" t="s">
        <v>22</v>
      </c>
      <c r="H167" s="240">
        <v>44776</v>
      </c>
      <c r="I167" s="240">
        <v>45140</v>
      </c>
      <c r="J167" s="241" t="s">
        <v>567</v>
      </c>
      <c r="K167" s="242"/>
      <c r="L167" s="242"/>
      <c r="M167" s="242"/>
    </row>
    <row r="168" spans="1:13" ht="71.25" customHeight="1" x14ac:dyDescent="0.3">
      <c r="A168" s="207">
        <v>16</v>
      </c>
      <c r="B168" s="238" t="s">
        <v>516</v>
      </c>
      <c r="C168" s="238"/>
      <c r="D168" s="238" t="s">
        <v>568</v>
      </c>
      <c r="E168" s="238" t="s">
        <v>319</v>
      </c>
      <c r="F168" s="239">
        <v>0.02</v>
      </c>
      <c r="G168" s="238" t="s">
        <v>22</v>
      </c>
      <c r="H168" s="240">
        <v>44796</v>
      </c>
      <c r="I168" s="240">
        <v>45160</v>
      </c>
      <c r="J168" s="241" t="s">
        <v>130</v>
      </c>
      <c r="K168" s="242"/>
      <c r="L168" s="242"/>
      <c r="M168" s="242"/>
    </row>
    <row r="169" spans="1:13" ht="71.25" customHeight="1" x14ac:dyDescent="0.3">
      <c r="A169" s="207">
        <v>17</v>
      </c>
      <c r="B169" s="243" t="s">
        <v>556</v>
      </c>
      <c r="C169" s="243" t="s">
        <v>19</v>
      </c>
      <c r="D169" s="243" t="s">
        <v>595</v>
      </c>
      <c r="E169" s="243" t="s">
        <v>588</v>
      </c>
      <c r="F169" s="244">
        <v>0.01</v>
      </c>
      <c r="G169" s="243" t="s">
        <v>22</v>
      </c>
      <c r="H169" s="245">
        <v>44802</v>
      </c>
      <c r="I169" s="245">
        <v>45166</v>
      </c>
      <c r="J169" s="246" t="s">
        <v>50</v>
      </c>
      <c r="K169" s="247"/>
      <c r="L169" s="247"/>
      <c r="M169" s="247"/>
    </row>
    <row r="170" spans="1:13" ht="71.25" customHeight="1" x14ac:dyDescent="0.3">
      <c r="A170" s="207">
        <v>18</v>
      </c>
      <c r="B170" s="243" t="s">
        <v>614</v>
      </c>
      <c r="C170" s="243" t="s">
        <v>255</v>
      </c>
      <c r="D170" s="243" t="s">
        <v>615</v>
      </c>
      <c r="E170" s="243">
        <v>55</v>
      </c>
      <c r="F170" s="244"/>
      <c r="G170" s="243" t="s">
        <v>22</v>
      </c>
      <c r="H170" s="245">
        <v>44796</v>
      </c>
      <c r="I170" s="245">
        <v>45160</v>
      </c>
      <c r="J170" s="246" t="s">
        <v>23</v>
      </c>
      <c r="K170" s="247"/>
      <c r="L170" s="247"/>
      <c r="M170" s="247"/>
    </row>
    <row r="171" spans="1:13" ht="71.25" customHeight="1" x14ac:dyDescent="0.3">
      <c r="A171" s="207">
        <v>19</v>
      </c>
      <c r="B171" s="243" t="s">
        <v>805</v>
      </c>
      <c r="C171" s="243" t="s">
        <v>19</v>
      </c>
      <c r="D171" s="243" t="s">
        <v>806</v>
      </c>
      <c r="E171" s="243" t="s">
        <v>32</v>
      </c>
      <c r="F171" s="244">
        <v>0.01</v>
      </c>
      <c r="G171" s="243" t="s">
        <v>22</v>
      </c>
      <c r="H171" s="245">
        <v>44796</v>
      </c>
      <c r="I171" s="245">
        <v>45160</v>
      </c>
      <c r="J171" s="246" t="s">
        <v>50</v>
      </c>
      <c r="K171" s="247"/>
      <c r="L171" s="247"/>
      <c r="M171" s="247"/>
    </row>
    <row r="172" spans="1:13" ht="71.25" customHeight="1" x14ac:dyDescent="0.3">
      <c r="A172" s="207">
        <v>20</v>
      </c>
      <c r="B172" s="243" t="s">
        <v>880</v>
      </c>
      <c r="C172" s="243" t="s">
        <v>255</v>
      </c>
      <c r="D172" s="243" t="s">
        <v>956</v>
      </c>
      <c r="E172" s="243">
        <v>94.956000000000003</v>
      </c>
      <c r="F172" s="244"/>
      <c r="G172" s="243" t="s">
        <v>22</v>
      </c>
      <c r="H172" s="245">
        <v>44786</v>
      </c>
      <c r="I172" s="245">
        <v>45150</v>
      </c>
      <c r="J172" s="246" t="s">
        <v>50</v>
      </c>
      <c r="K172" s="247"/>
      <c r="L172" s="247"/>
      <c r="M172" s="247"/>
    </row>
    <row r="173" spans="1:13" ht="71.25" customHeight="1" x14ac:dyDescent="0.3">
      <c r="A173" s="207">
        <v>21</v>
      </c>
      <c r="B173" s="243" t="s">
        <v>880</v>
      </c>
      <c r="C173" s="243"/>
      <c r="D173" s="243" t="s">
        <v>963</v>
      </c>
      <c r="E173" s="243">
        <v>136.11000000000001</v>
      </c>
      <c r="F173" s="244"/>
      <c r="G173" s="243" t="s">
        <v>22</v>
      </c>
      <c r="H173" s="245">
        <v>44796</v>
      </c>
      <c r="I173" s="245">
        <v>45160</v>
      </c>
      <c r="J173" s="246" t="s">
        <v>86</v>
      </c>
      <c r="K173" s="247"/>
      <c r="L173" s="247"/>
      <c r="M173" s="247"/>
    </row>
    <row r="174" spans="1:13" ht="71.25" customHeight="1" x14ac:dyDescent="0.3">
      <c r="A174" s="207">
        <v>22</v>
      </c>
      <c r="B174" s="243" t="s">
        <v>880</v>
      </c>
      <c r="C174" s="243" t="s">
        <v>322</v>
      </c>
      <c r="D174" s="243" t="s">
        <v>965</v>
      </c>
      <c r="E174" s="243" t="s">
        <v>3109</v>
      </c>
      <c r="F174" s="244"/>
      <c r="G174" s="243" t="s">
        <v>22</v>
      </c>
      <c r="H174" s="245">
        <v>44796</v>
      </c>
      <c r="I174" s="245">
        <v>45160</v>
      </c>
      <c r="J174" s="246" t="s">
        <v>23</v>
      </c>
      <c r="K174" s="247"/>
      <c r="L174" s="247"/>
      <c r="M174" s="247"/>
    </row>
    <row r="175" spans="1:13" ht="71.25" customHeight="1" x14ac:dyDescent="0.3">
      <c r="A175" s="207">
        <v>23</v>
      </c>
      <c r="B175" s="238" t="s">
        <v>1014</v>
      </c>
      <c r="C175" s="238" t="s">
        <v>255</v>
      </c>
      <c r="D175" s="238" t="s">
        <v>1412</v>
      </c>
      <c r="E175" s="238" t="s">
        <v>1413</v>
      </c>
      <c r="F175" s="239"/>
      <c r="G175" s="238" t="s">
        <v>22</v>
      </c>
      <c r="H175" s="240">
        <v>44798</v>
      </c>
      <c r="I175" s="240">
        <v>45162</v>
      </c>
      <c r="J175" s="241" t="s">
        <v>50</v>
      </c>
      <c r="K175" s="242"/>
      <c r="L175" s="242"/>
      <c r="M175" s="242"/>
    </row>
    <row r="176" spans="1:13" ht="71.25" customHeight="1" x14ac:dyDescent="0.3">
      <c r="A176" s="207">
        <v>24</v>
      </c>
      <c r="B176" s="238" t="s">
        <v>1618</v>
      </c>
      <c r="C176" s="238" t="s">
        <v>47</v>
      </c>
      <c r="D176" s="238" t="s">
        <v>1655</v>
      </c>
      <c r="E176" s="238" t="s">
        <v>1656</v>
      </c>
      <c r="F176" s="239"/>
      <c r="G176" s="238" t="s">
        <v>22</v>
      </c>
      <c r="H176" s="240">
        <v>44778</v>
      </c>
      <c r="I176" s="240">
        <v>45142</v>
      </c>
      <c r="J176" s="241" t="s">
        <v>130</v>
      </c>
      <c r="K176" s="242"/>
      <c r="L176" s="242"/>
      <c r="M176" s="242"/>
    </row>
    <row r="177" spans="1:13" ht="71.25" customHeight="1" x14ac:dyDescent="0.3">
      <c r="A177" s="207">
        <v>25</v>
      </c>
      <c r="B177" s="238" t="s">
        <v>1618</v>
      </c>
      <c r="C177" s="238" t="s">
        <v>47</v>
      </c>
      <c r="D177" s="238" t="s">
        <v>1658</v>
      </c>
      <c r="E177" s="238" t="s">
        <v>1659</v>
      </c>
      <c r="F177" s="239"/>
      <c r="G177" s="238" t="s">
        <v>22</v>
      </c>
      <c r="H177" s="240">
        <v>44778</v>
      </c>
      <c r="I177" s="240">
        <v>45142</v>
      </c>
      <c r="J177" s="241" t="s">
        <v>130</v>
      </c>
      <c r="K177" s="242"/>
      <c r="L177" s="242"/>
      <c r="M177" s="242"/>
    </row>
    <row r="178" spans="1:13" ht="71.25" customHeight="1" x14ac:dyDescent="0.3">
      <c r="A178" s="207">
        <v>26</v>
      </c>
      <c r="B178" s="238" t="s">
        <v>1618</v>
      </c>
      <c r="C178" s="238" t="s">
        <v>168</v>
      </c>
      <c r="D178" s="238" t="s">
        <v>1675</v>
      </c>
      <c r="E178" s="238" t="s">
        <v>1672</v>
      </c>
      <c r="F178" s="239"/>
      <c r="G178" s="238" t="s">
        <v>22</v>
      </c>
      <c r="H178" s="240">
        <v>44783</v>
      </c>
      <c r="I178" s="240">
        <v>45147</v>
      </c>
      <c r="J178" s="241" t="s">
        <v>130</v>
      </c>
      <c r="K178" s="242"/>
      <c r="L178" s="242"/>
      <c r="M178" s="242"/>
    </row>
    <row r="179" spans="1:13" ht="71.25" customHeight="1" x14ac:dyDescent="0.3">
      <c r="A179" s="207">
        <v>27</v>
      </c>
      <c r="B179" s="243" t="s">
        <v>1725</v>
      </c>
      <c r="C179" s="243"/>
      <c r="D179" s="243" t="s">
        <v>1766</v>
      </c>
      <c r="E179" s="243" t="s">
        <v>1764</v>
      </c>
      <c r="F179" s="244"/>
      <c r="G179" s="243" t="s">
        <v>22</v>
      </c>
      <c r="H179" s="245">
        <v>44796</v>
      </c>
      <c r="I179" s="245">
        <v>45160</v>
      </c>
      <c r="J179" s="246" t="s">
        <v>23</v>
      </c>
      <c r="K179" s="247"/>
      <c r="L179" s="247"/>
      <c r="M179" s="247"/>
    </row>
    <row r="180" spans="1:13" ht="71.25" customHeight="1" x14ac:dyDescent="0.3">
      <c r="A180" s="207">
        <v>28</v>
      </c>
      <c r="B180" s="238" t="s">
        <v>1725</v>
      </c>
      <c r="C180" s="238" t="s">
        <v>322</v>
      </c>
      <c r="D180" s="238" t="s">
        <v>1907</v>
      </c>
      <c r="E180" s="238">
        <v>109.996</v>
      </c>
      <c r="F180" s="239"/>
      <c r="G180" s="238" t="s">
        <v>22</v>
      </c>
      <c r="H180" s="240">
        <v>44796</v>
      </c>
      <c r="I180" s="240">
        <v>45160</v>
      </c>
      <c r="J180" s="241" t="s">
        <v>130</v>
      </c>
      <c r="K180" s="242"/>
      <c r="L180" s="242"/>
      <c r="M180" s="242"/>
    </row>
    <row r="181" spans="1:13" ht="71.25" customHeight="1" x14ac:dyDescent="0.3">
      <c r="A181" s="207">
        <v>29</v>
      </c>
      <c r="B181" s="243" t="s">
        <v>1725</v>
      </c>
      <c r="C181" s="243" t="s">
        <v>255</v>
      </c>
      <c r="D181" s="243" t="s">
        <v>1946</v>
      </c>
      <c r="E181" s="243">
        <v>75.015000000000001</v>
      </c>
      <c r="F181" s="244"/>
      <c r="G181" s="243" t="s">
        <v>22</v>
      </c>
      <c r="H181" s="245">
        <v>44786</v>
      </c>
      <c r="I181" s="245">
        <v>45150</v>
      </c>
      <c r="J181" s="246" t="s">
        <v>23</v>
      </c>
      <c r="K181" s="247"/>
      <c r="L181" s="247"/>
      <c r="M181" s="247"/>
    </row>
    <row r="182" spans="1:13" ht="71.25" customHeight="1" x14ac:dyDescent="0.3">
      <c r="A182" s="207">
        <v>30</v>
      </c>
      <c r="B182" s="243" t="s">
        <v>1725</v>
      </c>
      <c r="C182" s="243" t="s">
        <v>255</v>
      </c>
      <c r="D182" s="243" t="s">
        <v>1948</v>
      </c>
      <c r="E182" s="243">
        <v>75.015000000000001</v>
      </c>
      <c r="F182" s="244"/>
      <c r="G182" s="243" t="s">
        <v>22</v>
      </c>
      <c r="H182" s="245">
        <v>44786</v>
      </c>
      <c r="I182" s="245">
        <v>45150</v>
      </c>
      <c r="J182" s="246" t="s">
        <v>86</v>
      </c>
      <c r="K182" s="247"/>
      <c r="L182" s="247"/>
      <c r="M182" s="247"/>
    </row>
    <row r="183" spans="1:13" ht="71.25" customHeight="1" x14ac:dyDescent="0.3">
      <c r="A183" s="207">
        <v>31</v>
      </c>
      <c r="B183" s="243" t="s">
        <v>1725</v>
      </c>
      <c r="C183" s="243" t="s">
        <v>255</v>
      </c>
      <c r="D183" s="243" t="s">
        <v>1951</v>
      </c>
      <c r="E183" s="243">
        <v>60.46</v>
      </c>
      <c r="F183" s="244"/>
      <c r="G183" s="243" t="s">
        <v>22</v>
      </c>
      <c r="H183" s="245">
        <v>44786</v>
      </c>
      <c r="I183" s="245">
        <v>45150</v>
      </c>
      <c r="J183" s="246" t="s">
        <v>23</v>
      </c>
      <c r="K183" s="247"/>
      <c r="L183" s="247"/>
      <c r="M183" s="247"/>
    </row>
    <row r="184" spans="1:13" ht="71.25" customHeight="1" x14ac:dyDescent="0.3">
      <c r="A184" s="207">
        <v>32</v>
      </c>
      <c r="B184" s="238" t="s">
        <v>2106</v>
      </c>
      <c r="C184" s="238" t="s">
        <v>255</v>
      </c>
      <c r="D184" s="238" t="s">
        <v>2148</v>
      </c>
      <c r="E184" s="238" t="s">
        <v>2149</v>
      </c>
      <c r="F184" s="239"/>
      <c r="G184" s="238" t="s">
        <v>22</v>
      </c>
      <c r="H184" s="240">
        <v>44796</v>
      </c>
      <c r="I184" s="240">
        <v>45160</v>
      </c>
      <c r="J184" s="241" t="s">
        <v>130</v>
      </c>
      <c r="K184" s="242"/>
      <c r="L184" s="242"/>
      <c r="M184" s="242"/>
    </row>
    <row r="185" spans="1:13" ht="71.25" customHeight="1" x14ac:dyDescent="0.3">
      <c r="A185" s="207">
        <v>33</v>
      </c>
      <c r="B185" s="243" t="s">
        <v>2364</v>
      </c>
      <c r="C185" s="243" t="s">
        <v>255</v>
      </c>
      <c r="D185" s="243" t="s">
        <v>2421</v>
      </c>
      <c r="E185" s="243" t="s">
        <v>2422</v>
      </c>
      <c r="F185" s="244"/>
      <c r="G185" s="243" t="s">
        <v>22</v>
      </c>
      <c r="H185" s="245">
        <v>44796</v>
      </c>
      <c r="I185" s="245">
        <v>45160</v>
      </c>
      <c r="J185" s="246" t="s">
        <v>50</v>
      </c>
      <c r="K185" s="247"/>
      <c r="L185" s="247"/>
      <c r="M185" s="247"/>
    </row>
    <row r="186" spans="1:13" ht="71.25" customHeight="1" x14ac:dyDescent="0.3">
      <c r="A186" s="207">
        <v>34</v>
      </c>
      <c r="B186" s="243" t="s">
        <v>2364</v>
      </c>
      <c r="C186" s="243" t="s">
        <v>255</v>
      </c>
      <c r="D186" s="243" t="s">
        <v>2444</v>
      </c>
      <c r="E186" s="243">
        <v>14.9</v>
      </c>
      <c r="F186" s="244"/>
      <c r="G186" s="243" t="s">
        <v>22</v>
      </c>
      <c r="H186" s="245">
        <v>44786</v>
      </c>
      <c r="I186" s="245">
        <v>45150</v>
      </c>
      <c r="J186" s="246" t="s">
        <v>50</v>
      </c>
      <c r="K186" s="247"/>
      <c r="L186" s="247"/>
      <c r="M186" s="247"/>
    </row>
    <row r="187" spans="1:13" ht="71.25" customHeight="1" x14ac:dyDescent="0.3">
      <c r="A187" s="207">
        <v>35</v>
      </c>
      <c r="B187" s="243" t="s">
        <v>333</v>
      </c>
      <c r="C187" s="243" t="s">
        <v>19</v>
      </c>
      <c r="D187" s="243" t="s">
        <v>356</v>
      </c>
      <c r="E187" s="243" t="s">
        <v>335</v>
      </c>
      <c r="F187" s="244">
        <v>1E-3</v>
      </c>
      <c r="G187" s="243" t="s">
        <v>22</v>
      </c>
      <c r="H187" s="245">
        <v>44765</v>
      </c>
      <c r="I187" s="245">
        <v>45129</v>
      </c>
      <c r="J187" s="246" t="s">
        <v>23</v>
      </c>
      <c r="K187" s="242"/>
      <c r="L187" s="242"/>
      <c r="M187" s="242"/>
    </row>
    <row r="188" spans="1:13" ht="71.25" customHeight="1" x14ac:dyDescent="0.3">
      <c r="A188" s="207">
        <v>36</v>
      </c>
      <c r="B188" s="243" t="s">
        <v>1014</v>
      </c>
      <c r="C188" s="243" t="s">
        <v>255</v>
      </c>
      <c r="D188" s="243" t="s">
        <v>1165</v>
      </c>
      <c r="E188" s="243" t="s">
        <v>1166</v>
      </c>
      <c r="F188" s="244"/>
      <c r="G188" s="243" t="s">
        <v>22</v>
      </c>
      <c r="H188" s="245">
        <v>44765</v>
      </c>
      <c r="I188" s="245">
        <v>45129</v>
      </c>
      <c r="J188" s="246" t="s">
        <v>86</v>
      </c>
      <c r="K188" s="242"/>
      <c r="L188" s="242"/>
      <c r="M188" s="242"/>
    </row>
    <row r="189" spans="1:13" ht="71.25" customHeight="1" x14ac:dyDescent="0.3">
      <c r="A189" s="207">
        <v>37</v>
      </c>
      <c r="B189" s="243" t="s">
        <v>2481</v>
      </c>
      <c r="C189" s="243" t="s">
        <v>255</v>
      </c>
      <c r="D189" s="243" t="s">
        <v>2642</v>
      </c>
      <c r="E189" s="243" t="s">
        <v>2643</v>
      </c>
      <c r="F189" s="244"/>
      <c r="G189" s="243" t="s">
        <v>22</v>
      </c>
      <c r="H189" s="245">
        <v>44198</v>
      </c>
      <c r="I189" s="245">
        <v>44562</v>
      </c>
      <c r="J189" s="246" t="s">
        <v>50</v>
      </c>
      <c r="K189" s="242"/>
      <c r="L189" s="242"/>
      <c r="M189" s="242"/>
    </row>
    <row r="190" spans="1:13" ht="30" customHeight="1" x14ac:dyDescent="0.3">
      <c r="A190" s="162"/>
      <c r="B190" s="2"/>
      <c r="C190" s="2"/>
      <c r="D190" s="2"/>
      <c r="E190" s="2"/>
      <c r="F190" s="162"/>
      <c r="G190" s="162"/>
      <c r="H190" s="162"/>
      <c r="I190" s="162"/>
      <c r="J190" s="162"/>
      <c r="K190" s="162"/>
      <c r="L190" s="162"/>
      <c r="M190" s="162"/>
    </row>
    <row r="191" spans="1:13" ht="30" customHeight="1" x14ac:dyDescent="0.3">
      <c r="A191" s="162"/>
      <c r="B191" s="2"/>
      <c r="C191" s="2"/>
      <c r="D191" s="2"/>
      <c r="E191" s="2"/>
      <c r="F191" s="162"/>
      <c r="G191" s="162"/>
      <c r="H191" s="162"/>
      <c r="I191" s="162"/>
      <c r="J191" s="162"/>
      <c r="K191" s="162"/>
      <c r="L191" s="162"/>
      <c r="M191" s="162"/>
    </row>
    <row r="192" spans="1:13" ht="82.5" customHeight="1" x14ac:dyDescent="0.3">
      <c r="A192" s="41">
        <v>1</v>
      </c>
      <c r="B192" s="248" t="s">
        <v>25</v>
      </c>
      <c r="C192" s="248" t="s">
        <v>19</v>
      </c>
      <c r="D192" s="248" t="s">
        <v>97</v>
      </c>
      <c r="E192" s="248" t="s">
        <v>92</v>
      </c>
      <c r="F192" s="41"/>
      <c r="G192" s="248" t="s">
        <v>22</v>
      </c>
      <c r="H192" s="249">
        <v>44757</v>
      </c>
      <c r="I192" s="249">
        <v>45121</v>
      </c>
      <c r="J192" s="250" t="s">
        <v>23</v>
      </c>
      <c r="K192" s="156"/>
      <c r="L192" s="156"/>
      <c r="M192" s="8"/>
    </row>
    <row r="193" spans="1:13" ht="82.5" customHeight="1" x14ac:dyDescent="0.3">
      <c r="A193" s="41">
        <v>2</v>
      </c>
      <c r="B193" s="248" t="s">
        <v>25</v>
      </c>
      <c r="C193" s="248"/>
      <c r="D193" s="248" t="s">
        <v>137</v>
      </c>
      <c r="E193" s="248" t="s">
        <v>133</v>
      </c>
      <c r="F193" s="41"/>
      <c r="G193" s="248" t="s">
        <v>22</v>
      </c>
      <c r="H193" s="249">
        <v>44796</v>
      </c>
      <c r="I193" s="249">
        <v>45160</v>
      </c>
      <c r="J193" s="250" t="s">
        <v>130</v>
      </c>
      <c r="K193" s="156"/>
      <c r="L193" s="156"/>
      <c r="M193" s="156"/>
    </row>
    <row r="194" spans="1:13" ht="82.5" customHeight="1" x14ac:dyDescent="0.3">
      <c r="A194" s="41">
        <v>3</v>
      </c>
      <c r="B194" s="248" t="s">
        <v>25</v>
      </c>
      <c r="C194" s="248" t="s">
        <v>19</v>
      </c>
      <c r="D194" s="248" t="s">
        <v>204</v>
      </c>
      <c r="E194" s="248" t="s">
        <v>205</v>
      </c>
      <c r="F194" s="41"/>
      <c r="G194" s="248" t="s">
        <v>22</v>
      </c>
      <c r="H194" s="249">
        <v>44796</v>
      </c>
      <c r="I194" s="249">
        <v>45160</v>
      </c>
      <c r="J194" s="250" t="s">
        <v>130</v>
      </c>
      <c r="K194" s="156"/>
      <c r="L194" s="156"/>
      <c r="M194" s="156"/>
    </row>
    <row r="195" spans="1:13" ht="82.5" customHeight="1" x14ac:dyDescent="0.3">
      <c r="A195" s="41">
        <v>4</v>
      </c>
      <c r="B195" s="248" t="s">
        <v>238</v>
      </c>
      <c r="C195" s="248" t="s">
        <v>47</v>
      </c>
      <c r="D195" s="248" t="s">
        <v>275</v>
      </c>
      <c r="E195" s="248" t="s">
        <v>273</v>
      </c>
      <c r="F195" s="41"/>
      <c r="G195" s="248" t="s">
        <v>22</v>
      </c>
      <c r="H195" s="249">
        <v>44730</v>
      </c>
      <c r="I195" s="249">
        <v>45094</v>
      </c>
      <c r="J195" s="250" t="s">
        <v>23</v>
      </c>
      <c r="K195" s="251"/>
      <c r="L195" s="156"/>
      <c r="M195" s="252" t="s">
        <v>3110</v>
      </c>
    </row>
    <row r="196" spans="1:13" ht="82.5" customHeight="1" x14ac:dyDescent="0.3">
      <c r="A196" s="41">
        <v>5</v>
      </c>
      <c r="B196" s="248" t="s">
        <v>333</v>
      </c>
      <c r="C196" s="248" t="s">
        <v>19</v>
      </c>
      <c r="D196" s="248" t="s">
        <v>356</v>
      </c>
      <c r="E196" s="248" t="s">
        <v>335</v>
      </c>
      <c r="F196" s="41">
        <v>1E-3</v>
      </c>
      <c r="G196" s="248" t="s">
        <v>22</v>
      </c>
      <c r="H196" s="249">
        <v>44765</v>
      </c>
      <c r="I196" s="249">
        <v>45129</v>
      </c>
      <c r="J196" s="250" t="s">
        <v>23</v>
      </c>
      <c r="K196" s="156"/>
      <c r="L196" s="156"/>
      <c r="M196" s="156"/>
    </row>
    <row r="197" spans="1:13" ht="82.5" customHeight="1" x14ac:dyDescent="0.3">
      <c r="A197" s="41">
        <v>6</v>
      </c>
      <c r="B197" s="248" t="s">
        <v>333</v>
      </c>
      <c r="C197" s="248" t="s">
        <v>19</v>
      </c>
      <c r="D197" s="248" t="s">
        <v>386</v>
      </c>
      <c r="E197" s="248" t="s">
        <v>335</v>
      </c>
      <c r="F197" s="41">
        <v>1E-3</v>
      </c>
      <c r="G197" s="248" t="s">
        <v>22</v>
      </c>
      <c r="H197" s="249">
        <v>44796</v>
      </c>
      <c r="I197" s="249">
        <v>45160</v>
      </c>
      <c r="J197" s="250" t="s">
        <v>50</v>
      </c>
      <c r="K197" s="156"/>
      <c r="L197" s="156"/>
      <c r="M197" s="156"/>
    </row>
    <row r="198" spans="1:13" ht="82.5" customHeight="1" x14ac:dyDescent="0.3">
      <c r="A198" s="41">
        <v>7</v>
      </c>
      <c r="B198" s="248" t="s">
        <v>333</v>
      </c>
      <c r="C198" s="248"/>
      <c r="D198" s="248" t="s">
        <v>455</v>
      </c>
      <c r="E198" s="248" t="s">
        <v>335</v>
      </c>
      <c r="F198" s="41">
        <v>1E-3</v>
      </c>
      <c r="G198" s="248" t="s">
        <v>22</v>
      </c>
      <c r="H198" s="249">
        <v>44796</v>
      </c>
      <c r="I198" s="249">
        <v>45160</v>
      </c>
      <c r="J198" s="250" t="s">
        <v>50</v>
      </c>
      <c r="K198" s="156"/>
      <c r="L198" s="156"/>
      <c r="M198" s="156"/>
    </row>
    <row r="199" spans="1:13" ht="82.5" customHeight="1" x14ac:dyDescent="0.3">
      <c r="A199" s="41">
        <v>8</v>
      </c>
      <c r="B199" s="248" t="s">
        <v>556</v>
      </c>
      <c r="C199" s="248"/>
      <c r="D199" s="248" t="s">
        <v>557</v>
      </c>
      <c r="E199" s="248" t="s">
        <v>319</v>
      </c>
      <c r="F199" s="41">
        <v>0.01</v>
      </c>
      <c r="G199" s="248" t="s">
        <v>22</v>
      </c>
      <c r="H199" s="249">
        <v>44796</v>
      </c>
      <c r="I199" s="249">
        <v>45160</v>
      </c>
      <c r="J199" s="250" t="s">
        <v>130</v>
      </c>
      <c r="K199" s="156"/>
      <c r="L199" s="156"/>
      <c r="M199" s="156"/>
    </row>
    <row r="200" spans="1:13" ht="82.5" customHeight="1" x14ac:dyDescent="0.3">
      <c r="A200" s="41">
        <v>9</v>
      </c>
      <c r="B200" s="248" t="s">
        <v>556</v>
      </c>
      <c r="C200" s="248"/>
      <c r="D200" s="248" t="s">
        <v>562</v>
      </c>
      <c r="E200" s="248" t="s">
        <v>563</v>
      </c>
      <c r="F200" s="41">
        <v>0.01</v>
      </c>
      <c r="G200" s="248" t="s">
        <v>22</v>
      </c>
      <c r="H200" s="249">
        <v>44776</v>
      </c>
      <c r="I200" s="249">
        <v>45140</v>
      </c>
      <c r="J200" s="250" t="s">
        <v>130</v>
      </c>
      <c r="K200" s="156"/>
      <c r="L200" s="156"/>
      <c r="M200" s="156"/>
    </row>
    <row r="201" spans="1:13" ht="82.5" customHeight="1" x14ac:dyDescent="0.3">
      <c r="A201" s="41">
        <v>10</v>
      </c>
      <c r="B201" s="248" t="s">
        <v>516</v>
      </c>
      <c r="C201" s="248"/>
      <c r="D201" s="248" t="s">
        <v>566</v>
      </c>
      <c r="E201" s="248" t="s">
        <v>319</v>
      </c>
      <c r="F201" s="41">
        <v>0.02</v>
      </c>
      <c r="G201" s="248" t="s">
        <v>22</v>
      </c>
      <c r="H201" s="249">
        <v>44776</v>
      </c>
      <c r="I201" s="249">
        <v>45140</v>
      </c>
      <c r="J201" s="250" t="s">
        <v>567</v>
      </c>
      <c r="K201" s="156"/>
      <c r="L201" s="156"/>
      <c r="M201" s="156"/>
    </row>
    <row r="202" spans="1:13" ht="82.5" customHeight="1" x14ac:dyDescent="0.3">
      <c r="A202" s="41">
        <v>11</v>
      </c>
      <c r="B202" s="248" t="s">
        <v>516</v>
      </c>
      <c r="C202" s="248"/>
      <c r="D202" s="248" t="s">
        <v>568</v>
      </c>
      <c r="E202" s="248" t="s">
        <v>319</v>
      </c>
      <c r="F202" s="41">
        <v>0.02</v>
      </c>
      <c r="G202" s="248" t="s">
        <v>22</v>
      </c>
      <c r="H202" s="249">
        <v>44796</v>
      </c>
      <c r="I202" s="249">
        <v>45160</v>
      </c>
      <c r="J202" s="250" t="s">
        <v>43</v>
      </c>
      <c r="K202" s="156"/>
      <c r="L202" s="156"/>
      <c r="M202" s="156"/>
    </row>
    <row r="203" spans="1:13" ht="82.5" customHeight="1" x14ac:dyDescent="0.3">
      <c r="A203" s="41">
        <v>12</v>
      </c>
      <c r="B203" s="248" t="s">
        <v>880</v>
      </c>
      <c r="C203" s="248" t="s">
        <v>255</v>
      </c>
      <c r="D203" s="248" t="s">
        <v>956</v>
      </c>
      <c r="E203" s="248">
        <v>94.956000000000003</v>
      </c>
      <c r="F203" s="41"/>
      <c r="G203" s="248" t="s">
        <v>22</v>
      </c>
      <c r="H203" s="249">
        <v>44786</v>
      </c>
      <c r="I203" s="249">
        <v>45150</v>
      </c>
      <c r="J203" s="250" t="s">
        <v>50</v>
      </c>
      <c r="K203" s="156"/>
      <c r="L203" s="156"/>
      <c r="M203" s="156"/>
    </row>
    <row r="204" spans="1:13" ht="82.5" customHeight="1" x14ac:dyDescent="0.3">
      <c r="A204" s="41">
        <v>13</v>
      </c>
      <c r="B204" s="248" t="s">
        <v>1014</v>
      </c>
      <c r="C204" s="248" t="s">
        <v>255</v>
      </c>
      <c r="D204" s="248" t="s">
        <v>1165</v>
      </c>
      <c r="E204" s="248" t="s">
        <v>1166</v>
      </c>
      <c r="F204" s="41"/>
      <c r="G204" s="248" t="s">
        <v>22</v>
      </c>
      <c r="H204" s="249">
        <v>44765</v>
      </c>
      <c r="I204" s="249">
        <v>45129</v>
      </c>
      <c r="J204" s="250" t="s">
        <v>86</v>
      </c>
      <c r="K204" s="156"/>
      <c r="L204" s="156"/>
      <c r="M204" s="156"/>
    </row>
    <row r="205" spans="1:13" ht="82.5" customHeight="1" x14ac:dyDescent="0.3">
      <c r="A205" s="41">
        <v>14</v>
      </c>
      <c r="B205" s="248" t="s">
        <v>1014</v>
      </c>
      <c r="C205" s="248" t="s">
        <v>255</v>
      </c>
      <c r="D205" s="248" t="s">
        <v>1412</v>
      </c>
      <c r="E205" s="248" t="s">
        <v>1413</v>
      </c>
      <c r="F205" s="41"/>
      <c r="G205" s="248" t="s">
        <v>22</v>
      </c>
      <c r="H205" s="249">
        <v>44798</v>
      </c>
      <c r="I205" s="249">
        <v>45162</v>
      </c>
      <c r="J205" s="250" t="s">
        <v>123</v>
      </c>
      <c r="K205" s="156"/>
      <c r="L205" s="156"/>
      <c r="M205" s="156"/>
    </row>
    <row r="206" spans="1:13" ht="82.5" customHeight="1" x14ac:dyDescent="0.3">
      <c r="A206" s="41">
        <v>15</v>
      </c>
      <c r="B206" s="248" t="s">
        <v>1618</v>
      </c>
      <c r="C206" s="248" t="s">
        <v>47</v>
      </c>
      <c r="D206" s="248" t="s">
        <v>1655</v>
      </c>
      <c r="E206" s="248" t="s">
        <v>1656</v>
      </c>
      <c r="F206" s="41"/>
      <c r="G206" s="248" t="s">
        <v>22</v>
      </c>
      <c r="H206" s="249">
        <v>44778</v>
      </c>
      <c r="I206" s="249">
        <v>45142</v>
      </c>
      <c r="J206" s="250" t="s">
        <v>130</v>
      </c>
      <c r="K206" s="156"/>
      <c r="L206" s="156"/>
      <c r="M206" s="156"/>
    </row>
    <row r="207" spans="1:13" ht="82.5" customHeight="1" x14ac:dyDescent="0.3">
      <c r="A207" s="41">
        <v>16</v>
      </c>
      <c r="B207" s="248" t="s">
        <v>1618</v>
      </c>
      <c r="C207" s="248" t="s">
        <v>47</v>
      </c>
      <c r="D207" s="248" t="s">
        <v>1658</v>
      </c>
      <c r="E207" s="248" t="s">
        <v>1659</v>
      </c>
      <c r="F207" s="41"/>
      <c r="G207" s="248" t="s">
        <v>22</v>
      </c>
      <c r="H207" s="249">
        <v>44778</v>
      </c>
      <c r="I207" s="249">
        <v>45142</v>
      </c>
      <c r="J207" s="250" t="s">
        <v>130</v>
      </c>
      <c r="K207" s="156"/>
      <c r="L207" s="156"/>
      <c r="M207" s="156"/>
    </row>
    <row r="208" spans="1:13" ht="82.5" customHeight="1" x14ac:dyDescent="0.3">
      <c r="A208" s="41">
        <v>17</v>
      </c>
      <c r="B208" s="248" t="s">
        <v>1618</v>
      </c>
      <c r="C208" s="248" t="s">
        <v>168</v>
      </c>
      <c r="D208" s="248" t="s">
        <v>1675</v>
      </c>
      <c r="E208" s="248" t="s">
        <v>1672</v>
      </c>
      <c r="F208" s="41"/>
      <c r="G208" s="248" t="s">
        <v>22</v>
      </c>
      <c r="H208" s="249">
        <v>44783</v>
      </c>
      <c r="I208" s="249">
        <v>45147</v>
      </c>
      <c r="J208" s="250" t="s">
        <v>130</v>
      </c>
      <c r="K208" s="156"/>
      <c r="L208" s="156"/>
      <c r="M208" s="156"/>
    </row>
    <row r="209" spans="1:13" ht="82.5" customHeight="1" x14ac:dyDescent="0.3">
      <c r="A209" s="41">
        <v>18</v>
      </c>
      <c r="B209" s="248" t="s">
        <v>1725</v>
      </c>
      <c r="C209" s="248" t="s">
        <v>322</v>
      </c>
      <c r="D209" s="248" t="s">
        <v>1907</v>
      </c>
      <c r="E209" s="248">
        <v>109.996</v>
      </c>
      <c r="F209" s="41"/>
      <c r="G209" s="248" t="s">
        <v>22</v>
      </c>
      <c r="H209" s="249">
        <v>44796</v>
      </c>
      <c r="I209" s="249">
        <v>45160</v>
      </c>
      <c r="J209" s="250" t="s">
        <v>130</v>
      </c>
      <c r="K209" s="156"/>
      <c r="L209" s="156"/>
      <c r="M209" s="156"/>
    </row>
    <row r="210" spans="1:13" ht="82.5" customHeight="1" x14ac:dyDescent="0.3">
      <c r="A210" s="41">
        <v>19</v>
      </c>
      <c r="B210" s="248" t="s">
        <v>2106</v>
      </c>
      <c r="C210" s="248" t="s">
        <v>255</v>
      </c>
      <c r="D210" s="248" t="s">
        <v>2148</v>
      </c>
      <c r="E210" s="248" t="s">
        <v>2149</v>
      </c>
      <c r="F210" s="41"/>
      <c r="G210" s="248" t="s">
        <v>22</v>
      </c>
      <c r="H210" s="249">
        <v>44796</v>
      </c>
      <c r="I210" s="249">
        <v>45160</v>
      </c>
      <c r="J210" s="250" t="s">
        <v>130</v>
      </c>
      <c r="K210" s="156"/>
      <c r="L210" s="156"/>
      <c r="M210" s="156"/>
    </row>
    <row r="211" spans="1:13" ht="82.5" customHeight="1" x14ac:dyDescent="0.3">
      <c r="A211" s="41">
        <v>20</v>
      </c>
      <c r="B211" s="248" t="s">
        <v>2341</v>
      </c>
      <c r="C211" s="248" t="s">
        <v>2345</v>
      </c>
      <c r="D211" s="248" t="s">
        <v>2346</v>
      </c>
      <c r="E211" s="248" t="s">
        <v>47</v>
      </c>
      <c r="F211" s="41"/>
      <c r="G211" s="248" t="s">
        <v>22</v>
      </c>
      <c r="H211" s="253">
        <v>44623</v>
      </c>
      <c r="I211" s="253">
        <v>44987</v>
      </c>
      <c r="J211" s="250" t="s">
        <v>23</v>
      </c>
      <c r="K211" s="156"/>
      <c r="L211" s="156"/>
      <c r="M211" s="156"/>
    </row>
    <row r="212" spans="1:13" ht="82.5" customHeight="1" x14ac:dyDescent="0.3">
      <c r="A212" s="41">
        <v>21</v>
      </c>
      <c r="B212" s="248" t="s">
        <v>2364</v>
      </c>
      <c r="C212" s="248" t="s">
        <v>255</v>
      </c>
      <c r="D212" s="248" t="s">
        <v>2444</v>
      </c>
      <c r="E212" s="248">
        <v>14.9</v>
      </c>
      <c r="F212" s="41"/>
      <c r="G212" s="248" t="s">
        <v>22</v>
      </c>
      <c r="H212" s="249">
        <v>44786</v>
      </c>
      <c r="I212" s="249">
        <v>45150</v>
      </c>
      <c r="J212" s="250" t="s">
        <v>50</v>
      </c>
      <c r="K212" s="156"/>
      <c r="L212" s="156"/>
      <c r="M212" s="156"/>
    </row>
    <row r="213" spans="1:13" ht="63.75" customHeight="1" x14ac:dyDescent="0.3">
      <c r="A213" s="573"/>
      <c r="B213" s="574"/>
      <c r="C213" s="574"/>
      <c r="D213" s="574"/>
      <c r="E213" s="574"/>
      <c r="F213" s="574"/>
      <c r="G213" s="574"/>
      <c r="H213" s="574"/>
      <c r="I213" s="574"/>
      <c r="J213" s="574"/>
      <c r="K213" s="574"/>
      <c r="L213" s="574"/>
      <c r="M213" s="574"/>
    </row>
    <row r="214" spans="1:13" ht="60.75" customHeight="1" x14ac:dyDescent="0.3">
      <c r="A214" s="572" t="s">
        <v>1</v>
      </c>
      <c r="B214" s="561"/>
      <c r="C214" s="561"/>
      <c r="D214" s="561"/>
      <c r="E214" s="561"/>
      <c r="F214" s="570"/>
      <c r="G214" s="569">
        <v>45182</v>
      </c>
      <c r="H214" s="561"/>
      <c r="I214" s="570"/>
      <c r="J214" s="213"/>
      <c r="K214" s="162"/>
      <c r="L214" s="162"/>
      <c r="M214" s="162"/>
    </row>
    <row r="215" spans="1:13" ht="45" customHeight="1" x14ac:dyDescent="0.3">
      <c r="A215" s="214" t="s">
        <v>4</v>
      </c>
      <c r="B215" s="176" t="s">
        <v>5</v>
      </c>
      <c r="C215" s="176" t="s">
        <v>6</v>
      </c>
      <c r="D215" s="176" t="s">
        <v>7</v>
      </c>
      <c r="E215" s="176" t="s">
        <v>8</v>
      </c>
      <c r="F215" s="176" t="s">
        <v>9</v>
      </c>
      <c r="G215" s="176" t="s">
        <v>10</v>
      </c>
      <c r="H215" s="177" t="s">
        <v>11</v>
      </c>
      <c r="I215" s="176" t="s">
        <v>12</v>
      </c>
      <c r="J215" s="215" t="s">
        <v>13</v>
      </c>
      <c r="K215" s="162"/>
      <c r="L215" s="162"/>
      <c r="M215" s="162"/>
    </row>
    <row r="216" spans="1:13" ht="108.75" customHeight="1" x14ac:dyDescent="0.3">
      <c r="A216" s="18">
        <v>1</v>
      </c>
      <c r="B216" s="254" t="s">
        <v>25</v>
      </c>
      <c r="C216" s="254" t="s">
        <v>3088</v>
      </c>
      <c r="D216" s="2" t="s">
        <v>97</v>
      </c>
      <c r="E216" s="2" t="s">
        <v>92</v>
      </c>
      <c r="F216" s="11"/>
      <c r="G216" s="2" t="s">
        <v>22</v>
      </c>
      <c r="H216" s="12">
        <v>44757</v>
      </c>
      <c r="I216" s="12">
        <v>45121</v>
      </c>
      <c r="J216" s="8" t="s">
        <v>23</v>
      </c>
      <c r="K216" s="162"/>
      <c r="L216" s="162"/>
      <c r="M216" s="162"/>
    </row>
    <row r="217" spans="1:13" ht="108.75" customHeight="1" x14ac:dyDescent="0.3">
      <c r="A217" s="18">
        <v>2</v>
      </c>
      <c r="B217" s="254" t="s">
        <v>238</v>
      </c>
      <c r="C217" s="248" t="s">
        <v>594</v>
      </c>
      <c r="D217" s="2" t="s">
        <v>275</v>
      </c>
      <c r="E217" s="2" t="s">
        <v>273</v>
      </c>
      <c r="F217" s="11"/>
      <c r="G217" s="2" t="s">
        <v>22</v>
      </c>
      <c r="H217" s="12">
        <v>44730</v>
      </c>
      <c r="I217" s="12">
        <v>45094</v>
      </c>
      <c r="J217" s="8" t="s">
        <v>23</v>
      </c>
      <c r="K217" s="162"/>
      <c r="L217" s="162"/>
      <c r="M217" s="162"/>
    </row>
    <row r="218" spans="1:13" ht="108.75" customHeight="1" x14ac:dyDescent="0.3">
      <c r="A218" s="18">
        <v>3</v>
      </c>
      <c r="B218" s="254" t="s">
        <v>333</v>
      </c>
      <c r="C218" s="248" t="s">
        <v>3111</v>
      </c>
      <c r="D218" s="2" t="s">
        <v>356</v>
      </c>
      <c r="E218" s="2" t="s">
        <v>335</v>
      </c>
      <c r="F218" s="11">
        <v>1E-3</v>
      </c>
      <c r="G218" s="2" t="s">
        <v>22</v>
      </c>
      <c r="H218" s="12">
        <v>44765</v>
      </c>
      <c r="I218" s="12">
        <v>45129</v>
      </c>
      <c r="J218" s="8" t="s">
        <v>23</v>
      </c>
      <c r="K218" s="162"/>
      <c r="L218" s="162"/>
      <c r="M218" s="162"/>
    </row>
    <row r="219" spans="1:13" ht="86.25" customHeight="1" x14ac:dyDescent="0.3">
      <c r="A219" s="18">
        <v>4</v>
      </c>
      <c r="B219" s="254" t="s">
        <v>556</v>
      </c>
      <c r="C219" s="248" t="s">
        <v>594</v>
      </c>
      <c r="D219" s="2" t="s">
        <v>557</v>
      </c>
      <c r="E219" s="2" t="s">
        <v>319</v>
      </c>
      <c r="F219" s="11">
        <v>0.01</v>
      </c>
      <c r="G219" s="2" t="s">
        <v>22</v>
      </c>
      <c r="H219" s="12">
        <v>44796</v>
      </c>
      <c r="I219" s="12">
        <v>45160</v>
      </c>
      <c r="J219" s="8" t="s">
        <v>130</v>
      </c>
      <c r="K219" s="162"/>
      <c r="L219" s="162"/>
      <c r="M219" s="162"/>
    </row>
    <row r="220" spans="1:13" ht="86.25" customHeight="1" x14ac:dyDescent="0.3">
      <c r="A220" s="18">
        <v>5</v>
      </c>
      <c r="B220" s="254" t="s">
        <v>556</v>
      </c>
      <c r="C220" s="254" t="s">
        <v>3112</v>
      </c>
      <c r="D220" s="2" t="s">
        <v>562</v>
      </c>
      <c r="E220" s="2" t="s">
        <v>563</v>
      </c>
      <c r="F220" s="11">
        <v>0.01</v>
      </c>
      <c r="G220" s="2" t="s">
        <v>22</v>
      </c>
      <c r="H220" s="12">
        <v>44776</v>
      </c>
      <c r="I220" s="12">
        <v>45140</v>
      </c>
      <c r="J220" s="8" t="s">
        <v>130</v>
      </c>
      <c r="K220" s="162"/>
      <c r="L220" s="162"/>
      <c r="M220" s="162"/>
    </row>
    <row r="221" spans="1:13" ht="108.75" customHeight="1" x14ac:dyDescent="0.3">
      <c r="A221" s="18">
        <v>6</v>
      </c>
      <c r="B221" s="254" t="s">
        <v>516</v>
      </c>
      <c r="C221" s="248" t="s">
        <v>594</v>
      </c>
      <c r="D221" s="2" t="s">
        <v>566</v>
      </c>
      <c r="E221" s="2" t="s">
        <v>319</v>
      </c>
      <c r="F221" s="11">
        <v>0.02</v>
      </c>
      <c r="G221" s="2" t="s">
        <v>22</v>
      </c>
      <c r="H221" s="12">
        <v>44776</v>
      </c>
      <c r="I221" s="12">
        <v>45140</v>
      </c>
      <c r="J221" s="8" t="s">
        <v>567</v>
      </c>
      <c r="K221" s="162"/>
      <c r="L221" s="162"/>
      <c r="M221" s="162"/>
    </row>
    <row r="222" spans="1:13" ht="108.75" customHeight="1" x14ac:dyDescent="0.3">
      <c r="A222" s="18">
        <v>7</v>
      </c>
      <c r="B222" s="254" t="s">
        <v>25</v>
      </c>
      <c r="C222" s="2" t="s">
        <v>19</v>
      </c>
      <c r="D222" s="2" t="s">
        <v>26</v>
      </c>
      <c r="E222" s="2" t="s">
        <v>27</v>
      </c>
      <c r="F222" s="11"/>
      <c r="G222" s="2" t="s">
        <v>22</v>
      </c>
      <c r="H222" s="12">
        <v>44822</v>
      </c>
      <c r="I222" s="12">
        <v>45186</v>
      </c>
      <c r="J222" s="8" t="s">
        <v>23</v>
      </c>
      <c r="K222" s="162"/>
      <c r="L222" s="162"/>
      <c r="M222" s="162"/>
    </row>
    <row r="223" spans="1:13" ht="78.75" customHeight="1" x14ac:dyDescent="0.3">
      <c r="A223" s="18">
        <v>8</v>
      </c>
      <c r="B223" s="254" t="s">
        <v>35</v>
      </c>
      <c r="C223" s="2"/>
      <c r="D223" s="2" t="s">
        <v>36</v>
      </c>
      <c r="E223" s="2" t="s">
        <v>37</v>
      </c>
      <c r="F223" s="11"/>
      <c r="G223" s="2" t="s">
        <v>22</v>
      </c>
      <c r="H223" s="12">
        <v>44810</v>
      </c>
      <c r="I223" s="12">
        <v>45174</v>
      </c>
      <c r="J223" s="8" t="s">
        <v>23</v>
      </c>
      <c r="K223" s="162"/>
      <c r="L223" s="162"/>
      <c r="M223" s="162"/>
    </row>
    <row r="224" spans="1:13" ht="86.25" customHeight="1" x14ac:dyDescent="0.3">
      <c r="A224" s="18">
        <v>9</v>
      </c>
      <c r="B224" s="254" t="s">
        <v>25</v>
      </c>
      <c r="C224" s="2"/>
      <c r="D224" s="2" t="s">
        <v>129</v>
      </c>
      <c r="E224" s="2" t="s">
        <v>92</v>
      </c>
      <c r="F224" s="11"/>
      <c r="G224" s="2" t="s">
        <v>22</v>
      </c>
      <c r="H224" s="12">
        <v>44816</v>
      </c>
      <c r="I224" s="12">
        <v>45180</v>
      </c>
      <c r="J224" s="8" t="s">
        <v>130</v>
      </c>
      <c r="K224" s="162"/>
      <c r="L224" s="162"/>
      <c r="M224" s="162"/>
    </row>
    <row r="225" spans="1:13" ht="86.25" customHeight="1" x14ac:dyDescent="0.3">
      <c r="A225" s="18">
        <v>10</v>
      </c>
      <c r="B225" s="254" t="s">
        <v>25</v>
      </c>
      <c r="C225" s="2"/>
      <c r="D225" s="2" t="s">
        <v>149</v>
      </c>
      <c r="E225" s="2" t="s">
        <v>100</v>
      </c>
      <c r="F225" s="11"/>
      <c r="G225" s="2" t="s">
        <v>22</v>
      </c>
      <c r="H225" s="12">
        <v>44822</v>
      </c>
      <c r="I225" s="12">
        <v>45186</v>
      </c>
      <c r="J225" s="8" t="s">
        <v>130</v>
      </c>
      <c r="K225" s="162"/>
      <c r="L225" s="162"/>
      <c r="M225" s="162"/>
    </row>
    <row r="226" spans="1:13" ht="86.25" customHeight="1" x14ac:dyDescent="0.3">
      <c r="A226" s="18">
        <v>11</v>
      </c>
      <c r="B226" s="254" t="s">
        <v>25</v>
      </c>
      <c r="C226" s="2"/>
      <c r="D226" s="2" t="s">
        <v>162</v>
      </c>
      <c r="E226" s="2" t="s">
        <v>163</v>
      </c>
      <c r="F226" s="11"/>
      <c r="G226" s="2" t="s">
        <v>22</v>
      </c>
      <c r="H226" s="12">
        <v>44830</v>
      </c>
      <c r="I226" s="12">
        <v>45194</v>
      </c>
      <c r="J226" s="8" t="s">
        <v>130</v>
      </c>
      <c r="K226" s="162"/>
      <c r="L226" s="162"/>
      <c r="M226" s="162"/>
    </row>
    <row r="227" spans="1:13" ht="108.75" customHeight="1" x14ac:dyDescent="0.3">
      <c r="A227" s="18">
        <v>12</v>
      </c>
      <c r="B227" s="254" t="s">
        <v>238</v>
      </c>
      <c r="C227" s="2" t="s">
        <v>239</v>
      </c>
      <c r="D227" s="2" t="s">
        <v>240</v>
      </c>
      <c r="E227" s="2" t="s">
        <v>241</v>
      </c>
      <c r="F227" s="11"/>
      <c r="G227" s="2" t="s">
        <v>22</v>
      </c>
      <c r="H227" s="12">
        <v>44823</v>
      </c>
      <c r="I227" s="12">
        <v>45187</v>
      </c>
      <c r="J227" s="8" t="s">
        <v>86</v>
      </c>
      <c r="K227" s="162"/>
      <c r="L227" s="162"/>
      <c r="M227" s="162"/>
    </row>
    <row r="228" spans="1:13" ht="78.75" customHeight="1" x14ac:dyDescent="0.3">
      <c r="A228" s="18">
        <v>13</v>
      </c>
      <c r="B228" s="254" t="s">
        <v>238</v>
      </c>
      <c r="C228" s="2" t="s">
        <v>47</v>
      </c>
      <c r="D228" s="2" t="s">
        <v>272</v>
      </c>
      <c r="E228" s="2" t="s">
        <v>273</v>
      </c>
      <c r="F228" s="11"/>
      <c r="G228" s="2" t="s">
        <v>22</v>
      </c>
      <c r="H228" s="12">
        <v>44823</v>
      </c>
      <c r="I228" s="12">
        <v>45187</v>
      </c>
      <c r="J228" s="8" t="s">
        <v>23</v>
      </c>
      <c r="K228" s="162"/>
      <c r="L228" s="162"/>
      <c r="M228" s="162"/>
    </row>
    <row r="229" spans="1:13" ht="86.25" customHeight="1" x14ac:dyDescent="0.3">
      <c r="A229" s="18">
        <v>14</v>
      </c>
      <c r="B229" s="254" t="s">
        <v>317</v>
      </c>
      <c r="C229" s="2"/>
      <c r="D229" s="2" t="s">
        <v>318</v>
      </c>
      <c r="E229" s="2" t="s">
        <v>319</v>
      </c>
      <c r="F229" s="11">
        <v>0.02</v>
      </c>
      <c r="G229" s="2" t="s">
        <v>22</v>
      </c>
      <c r="H229" s="12">
        <v>44816</v>
      </c>
      <c r="I229" s="12">
        <v>45180</v>
      </c>
      <c r="J229" s="8" t="s">
        <v>130</v>
      </c>
      <c r="K229" s="162"/>
      <c r="L229" s="162"/>
      <c r="M229" s="162"/>
    </row>
    <row r="230" spans="1:13" ht="86.25" customHeight="1" x14ac:dyDescent="0.3">
      <c r="A230" s="18">
        <v>15</v>
      </c>
      <c r="B230" s="254" t="s">
        <v>333</v>
      </c>
      <c r="C230" s="2" t="s">
        <v>19</v>
      </c>
      <c r="D230" s="2" t="s">
        <v>433</v>
      </c>
      <c r="E230" s="2" t="s">
        <v>335</v>
      </c>
      <c r="F230" s="11">
        <v>1E-3</v>
      </c>
      <c r="G230" s="2" t="s">
        <v>22</v>
      </c>
      <c r="H230" s="12">
        <v>44816</v>
      </c>
      <c r="I230" s="12">
        <v>45180</v>
      </c>
      <c r="J230" s="8" t="s">
        <v>130</v>
      </c>
      <c r="K230" s="162"/>
      <c r="L230" s="162"/>
      <c r="M230" s="162"/>
    </row>
    <row r="231" spans="1:13" ht="86.25" customHeight="1" x14ac:dyDescent="0.3">
      <c r="A231" s="18">
        <v>16</v>
      </c>
      <c r="B231" s="254" t="s">
        <v>333</v>
      </c>
      <c r="C231" s="2" t="s">
        <v>19</v>
      </c>
      <c r="D231" s="2" t="s">
        <v>435</v>
      </c>
      <c r="E231" s="2" t="s">
        <v>335</v>
      </c>
      <c r="F231" s="11">
        <v>1E-3</v>
      </c>
      <c r="G231" s="2" t="s">
        <v>22</v>
      </c>
      <c r="H231" s="12">
        <v>44822</v>
      </c>
      <c r="I231" s="12">
        <v>45186</v>
      </c>
      <c r="J231" s="8" t="s">
        <v>130</v>
      </c>
      <c r="K231" s="162"/>
      <c r="L231" s="162"/>
      <c r="M231" s="162"/>
    </row>
    <row r="232" spans="1:13" ht="86.25" customHeight="1" x14ac:dyDescent="0.3">
      <c r="A232" s="18">
        <v>17</v>
      </c>
      <c r="B232" s="254" t="s">
        <v>333</v>
      </c>
      <c r="C232" s="2" t="s">
        <v>19</v>
      </c>
      <c r="D232" s="2" t="s">
        <v>3113</v>
      </c>
      <c r="E232" s="2" t="s">
        <v>335</v>
      </c>
      <c r="F232" s="11">
        <v>1E-3</v>
      </c>
      <c r="G232" s="2" t="s">
        <v>22</v>
      </c>
      <c r="H232" s="12">
        <v>44822</v>
      </c>
      <c r="I232" s="12">
        <v>45186</v>
      </c>
      <c r="J232" s="8" t="s">
        <v>130</v>
      </c>
      <c r="K232" s="162"/>
      <c r="L232" s="162"/>
      <c r="M232" s="162"/>
    </row>
    <row r="233" spans="1:13" ht="108.75" customHeight="1" x14ac:dyDescent="0.3">
      <c r="A233" s="18">
        <v>18</v>
      </c>
      <c r="B233" s="254" t="s">
        <v>333</v>
      </c>
      <c r="C233" s="2" t="s">
        <v>19</v>
      </c>
      <c r="D233" s="2" t="s">
        <v>448</v>
      </c>
      <c r="E233" s="2" t="s">
        <v>335</v>
      </c>
      <c r="F233" s="11">
        <v>1E-3</v>
      </c>
      <c r="G233" s="2" t="s">
        <v>22</v>
      </c>
      <c r="H233" s="12">
        <v>44822</v>
      </c>
      <c r="I233" s="12">
        <v>45186</v>
      </c>
      <c r="J233" s="8" t="s">
        <v>50</v>
      </c>
      <c r="K233" s="162"/>
      <c r="L233" s="162"/>
      <c r="M233" s="162"/>
    </row>
    <row r="234" spans="1:13" ht="108.75" customHeight="1" x14ac:dyDescent="0.3">
      <c r="A234" s="18">
        <v>19</v>
      </c>
      <c r="B234" s="254" t="s">
        <v>333</v>
      </c>
      <c r="C234" s="2"/>
      <c r="D234" s="2" t="s">
        <v>451</v>
      </c>
      <c r="E234" s="2" t="s">
        <v>335</v>
      </c>
      <c r="F234" s="11">
        <v>1E-3</v>
      </c>
      <c r="G234" s="2" t="s">
        <v>22</v>
      </c>
      <c r="H234" s="12">
        <v>44825</v>
      </c>
      <c r="I234" s="12">
        <v>45189</v>
      </c>
      <c r="J234" s="8" t="s">
        <v>23</v>
      </c>
      <c r="K234" s="162"/>
      <c r="L234" s="162"/>
      <c r="M234" s="162"/>
    </row>
    <row r="235" spans="1:13" ht="86.25" customHeight="1" x14ac:dyDescent="0.3">
      <c r="A235" s="18">
        <v>20</v>
      </c>
      <c r="B235" s="254" t="s">
        <v>520</v>
      </c>
      <c r="C235" s="2" t="s">
        <v>19</v>
      </c>
      <c r="D235" s="2" t="s">
        <v>521</v>
      </c>
      <c r="E235" s="2" t="s">
        <v>522</v>
      </c>
      <c r="F235" s="11">
        <v>1E-3</v>
      </c>
      <c r="G235" s="2" t="s">
        <v>22</v>
      </c>
      <c r="H235" s="12">
        <v>44816</v>
      </c>
      <c r="I235" s="12">
        <v>45180</v>
      </c>
      <c r="J235" s="8" t="s">
        <v>130</v>
      </c>
      <c r="K235" s="162"/>
      <c r="L235" s="162"/>
      <c r="M235" s="162"/>
    </row>
    <row r="236" spans="1:13" ht="86.25" customHeight="1" x14ac:dyDescent="0.3">
      <c r="A236" s="18">
        <v>21</v>
      </c>
      <c r="B236" s="254" t="s">
        <v>520</v>
      </c>
      <c r="C236" s="2" t="s">
        <v>19</v>
      </c>
      <c r="D236" s="2" t="s">
        <v>524</v>
      </c>
      <c r="E236" s="2" t="s">
        <v>522</v>
      </c>
      <c r="F236" s="11">
        <v>1E-3</v>
      </c>
      <c r="G236" s="2" t="s">
        <v>22</v>
      </c>
      <c r="H236" s="12">
        <v>44816</v>
      </c>
      <c r="I236" s="12">
        <v>45180</v>
      </c>
      <c r="J236" s="8" t="s">
        <v>130</v>
      </c>
      <c r="K236" s="162"/>
      <c r="L236" s="162"/>
      <c r="M236" s="162"/>
    </row>
    <row r="237" spans="1:13" ht="108.75" customHeight="1" x14ac:dyDescent="0.3">
      <c r="A237" s="41">
        <v>22</v>
      </c>
      <c r="B237" s="248" t="s">
        <v>556</v>
      </c>
      <c r="C237" s="248" t="s">
        <v>3111</v>
      </c>
      <c r="D237" s="2" t="s">
        <v>559</v>
      </c>
      <c r="E237" s="2" t="s">
        <v>529</v>
      </c>
      <c r="F237" s="11">
        <v>0.01</v>
      </c>
      <c r="G237" s="2" t="s">
        <v>22</v>
      </c>
      <c r="H237" s="12">
        <v>44819</v>
      </c>
      <c r="I237" s="12">
        <v>45183</v>
      </c>
      <c r="J237" s="8" t="s">
        <v>50</v>
      </c>
      <c r="K237" s="162"/>
      <c r="L237" s="162"/>
      <c r="M237" s="162"/>
    </row>
    <row r="238" spans="1:13" ht="108.75" customHeight="1" x14ac:dyDescent="0.3">
      <c r="A238" s="18">
        <v>23</v>
      </c>
      <c r="B238" s="254" t="s">
        <v>625</v>
      </c>
      <c r="C238" s="2" t="s">
        <v>19</v>
      </c>
      <c r="D238" s="2" t="s">
        <v>636</v>
      </c>
      <c r="E238" s="2" t="s">
        <v>637</v>
      </c>
      <c r="F238" s="11"/>
      <c r="G238" s="2" t="s">
        <v>22</v>
      </c>
      <c r="H238" s="12">
        <v>44822</v>
      </c>
      <c r="I238" s="12">
        <v>45186</v>
      </c>
      <c r="J238" s="8" t="s">
        <v>50</v>
      </c>
      <c r="K238" s="162"/>
      <c r="L238" s="162"/>
      <c r="M238" s="162"/>
    </row>
    <row r="239" spans="1:13" ht="108.75" customHeight="1" x14ac:dyDescent="0.3">
      <c r="A239" s="18">
        <v>25</v>
      </c>
      <c r="B239" s="254" t="s">
        <v>805</v>
      </c>
      <c r="C239" s="2"/>
      <c r="D239" s="2" t="s">
        <v>835</v>
      </c>
      <c r="E239" s="2" t="s">
        <v>32</v>
      </c>
      <c r="F239" s="11">
        <v>0.01</v>
      </c>
      <c r="G239" s="2" t="s">
        <v>22</v>
      </c>
      <c r="H239" s="12">
        <v>44822</v>
      </c>
      <c r="I239" s="12">
        <v>45186</v>
      </c>
      <c r="J239" s="8" t="s">
        <v>50</v>
      </c>
      <c r="K239" s="162"/>
      <c r="L239" s="162"/>
      <c r="M239" s="162"/>
    </row>
    <row r="240" spans="1:13" ht="108.75" customHeight="1" x14ac:dyDescent="0.3">
      <c r="A240" s="18">
        <v>26</v>
      </c>
      <c r="B240" s="254" t="s">
        <v>805</v>
      </c>
      <c r="C240" s="2" t="s">
        <v>19</v>
      </c>
      <c r="D240" s="2" t="s">
        <v>852</v>
      </c>
      <c r="E240" s="2" t="s">
        <v>853</v>
      </c>
      <c r="F240" s="11">
        <v>0.01</v>
      </c>
      <c r="G240" s="2" t="s">
        <v>22</v>
      </c>
      <c r="H240" s="12">
        <v>44812</v>
      </c>
      <c r="I240" s="12">
        <v>45176</v>
      </c>
      <c r="J240" s="8" t="s">
        <v>43</v>
      </c>
      <c r="K240" s="162"/>
      <c r="L240" s="162"/>
      <c r="M240" s="162"/>
    </row>
    <row r="241" spans="1:13" ht="108.75" customHeight="1" x14ac:dyDescent="0.3">
      <c r="A241" s="18">
        <v>27</v>
      </c>
      <c r="B241" s="254" t="s">
        <v>805</v>
      </c>
      <c r="C241" s="2" t="s">
        <v>19</v>
      </c>
      <c r="D241" s="2" t="s">
        <v>859</v>
      </c>
      <c r="E241" s="2" t="s">
        <v>860</v>
      </c>
      <c r="F241" s="11">
        <v>0.01</v>
      </c>
      <c r="G241" s="2" t="s">
        <v>22</v>
      </c>
      <c r="H241" s="12">
        <v>44822</v>
      </c>
      <c r="I241" s="12">
        <v>45186</v>
      </c>
      <c r="J241" s="8" t="s">
        <v>23</v>
      </c>
      <c r="K241" s="162"/>
      <c r="L241" s="162"/>
      <c r="M241" s="162"/>
    </row>
    <row r="242" spans="1:13" ht="108.75" customHeight="1" x14ac:dyDescent="0.3">
      <c r="A242" s="18">
        <v>28</v>
      </c>
      <c r="B242" s="254" t="s">
        <v>1014</v>
      </c>
      <c r="C242" s="2"/>
      <c r="D242" s="2" t="s">
        <v>1058</v>
      </c>
      <c r="E242" s="2" t="s">
        <v>1059</v>
      </c>
      <c r="F242" s="11"/>
      <c r="G242" s="2" t="s">
        <v>22</v>
      </c>
      <c r="H242" s="12">
        <v>44822</v>
      </c>
      <c r="I242" s="12">
        <v>45186</v>
      </c>
      <c r="J242" s="8" t="s">
        <v>23</v>
      </c>
      <c r="K242" s="162"/>
      <c r="L242" s="162"/>
      <c r="M242" s="162"/>
    </row>
    <row r="243" spans="1:13" ht="86.25" customHeight="1" x14ac:dyDescent="0.3">
      <c r="A243" s="18">
        <v>29</v>
      </c>
      <c r="B243" s="254" t="s">
        <v>1014</v>
      </c>
      <c r="C243" s="2" t="s">
        <v>255</v>
      </c>
      <c r="D243" s="2" t="s">
        <v>1434</v>
      </c>
      <c r="E243" s="2" t="s">
        <v>1435</v>
      </c>
      <c r="F243" s="11"/>
      <c r="G243" s="2" t="s">
        <v>22</v>
      </c>
      <c r="H243" s="12">
        <v>44816</v>
      </c>
      <c r="I243" s="12">
        <v>45180</v>
      </c>
      <c r="J243" s="8" t="s">
        <v>130</v>
      </c>
      <c r="K243" s="162"/>
      <c r="L243" s="162"/>
      <c r="M243" s="162"/>
    </row>
    <row r="244" spans="1:13" ht="86.25" customHeight="1" x14ac:dyDescent="0.3">
      <c r="A244" s="18">
        <v>30</v>
      </c>
      <c r="B244" s="254" t="s">
        <v>1453</v>
      </c>
      <c r="C244" s="2" t="s">
        <v>1455</v>
      </c>
      <c r="D244" s="2" t="s">
        <v>1456</v>
      </c>
      <c r="E244" s="2" t="s">
        <v>1457</v>
      </c>
      <c r="F244" s="11"/>
      <c r="G244" s="2" t="s">
        <v>22</v>
      </c>
      <c r="H244" s="12">
        <v>44816</v>
      </c>
      <c r="I244" s="12">
        <v>45180</v>
      </c>
      <c r="J244" s="8" t="s">
        <v>130</v>
      </c>
      <c r="K244" s="162"/>
      <c r="L244" s="162"/>
      <c r="M244" s="162"/>
    </row>
    <row r="245" spans="1:13" ht="108.75" customHeight="1" x14ac:dyDescent="0.3">
      <c r="A245" s="18">
        <v>31</v>
      </c>
      <c r="B245" s="254" t="s">
        <v>1453</v>
      </c>
      <c r="C245" s="2" t="s">
        <v>1455</v>
      </c>
      <c r="D245" s="2" t="s">
        <v>1459</v>
      </c>
      <c r="E245" s="2" t="s">
        <v>1460</v>
      </c>
      <c r="F245" s="11"/>
      <c r="G245" s="2" t="s">
        <v>22</v>
      </c>
      <c r="H245" s="12">
        <v>44810</v>
      </c>
      <c r="I245" s="12">
        <v>45174</v>
      </c>
      <c r="J245" s="8" t="s">
        <v>86</v>
      </c>
      <c r="K245" s="162"/>
      <c r="L245" s="162"/>
      <c r="M245" s="162"/>
    </row>
    <row r="246" spans="1:13" ht="86.25" customHeight="1" x14ac:dyDescent="0.3">
      <c r="A246" s="41">
        <v>32</v>
      </c>
      <c r="B246" s="248" t="s">
        <v>1618</v>
      </c>
      <c r="C246" s="2"/>
      <c r="D246" s="2" t="s">
        <v>1715</v>
      </c>
      <c r="E246" s="2" t="s">
        <v>1716</v>
      </c>
      <c r="F246" s="11"/>
      <c r="G246" s="2" t="s">
        <v>22</v>
      </c>
      <c r="H246" s="12">
        <v>44825</v>
      </c>
      <c r="I246" s="12">
        <v>45189</v>
      </c>
      <c r="J246" s="8" t="s">
        <v>130</v>
      </c>
      <c r="K246" s="162"/>
      <c r="L246" s="162"/>
      <c r="M246" s="162"/>
    </row>
    <row r="247" spans="1:13" ht="108.75" customHeight="1" x14ac:dyDescent="0.3">
      <c r="A247" s="18">
        <v>33</v>
      </c>
      <c r="B247" s="254" t="s">
        <v>1725</v>
      </c>
      <c r="C247" s="2"/>
      <c r="D247" s="2" t="s">
        <v>1780</v>
      </c>
      <c r="E247" s="2" t="s">
        <v>1781</v>
      </c>
      <c r="F247" s="11"/>
      <c r="G247" s="2" t="s">
        <v>22</v>
      </c>
      <c r="H247" s="12">
        <v>44810</v>
      </c>
      <c r="I247" s="12">
        <v>45174</v>
      </c>
      <c r="J247" s="8" t="s">
        <v>86</v>
      </c>
      <c r="K247" s="162"/>
      <c r="L247" s="162"/>
      <c r="M247" s="162"/>
    </row>
    <row r="248" spans="1:13" ht="108.75" customHeight="1" x14ac:dyDescent="0.3">
      <c r="A248" s="18">
        <v>34</v>
      </c>
      <c r="B248" s="254" t="s">
        <v>1725</v>
      </c>
      <c r="C248" s="2"/>
      <c r="D248" s="2" t="s">
        <v>1783</v>
      </c>
      <c r="E248" s="2" t="s">
        <v>1784</v>
      </c>
      <c r="F248" s="11"/>
      <c r="G248" s="2" t="s">
        <v>22</v>
      </c>
      <c r="H248" s="12">
        <v>44810</v>
      </c>
      <c r="I248" s="12">
        <v>45174</v>
      </c>
      <c r="J248" s="8" t="s">
        <v>86</v>
      </c>
      <c r="K248" s="162"/>
      <c r="L248" s="162"/>
      <c r="M248" s="162"/>
    </row>
    <row r="249" spans="1:13" ht="108.75" customHeight="1" x14ac:dyDescent="0.3">
      <c r="A249" s="18">
        <v>35</v>
      </c>
      <c r="B249" s="254" t="s">
        <v>1725</v>
      </c>
      <c r="C249" s="2"/>
      <c r="D249" s="2" t="s">
        <v>1809</v>
      </c>
      <c r="E249" s="2" t="s">
        <v>1810</v>
      </c>
      <c r="F249" s="11"/>
      <c r="G249" s="2" t="s">
        <v>22</v>
      </c>
      <c r="H249" s="12">
        <v>44810</v>
      </c>
      <c r="I249" s="12">
        <v>45174</v>
      </c>
      <c r="J249" s="8" t="s">
        <v>86</v>
      </c>
      <c r="K249" s="162"/>
      <c r="L249" s="162"/>
      <c r="M249" s="162"/>
    </row>
    <row r="250" spans="1:13" ht="86.25" customHeight="1" x14ac:dyDescent="0.3">
      <c r="A250" s="18">
        <v>36</v>
      </c>
      <c r="B250" s="254" t="s">
        <v>1725</v>
      </c>
      <c r="C250" s="2"/>
      <c r="D250" s="2" t="s">
        <v>1813</v>
      </c>
      <c r="E250" s="2">
        <v>158.69900000000001</v>
      </c>
      <c r="F250" s="11"/>
      <c r="G250" s="2" t="s">
        <v>22</v>
      </c>
      <c r="H250" s="12">
        <v>44822</v>
      </c>
      <c r="I250" s="12">
        <v>45186</v>
      </c>
      <c r="J250" s="8" t="s">
        <v>130</v>
      </c>
      <c r="K250" s="162"/>
      <c r="L250" s="162"/>
      <c r="M250" s="162"/>
    </row>
    <row r="251" spans="1:13" ht="108.75" customHeight="1" x14ac:dyDescent="0.3">
      <c r="A251" s="18">
        <v>37</v>
      </c>
      <c r="B251" s="254" t="s">
        <v>1725</v>
      </c>
      <c r="C251" s="2" t="s">
        <v>255</v>
      </c>
      <c r="D251" s="2" t="s">
        <v>1905</v>
      </c>
      <c r="E251" s="2">
        <v>28.038</v>
      </c>
      <c r="F251" s="11"/>
      <c r="G251" s="2" t="s">
        <v>22</v>
      </c>
      <c r="H251" s="12">
        <v>44822</v>
      </c>
      <c r="I251" s="12">
        <v>45186</v>
      </c>
      <c r="J251" s="8" t="s">
        <v>23</v>
      </c>
      <c r="K251" s="162"/>
      <c r="L251" s="162"/>
      <c r="M251" s="162"/>
    </row>
    <row r="252" spans="1:13" ht="108.75" customHeight="1" x14ac:dyDescent="0.3">
      <c r="A252" s="18">
        <v>38</v>
      </c>
      <c r="B252" s="254" t="s">
        <v>1725</v>
      </c>
      <c r="C252" s="2" t="s">
        <v>255</v>
      </c>
      <c r="D252" s="2" t="s">
        <v>1938</v>
      </c>
      <c r="E252" s="2">
        <v>93.54</v>
      </c>
      <c r="F252" s="11"/>
      <c r="G252" s="2" t="s">
        <v>22</v>
      </c>
      <c r="H252" s="12">
        <v>44822</v>
      </c>
      <c r="I252" s="12">
        <v>45186</v>
      </c>
      <c r="J252" s="8" t="s">
        <v>23</v>
      </c>
      <c r="K252" s="162"/>
      <c r="L252" s="162"/>
      <c r="M252" s="162"/>
    </row>
    <row r="253" spans="1:13" ht="108.75" customHeight="1" x14ac:dyDescent="0.3">
      <c r="A253" s="18">
        <v>39</v>
      </c>
      <c r="B253" s="254" t="s">
        <v>1725</v>
      </c>
      <c r="C253" s="2" t="s">
        <v>255</v>
      </c>
      <c r="D253" s="2" t="s">
        <v>1953</v>
      </c>
      <c r="E253" s="2">
        <v>146.05000000000001</v>
      </c>
      <c r="F253" s="11"/>
      <c r="G253" s="2" t="s">
        <v>22</v>
      </c>
      <c r="H253" s="12">
        <v>44809</v>
      </c>
      <c r="I253" s="12">
        <v>45173</v>
      </c>
      <c r="J253" s="8" t="s">
        <v>23</v>
      </c>
      <c r="K253" s="162"/>
      <c r="L253" s="162"/>
      <c r="M253" s="162"/>
    </row>
    <row r="254" spans="1:13" ht="108.75" customHeight="1" x14ac:dyDescent="0.3">
      <c r="A254" s="18">
        <v>40</v>
      </c>
      <c r="B254" s="254" t="s">
        <v>1725</v>
      </c>
      <c r="C254" s="2" t="s">
        <v>255</v>
      </c>
      <c r="D254" s="2" t="s">
        <v>1957</v>
      </c>
      <c r="E254" s="2">
        <v>25.425000000000001</v>
      </c>
      <c r="F254" s="11"/>
      <c r="G254" s="2" t="s">
        <v>22</v>
      </c>
      <c r="H254" s="12">
        <v>44809</v>
      </c>
      <c r="I254" s="12">
        <v>45173</v>
      </c>
      <c r="J254" s="8" t="s">
        <v>50</v>
      </c>
      <c r="K254" s="162"/>
      <c r="L254" s="162"/>
      <c r="M254" s="162"/>
    </row>
    <row r="255" spans="1:13" ht="108.75" customHeight="1" x14ac:dyDescent="0.3">
      <c r="A255" s="18">
        <v>41</v>
      </c>
      <c r="B255" s="254" t="s">
        <v>1983</v>
      </c>
      <c r="C255" s="2"/>
      <c r="D255" s="2" t="s">
        <v>1984</v>
      </c>
      <c r="E255" s="2" t="s">
        <v>1985</v>
      </c>
      <c r="F255" s="11"/>
      <c r="G255" s="2" t="s">
        <v>22</v>
      </c>
      <c r="H255" s="12">
        <v>44822</v>
      </c>
      <c r="I255" s="12">
        <v>45186</v>
      </c>
      <c r="J255" s="8" t="s">
        <v>86</v>
      </c>
      <c r="K255" s="162"/>
      <c r="L255" s="162"/>
      <c r="M255" s="162"/>
    </row>
    <row r="256" spans="1:13" ht="108.75" customHeight="1" x14ac:dyDescent="0.3">
      <c r="A256" s="18">
        <v>42</v>
      </c>
      <c r="B256" s="254" t="s">
        <v>1983</v>
      </c>
      <c r="C256" s="2"/>
      <c r="D256" s="2" t="s">
        <v>1990</v>
      </c>
      <c r="E256" s="2" t="s">
        <v>1991</v>
      </c>
      <c r="F256" s="11"/>
      <c r="G256" s="2" t="s">
        <v>22</v>
      </c>
      <c r="H256" s="12">
        <v>44811</v>
      </c>
      <c r="I256" s="12">
        <v>45175</v>
      </c>
      <c r="J256" s="8" t="s">
        <v>86</v>
      </c>
      <c r="K256" s="162"/>
      <c r="L256" s="162"/>
      <c r="M256" s="162"/>
    </row>
    <row r="257" spans="1:13" ht="108.75" customHeight="1" x14ac:dyDescent="0.3">
      <c r="A257" s="18">
        <v>43</v>
      </c>
      <c r="B257" s="254" t="s">
        <v>1983</v>
      </c>
      <c r="C257" s="2"/>
      <c r="D257" s="2" t="s">
        <v>1993</v>
      </c>
      <c r="E257" s="2" t="s">
        <v>1994</v>
      </c>
      <c r="F257" s="11"/>
      <c r="G257" s="2" t="s">
        <v>22</v>
      </c>
      <c r="H257" s="12">
        <v>44810</v>
      </c>
      <c r="I257" s="12">
        <v>45174</v>
      </c>
      <c r="J257" s="8" t="s">
        <v>86</v>
      </c>
      <c r="K257" s="162"/>
      <c r="L257" s="162"/>
      <c r="M257" s="162"/>
    </row>
    <row r="258" spans="1:13" ht="108.75" customHeight="1" x14ac:dyDescent="0.3">
      <c r="A258" s="18">
        <v>44</v>
      </c>
      <c r="B258" s="254" t="s">
        <v>1983</v>
      </c>
      <c r="C258" s="2"/>
      <c r="D258" s="2" t="s">
        <v>1996</v>
      </c>
      <c r="E258" s="2" t="s">
        <v>1997</v>
      </c>
      <c r="F258" s="11"/>
      <c r="G258" s="2" t="s">
        <v>22</v>
      </c>
      <c r="H258" s="12">
        <v>44810</v>
      </c>
      <c r="I258" s="12">
        <v>45174</v>
      </c>
      <c r="J258" s="8" t="s">
        <v>86</v>
      </c>
      <c r="K258" s="162"/>
      <c r="L258" s="162"/>
      <c r="M258" s="162"/>
    </row>
    <row r="259" spans="1:13" ht="108.75" customHeight="1" x14ac:dyDescent="0.3">
      <c r="A259" s="18">
        <v>45</v>
      </c>
      <c r="B259" s="254" t="s">
        <v>1983</v>
      </c>
      <c r="C259" s="2"/>
      <c r="D259" s="2" t="s">
        <v>2001</v>
      </c>
      <c r="E259" s="2" t="s">
        <v>2002</v>
      </c>
      <c r="F259" s="11"/>
      <c r="G259" s="2" t="s">
        <v>22</v>
      </c>
      <c r="H259" s="12">
        <v>44810</v>
      </c>
      <c r="I259" s="12">
        <v>45174</v>
      </c>
      <c r="J259" s="8" t="s">
        <v>86</v>
      </c>
      <c r="K259" s="162"/>
      <c r="L259" s="162"/>
      <c r="M259" s="162"/>
    </row>
    <row r="260" spans="1:13" ht="108.75" customHeight="1" x14ac:dyDescent="0.3">
      <c r="A260" s="18">
        <v>46</v>
      </c>
      <c r="B260" s="254" t="s">
        <v>1983</v>
      </c>
      <c r="C260" s="2"/>
      <c r="D260" s="2" t="s">
        <v>2010</v>
      </c>
      <c r="E260" s="2" t="s">
        <v>2011</v>
      </c>
      <c r="F260" s="11"/>
      <c r="G260" s="2" t="s">
        <v>22</v>
      </c>
      <c r="H260" s="12">
        <v>44809</v>
      </c>
      <c r="I260" s="12">
        <v>45173</v>
      </c>
      <c r="J260" s="8" t="s">
        <v>86</v>
      </c>
      <c r="K260" s="162"/>
      <c r="L260" s="162"/>
      <c r="M260" s="162"/>
    </row>
    <row r="261" spans="1:13" ht="108.75" customHeight="1" x14ac:dyDescent="0.3">
      <c r="A261" s="18">
        <v>47</v>
      </c>
      <c r="B261" s="254" t="s">
        <v>1983</v>
      </c>
      <c r="C261" s="2"/>
      <c r="D261" s="2" t="s">
        <v>3114</v>
      </c>
      <c r="E261" s="2" t="s">
        <v>2016</v>
      </c>
      <c r="F261" s="11"/>
      <c r="G261" s="2" t="s">
        <v>22</v>
      </c>
      <c r="H261" s="12">
        <v>44810</v>
      </c>
      <c r="I261" s="12">
        <v>45174</v>
      </c>
      <c r="J261" s="8" t="s">
        <v>23</v>
      </c>
      <c r="K261" s="162"/>
      <c r="L261" s="162"/>
      <c r="M261" s="162"/>
    </row>
    <row r="262" spans="1:13" ht="108.75" customHeight="1" x14ac:dyDescent="0.3">
      <c r="A262" s="18">
        <v>48</v>
      </c>
      <c r="B262" s="254" t="s">
        <v>2341</v>
      </c>
      <c r="C262" s="2" t="s">
        <v>2343</v>
      </c>
      <c r="D262" s="2" t="s">
        <v>2344</v>
      </c>
      <c r="E262" s="2" t="s">
        <v>47</v>
      </c>
      <c r="F262" s="11"/>
      <c r="G262" s="2" t="s">
        <v>22</v>
      </c>
      <c r="H262" s="12">
        <v>44812</v>
      </c>
      <c r="I262" s="12">
        <v>45176</v>
      </c>
      <c r="J262" s="8" t="s">
        <v>236</v>
      </c>
      <c r="K262" s="162"/>
      <c r="L262" s="162"/>
      <c r="M262" s="162"/>
    </row>
    <row r="263" spans="1:13" ht="108.75" customHeight="1" x14ac:dyDescent="0.3">
      <c r="A263" s="18">
        <v>49</v>
      </c>
      <c r="B263" s="254" t="s">
        <v>2459</v>
      </c>
      <c r="C263" s="2"/>
      <c r="D263" s="2" t="s">
        <v>2460</v>
      </c>
      <c r="E263" s="2">
        <v>13.452999999999999</v>
      </c>
      <c r="F263" s="11"/>
      <c r="G263" s="2" t="s">
        <v>22</v>
      </c>
      <c r="H263" s="12">
        <v>44822</v>
      </c>
      <c r="I263" s="12">
        <v>45186</v>
      </c>
      <c r="J263" s="8" t="s">
        <v>50</v>
      </c>
      <c r="K263" s="162"/>
      <c r="L263" s="162"/>
      <c r="M263" s="162"/>
    </row>
    <row r="264" spans="1:13" ht="86.25" customHeight="1" x14ac:dyDescent="0.3">
      <c r="A264" s="18">
        <v>50</v>
      </c>
      <c r="B264" s="254" t="s">
        <v>2704</v>
      </c>
      <c r="C264" s="2" t="s">
        <v>255</v>
      </c>
      <c r="D264" s="2" t="s">
        <v>2709</v>
      </c>
      <c r="E264" s="2">
        <v>317.37</v>
      </c>
      <c r="F264" s="11"/>
      <c r="G264" s="2" t="s">
        <v>22</v>
      </c>
      <c r="H264" s="12">
        <v>44816</v>
      </c>
      <c r="I264" s="12">
        <v>45180</v>
      </c>
      <c r="J264" s="8" t="s">
        <v>130</v>
      </c>
      <c r="K264" s="162"/>
      <c r="L264" s="162"/>
      <c r="M264" s="162"/>
    </row>
    <row r="265" spans="1:13" ht="86.25" customHeight="1" x14ac:dyDescent="0.3">
      <c r="A265" s="18">
        <v>51</v>
      </c>
      <c r="B265" s="254" t="s">
        <v>2704</v>
      </c>
      <c r="C265" s="2" t="s">
        <v>255</v>
      </c>
      <c r="D265" s="2" t="s">
        <v>2710</v>
      </c>
      <c r="E265" s="2">
        <v>334.94</v>
      </c>
      <c r="F265" s="11"/>
      <c r="G265" s="2" t="s">
        <v>22</v>
      </c>
      <c r="H265" s="12">
        <v>44816</v>
      </c>
      <c r="I265" s="12">
        <v>45180</v>
      </c>
      <c r="J265" s="8" t="s">
        <v>130</v>
      </c>
      <c r="K265" s="162"/>
      <c r="L265" s="162"/>
      <c r="M265" s="162"/>
    </row>
    <row r="266" spans="1:13" ht="16.5" customHeight="1" x14ac:dyDescent="0.3">
      <c r="A266" s="162"/>
      <c r="B266" s="162"/>
      <c r="C266" s="162"/>
      <c r="D266" s="183"/>
      <c r="E266" s="162"/>
      <c r="F266" s="162"/>
      <c r="G266" s="162"/>
      <c r="H266" s="162"/>
      <c r="I266" s="162"/>
      <c r="J266" s="162"/>
      <c r="K266" s="162"/>
      <c r="L266" s="162"/>
      <c r="M266" s="162"/>
    </row>
    <row r="267" spans="1:13" ht="84.75" customHeight="1" x14ac:dyDescent="0.3">
      <c r="A267" s="572" t="s">
        <v>1</v>
      </c>
      <c r="B267" s="561"/>
      <c r="C267" s="561"/>
      <c r="D267" s="561"/>
      <c r="E267" s="561"/>
      <c r="F267" s="570"/>
      <c r="G267" s="569">
        <v>45209</v>
      </c>
      <c r="H267" s="561"/>
      <c r="I267" s="561"/>
      <c r="J267" s="562"/>
      <c r="K267" s="162"/>
      <c r="L267" s="162"/>
      <c r="M267" s="162"/>
    </row>
    <row r="268" spans="1:13" ht="84.75" customHeight="1" x14ac:dyDescent="0.3">
      <c r="A268" s="18">
        <v>1</v>
      </c>
      <c r="B268" s="254" t="s">
        <v>25</v>
      </c>
      <c r="C268" s="2" t="s">
        <v>19</v>
      </c>
      <c r="D268" s="2" t="s">
        <v>97</v>
      </c>
      <c r="E268" s="2" t="s">
        <v>92</v>
      </c>
      <c r="F268" s="11"/>
      <c r="G268" s="2" t="s">
        <v>22</v>
      </c>
      <c r="H268" s="12">
        <v>44757</v>
      </c>
      <c r="I268" s="12">
        <v>45121</v>
      </c>
      <c r="J268" s="2" t="s">
        <v>23</v>
      </c>
      <c r="K268" s="162"/>
      <c r="L268" s="162"/>
      <c r="M268" s="162"/>
    </row>
    <row r="269" spans="1:13" ht="84.75" customHeight="1" x14ac:dyDescent="0.3">
      <c r="A269" s="11">
        <v>2</v>
      </c>
      <c r="B269" s="254" t="s">
        <v>25</v>
      </c>
      <c r="C269" s="2"/>
      <c r="D269" s="2" t="s">
        <v>147</v>
      </c>
      <c r="E269" s="2" t="s">
        <v>146</v>
      </c>
      <c r="F269" s="11"/>
      <c r="G269" s="2" t="s">
        <v>22</v>
      </c>
      <c r="H269" s="12">
        <v>44861</v>
      </c>
      <c r="I269" s="12">
        <v>45225</v>
      </c>
      <c r="J269" s="2" t="s">
        <v>23</v>
      </c>
      <c r="K269" s="162"/>
      <c r="L269" s="162"/>
      <c r="M269" s="162"/>
    </row>
    <row r="270" spans="1:13" ht="84.75" customHeight="1" x14ac:dyDescent="0.3">
      <c r="A270" s="18">
        <v>3</v>
      </c>
      <c r="B270" s="254" t="s">
        <v>25</v>
      </c>
      <c r="C270" s="2"/>
      <c r="D270" s="2" t="s">
        <v>149</v>
      </c>
      <c r="E270" s="2" t="s">
        <v>100</v>
      </c>
      <c r="F270" s="11"/>
      <c r="G270" s="2" t="s">
        <v>22</v>
      </c>
      <c r="H270" s="12">
        <v>44822</v>
      </c>
      <c r="I270" s="12">
        <v>45186</v>
      </c>
      <c r="J270" s="2" t="s">
        <v>130</v>
      </c>
      <c r="K270" s="162"/>
      <c r="L270" s="162"/>
      <c r="M270" s="162"/>
    </row>
    <row r="271" spans="1:13" ht="84.75" customHeight="1" x14ac:dyDescent="0.3">
      <c r="A271" s="18">
        <v>4</v>
      </c>
      <c r="B271" s="254" t="s">
        <v>25</v>
      </c>
      <c r="C271" s="2" t="s">
        <v>19</v>
      </c>
      <c r="D271" s="2" t="s">
        <v>172</v>
      </c>
      <c r="E271" s="2" t="s">
        <v>173</v>
      </c>
      <c r="F271" s="11"/>
      <c r="G271" s="2" t="s">
        <v>22</v>
      </c>
      <c r="H271" s="12">
        <v>44861</v>
      </c>
      <c r="I271" s="12">
        <v>45225</v>
      </c>
      <c r="J271" s="2" t="s">
        <v>130</v>
      </c>
      <c r="K271" s="162"/>
      <c r="L271" s="162"/>
      <c r="M271" s="162"/>
    </row>
    <row r="272" spans="1:13" ht="84.75" customHeight="1" x14ac:dyDescent="0.3">
      <c r="A272" s="18">
        <v>5</v>
      </c>
      <c r="B272" s="254" t="s">
        <v>25</v>
      </c>
      <c r="C272" s="2" t="s">
        <v>19</v>
      </c>
      <c r="D272" s="2" t="s">
        <v>212</v>
      </c>
      <c r="E272" s="2" t="s">
        <v>213</v>
      </c>
      <c r="F272" s="11"/>
      <c r="G272" s="2" t="s">
        <v>22</v>
      </c>
      <c r="H272" s="12">
        <v>44842</v>
      </c>
      <c r="I272" s="12">
        <v>45206</v>
      </c>
      <c r="J272" s="2" t="s">
        <v>50</v>
      </c>
      <c r="K272" s="162"/>
      <c r="L272" s="162"/>
      <c r="M272" s="162"/>
    </row>
    <row r="273" spans="1:13" ht="84.75" customHeight="1" x14ac:dyDescent="0.3">
      <c r="A273" s="18">
        <v>6</v>
      </c>
      <c r="B273" s="254" t="s">
        <v>25</v>
      </c>
      <c r="C273" s="2" t="s">
        <v>19</v>
      </c>
      <c r="D273" s="2" t="s">
        <v>215</v>
      </c>
      <c r="E273" s="2" t="s">
        <v>216</v>
      </c>
      <c r="F273" s="11"/>
      <c r="G273" s="2" t="s">
        <v>22</v>
      </c>
      <c r="H273" s="12">
        <v>44844</v>
      </c>
      <c r="I273" s="12">
        <v>45208</v>
      </c>
      <c r="J273" s="2" t="s">
        <v>50</v>
      </c>
      <c r="K273" s="162"/>
      <c r="L273" s="162"/>
      <c r="M273" s="162"/>
    </row>
    <row r="274" spans="1:13" ht="84.75" customHeight="1" x14ac:dyDescent="0.3">
      <c r="A274" s="18">
        <v>7</v>
      </c>
      <c r="B274" s="254" t="s">
        <v>25</v>
      </c>
      <c r="C274" s="254" t="s">
        <v>19</v>
      </c>
      <c r="D274" s="2" t="s">
        <v>218</v>
      </c>
      <c r="E274" s="2" t="s">
        <v>27</v>
      </c>
      <c r="F274" s="11"/>
      <c r="G274" s="2" t="s">
        <v>22</v>
      </c>
      <c r="H274" s="12">
        <v>44861</v>
      </c>
      <c r="I274" s="12">
        <v>45225</v>
      </c>
      <c r="J274" s="2" t="s">
        <v>23</v>
      </c>
      <c r="K274" s="162"/>
      <c r="L274" s="162"/>
      <c r="M274" s="162"/>
    </row>
    <row r="275" spans="1:13" ht="84.75" customHeight="1" x14ac:dyDescent="0.3">
      <c r="A275" s="18">
        <v>8</v>
      </c>
      <c r="B275" s="254" t="s">
        <v>25</v>
      </c>
      <c r="C275" s="254" t="s">
        <v>19</v>
      </c>
      <c r="D275" s="2" t="s">
        <v>220</v>
      </c>
      <c r="E275" s="2" t="s">
        <v>27</v>
      </c>
      <c r="F275" s="11"/>
      <c r="G275" s="2" t="s">
        <v>22</v>
      </c>
      <c r="H275" s="12">
        <v>44861</v>
      </c>
      <c r="I275" s="12">
        <v>45225</v>
      </c>
      <c r="J275" s="2" t="s">
        <v>23</v>
      </c>
      <c r="K275" s="162"/>
      <c r="L275" s="162"/>
      <c r="M275" s="162"/>
    </row>
    <row r="276" spans="1:13" ht="84.75" customHeight="1" x14ac:dyDescent="0.3">
      <c r="A276" s="11">
        <v>9</v>
      </c>
      <c r="B276" s="254" t="s">
        <v>25</v>
      </c>
      <c r="C276" s="2" t="s">
        <v>19</v>
      </c>
      <c r="D276" s="2" t="s">
        <v>222</v>
      </c>
      <c r="E276" s="2" t="s">
        <v>27</v>
      </c>
      <c r="F276" s="11"/>
      <c r="G276" s="2" t="s">
        <v>22</v>
      </c>
      <c r="H276" s="12">
        <v>44861</v>
      </c>
      <c r="I276" s="12">
        <v>45225</v>
      </c>
      <c r="J276" s="2" t="s">
        <v>23</v>
      </c>
      <c r="K276" s="162"/>
      <c r="L276" s="162"/>
      <c r="M276" s="162"/>
    </row>
    <row r="277" spans="1:13" ht="84.75" customHeight="1" x14ac:dyDescent="0.3">
      <c r="A277" s="11">
        <v>10</v>
      </c>
      <c r="B277" s="254" t="s">
        <v>25</v>
      </c>
      <c r="C277" s="2" t="s">
        <v>19</v>
      </c>
      <c r="D277" s="2" t="s">
        <v>224</v>
      </c>
      <c r="E277" s="2" t="s">
        <v>27</v>
      </c>
      <c r="F277" s="11"/>
      <c r="G277" s="2" t="s">
        <v>22</v>
      </c>
      <c r="H277" s="12">
        <v>44861</v>
      </c>
      <c r="I277" s="12">
        <v>45225</v>
      </c>
      <c r="J277" s="2" t="s">
        <v>23</v>
      </c>
      <c r="K277" s="162"/>
      <c r="L277" s="162"/>
      <c r="M277" s="162"/>
    </row>
    <row r="278" spans="1:13" ht="84.75" customHeight="1" x14ac:dyDescent="0.3">
      <c r="A278" s="11">
        <v>11</v>
      </c>
      <c r="B278" s="254" t="s">
        <v>25</v>
      </c>
      <c r="C278" s="2" t="s">
        <v>19</v>
      </c>
      <c r="D278" s="2" t="s">
        <v>226</v>
      </c>
      <c r="E278" s="2" t="s">
        <v>27</v>
      </c>
      <c r="F278" s="11"/>
      <c r="G278" s="2" t="s">
        <v>22</v>
      </c>
      <c r="H278" s="12">
        <v>44861</v>
      </c>
      <c r="I278" s="12">
        <v>45225</v>
      </c>
      <c r="J278" s="2" t="s">
        <v>23</v>
      </c>
      <c r="K278" s="162"/>
      <c r="L278" s="162"/>
      <c r="M278" s="162"/>
    </row>
    <row r="279" spans="1:13" ht="84.75" customHeight="1" x14ac:dyDescent="0.3">
      <c r="A279" s="18">
        <v>12</v>
      </c>
      <c r="B279" s="254" t="s">
        <v>25</v>
      </c>
      <c r="C279" s="254" t="s">
        <v>19</v>
      </c>
      <c r="D279" s="2" t="s">
        <v>228</v>
      </c>
      <c r="E279" s="2" t="s">
        <v>27</v>
      </c>
      <c r="F279" s="11"/>
      <c r="G279" s="2" t="s">
        <v>22</v>
      </c>
      <c r="H279" s="12">
        <v>44861</v>
      </c>
      <c r="I279" s="12">
        <v>45225</v>
      </c>
      <c r="J279" s="2" t="s">
        <v>23</v>
      </c>
      <c r="K279" s="162"/>
      <c r="L279" s="162"/>
      <c r="M279" s="162"/>
    </row>
    <row r="280" spans="1:13" ht="123" customHeight="1" x14ac:dyDescent="0.3">
      <c r="A280" s="11">
        <v>13</v>
      </c>
      <c r="B280" s="254" t="s">
        <v>238</v>
      </c>
      <c r="C280" s="248" t="s">
        <v>3115</v>
      </c>
      <c r="D280" s="2" t="s">
        <v>275</v>
      </c>
      <c r="E280" s="2" t="s">
        <v>273</v>
      </c>
      <c r="F280" s="11"/>
      <c r="G280" s="2" t="s">
        <v>22</v>
      </c>
      <c r="H280" s="12">
        <v>44730</v>
      </c>
      <c r="I280" s="12">
        <v>45094</v>
      </c>
      <c r="J280" s="2" t="s">
        <v>23</v>
      </c>
      <c r="K280" s="162"/>
      <c r="L280" s="162"/>
      <c r="M280" s="162"/>
    </row>
    <row r="281" spans="1:13" ht="84.75" customHeight="1" x14ac:dyDescent="0.3">
      <c r="A281" s="18">
        <v>14</v>
      </c>
      <c r="B281" s="254" t="s">
        <v>333</v>
      </c>
      <c r="C281" s="2" t="s">
        <v>19</v>
      </c>
      <c r="D281" s="2" t="s">
        <v>338</v>
      </c>
      <c r="E281" s="2" t="s">
        <v>335</v>
      </c>
      <c r="F281" s="11">
        <v>1E-3</v>
      </c>
      <c r="G281" s="2" t="s">
        <v>22</v>
      </c>
      <c r="H281" s="12">
        <v>44861</v>
      </c>
      <c r="I281" s="12">
        <v>45225</v>
      </c>
      <c r="J281" s="2" t="s">
        <v>50</v>
      </c>
      <c r="K281" s="162"/>
      <c r="L281" s="162"/>
      <c r="M281" s="162"/>
    </row>
    <row r="282" spans="1:13" ht="84.75" customHeight="1" x14ac:dyDescent="0.3">
      <c r="A282" s="11">
        <v>15</v>
      </c>
      <c r="B282" s="254" t="s">
        <v>333</v>
      </c>
      <c r="C282" s="2" t="s">
        <v>19</v>
      </c>
      <c r="D282" s="2" t="s">
        <v>352</v>
      </c>
      <c r="E282" s="2" t="s">
        <v>335</v>
      </c>
      <c r="F282" s="11">
        <v>1E-3</v>
      </c>
      <c r="G282" s="2" t="s">
        <v>22</v>
      </c>
      <c r="H282" s="12">
        <v>44861</v>
      </c>
      <c r="I282" s="12">
        <v>45225</v>
      </c>
      <c r="J282" s="2" t="s">
        <v>23</v>
      </c>
      <c r="K282" s="162"/>
      <c r="L282" s="162"/>
      <c r="M282" s="162"/>
    </row>
    <row r="283" spans="1:13" ht="98.25" customHeight="1" x14ac:dyDescent="0.3">
      <c r="A283" s="11">
        <v>16</v>
      </c>
      <c r="B283" s="254" t="s">
        <v>333</v>
      </c>
      <c r="C283" s="248" t="s">
        <v>3116</v>
      </c>
      <c r="D283" s="2" t="s">
        <v>356</v>
      </c>
      <c r="E283" s="2" t="s">
        <v>335</v>
      </c>
      <c r="F283" s="11">
        <v>1E-3</v>
      </c>
      <c r="G283" s="2" t="s">
        <v>22</v>
      </c>
      <c r="H283" s="12">
        <v>44765</v>
      </c>
      <c r="I283" s="12">
        <v>45129</v>
      </c>
      <c r="J283" s="2" t="s">
        <v>23</v>
      </c>
      <c r="K283" s="162"/>
      <c r="L283" s="162"/>
      <c r="M283" s="162"/>
    </row>
    <row r="284" spans="1:13" ht="84.75" customHeight="1" x14ac:dyDescent="0.3">
      <c r="A284" s="11">
        <v>17</v>
      </c>
      <c r="B284" s="254" t="s">
        <v>333</v>
      </c>
      <c r="C284" s="2" t="s">
        <v>19</v>
      </c>
      <c r="D284" s="2" t="s">
        <v>380</v>
      </c>
      <c r="E284" s="2" t="s">
        <v>348</v>
      </c>
      <c r="F284" s="11">
        <v>0.01</v>
      </c>
      <c r="G284" s="2" t="s">
        <v>22</v>
      </c>
      <c r="H284" s="12">
        <v>44861</v>
      </c>
      <c r="I284" s="12">
        <v>45225</v>
      </c>
      <c r="J284" s="2" t="s">
        <v>23</v>
      </c>
      <c r="K284" s="162"/>
      <c r="L284" s="162"/>
      <c r="M284" s="162"/>
    </row>
    <row r="285" spans="1:13" ht="84.75" customHeight="1" x14ac:dyDescent="0.3">
      <c r="A285" s="18">
        <v>18</v>
      </c>
      <c r="B285" s="254" t="s">
        <v>333</v>
      </c>
      <c r="C285" s="2" t="s">
        <v>19</v>
      </c>
      <c r="D285" s="2" t="s">
        <v>409</v>
      </c>
      <c r="E285" s="2" t="s">
        <v>335</v>
      </c>
      <c r="F285" s="11">
        <v>1E-3</v>
      </c>
      <c r="G285" s="2" t="s">
        <v>22</v>
      </c>
      <c r="H285" s="12">
        <v>44861</v>
      </c>
      <c r="I285" s="12">
        <v>45225</v>
      </c>
      <c r="J285" s="2" t="s">
        <v>23</v>
      </c>
      <c r="K285" s="162"/>
      <c r="L285" s="162"/>
      <c r="M285" s="162"/>
    </row>
    <row r="286" spans="1:13" ht="84.75" customHeight="1" x14ac:dyDescent="0.3">
      <c r="A286" s="18">
        <v>19</v>
      </c>
      <c r="B286" s="254" t="s">
        <v>333</v>
      </c>
      <c r="C286" s="2" t="s">
        <v>19</v>
      </c>
      <c r="D286" s="2" t="s">
        <v>470</v>
      </c>
      <c r="E286" s="2" t="s">
        <v>348</v>
      </c>
      <c r="F286" s="11">
        <v>0.01</v>
      </c>
      <c r="G286" s="2" t="s">
        <v>22</v>
      </c>
      <c r="H286" s="12">
        <v>44844</v>
      </c>
      <c r="I286" s="12">
        <v>45208</v>
      </c>
      <c r="J286" s="2" t="s">
        <v>50</v>
      </c>
      <c r="K286" s="162"/>
      <c r="L286" s="162"/>
      <c r="M286" s="162"/>
    </row>
    <row r="287" spans="1:13" ht="84.75" customHeight="1" x14ac:dyDescent="0.3">
      <c r="A287" s="11">
        <v>20</v>
      </c>
      <c r="B287" s="254" t="s">
        <v>333</v>
      </c>
      <c r="C287" s="2" t="s">
        <v>19</v>
      </c>
      <c r="D287" s="2" t="s">
        <v>472</v>
      </c>
      <c r="E287" s="2" t="s">
        <v>348</v>
      </c>
      <c r="F287" s="11">
        <v>0.01</v>
      </c>
      <c r="G287" s="2" t="s">
        <v>22</v>
      </c>
      <c r="H287" s="12">
        <v>44844</v>
      </c>
      <c r="I287" s="12">
        <v>45208</v>
      </c>
      <c r="J287" s="2" t="s">
        <v>23</v>
      </c>
      <c r="K287" s="162"/>
      <c r="L287" s="162"/>
      <c r="M287" s="162"/>
    </row>
    <row r="288" spans="1:13" ht="84.75" customHeight="1" x14ac:dyDescent="0.3">
      <c r="A288" s="11">
        <v>21</v>
      </c>
      <c r="B288" s="254" t="s">
        <v>333</v>
      </c>
      <c r="C288" s="2" t="s">
        <v>19</v>
      </c>
      <c r="D288" s="2" t="s">
        <v>474</v>
      </c>
      <c r="E288" s="2" t="s">
        <v>348</v>
      </c>
      <c r="F288" s="11">
        <v>0.01</v>
      </c>
      <c r="G288" s="2" t="s">
        <v>22</v>
      </c>
      <c r="H288" s="12">
        <v>44844</v>
      </c>
      <c r="I288" s="12">
        <v>45208</v>
      </c>
      <c r="J288" s="2" t="s">
        <v>23</v>
      </c>
      <c r="K288" s="162"/>
      <c r="L288" s="162"/>
      <c r="M288" s="162"/>
    </row>
    <row r="289" spans="1:13" ht="84.75" customHeight="1" x14ac:dyDescent="0.3">
      <c r="A289" s="11">
        <v>22</v>
      </c>
      <c r="B289" s="254" t="s">
        <v>333</v>
      </c>
      <c r="C289" s="2" t="s">
        <v>19</v>
      </c>
      <c r="D289" s="2" t="s">
        <v>476</v>
      </c>
      <c r="E289" s="2" t="s">
        <v>348</v>
      </c>
      <c r="F289" s="11">
        <v>0.01</v>
      </c>
      <c r="G289" s="2" t="s">
        <v>22</v>
      </c>
      <c r="H289" s="12">
        <v>44844</v>
      </c>
      <c r="I289" s="12">
        <v>45208</v>
      </c>
      <c r="J289" s="2" t="s">
        <v>23</v>
      </c>
      <c r="K289" s="162"/>
      <c r="L289" s="162"/>
      <c r="M289" s="162"/>
    </row>
    <row r="290" spans="1:13" ht="84.75" customHeight="1" x14ac:dyDescent="0.3">
      <c r="A290" s="11">
        <v>23</v>
      </c>
      <c r="B290" s="254" t="s">
        <v>333</v>
      </c>
      <c r="C290" s="2" t="s">
        <v>19</v>
      </c>
      <c r="D290" s="2" t="s">
        <v>478</v>
      </c>
      <c r="E290" s="2" t="s">
        <v>348</v>
      </c>
      <c r="F290" s="11">
        <v>0.01</v>
      </c>
      <c r="G290" s="2" t="s">
        <v>22</v>
      </c>
      <c r="H290" s="12">
        <v>44844</v>
      </c>
      <c r="I290" s="12">
        <v>45208</v>
      </c>
      <c r="J290" s="2" t="s">
        <v>23</v>
      </c>
      <c r="K290" s="162"/>
      <c r="L290" s="162"/>
      <c r="M290" s="162"/>
    </row>
    <row r="291" spans="1:13" ht="84.75" customHeight="1" x14ac:dyDescent="0.3">
      <c r="A291" s="11">
        <v>24</v>
      </c>
      <c r="B291" s="254" t="s">
        <v>333</v>
      </c>
      <c r="C291" s="2" t="s">
        <v>19</v>
      </c>
      <c r="D291" s="2" t="s">
        <v>480</v>
      </c>
      <c r="E291" s="2" t="s">
        <v>335</v>
      </c>
      <c r="F291" s="11">
        <v>1E-3</v>
      </c>
      <c r="G291" s="2" t="s">
        <v>22</v>
      </c>
      <c r="H291" s="12">
        <v>44844</v>
      </c>
      <c r="I291" s="12">
        <v>45208</v>
      </c>
      <c r="J291" s="2" t="s">
        <v>23</v>
      </c>
      <c r="K291" s="162"/>
      <c r="L291" s="162"/>
      <c r="M291" s="162"/>
    </row>
    <row r="292" spans="1:13" ht="84.75" customHeight="1" x14ac:dyDescent="0.3">
      <c r="A292" s="11">
        <v>25</v>
      </c>
      <c r="B292" s="254" t="s">
        <v>333</v>
      </c>
      <c r="C292" s="2" t="s">
        <v>19</v>
      </c>
      <c r="D292" s="2" t="s">
        <v>482</v>
      </c>
      <c r="E292" s="2" t="s">
        <v>335</v>
      </c>
      <c r="F292" s="11">
        <v>1E-3</v>
      </c>
      <c r="G292" s="2" t="s">
        <v>22</v>
      </c>
      <c r="H292" s="12">
        <v>44844</v>
      </c>
      <c r="I292" s="12">
        <v>45208</v>
      </c>
      <c r="J292" s="2" t="s">
        <v>23</v>
      </c>
      <c r="K292" s="162"/>
      <c r="L292" s="162"/>
      <c r="M292" s="162"/>
    </row>
    <row r="293" spans="1:13" ht="84.75" customHeight="1" x14ac:dyDescent="0.3">
      <c r="A293" s="11">
        <v>26</v>
      </c>
      <c r="B293" s="254" t="s">
        <v>333</v>
      </c>
      <c r="C293" s="2" t="s">
        <v>19</v>
      </c>
      <c r="D293" s="2" t="s">
        <v>484</v>
      </c>
      <c r="E293" s="2" t="s">
        <v>335</v>
      </c>
      <c r="F293" s="11">
        <v>1E-3</v>
      </c>
      <c r="G293" s="2" t="s">
        <v>22</v>
      </c>
      <c r="H293" s="12">
        <v>44844</v>
      </c>
      <c r="I293" s="12">
        <v>45208</v>
      </c>
      <c r="J293" s="2" t="s">
        <v>23</v>
      </c>
      <c r="K293" s="162"/>
      <c r="L293" s="162"/>
      <c r="M293" s="162"/>
    </row>
    <row r="294" spans="1:13" ht="84.75" customHeight="1" x14ac:dyDescent="0.3">
      <c r="A294" s="18">
        <v>27</v>
      </c>
      <c r="B294" s="254" t="s">
        <v>333</v>
      </c>
      <c r="C294" s="2" t="s">
        <v>19</v>
      </c>
      <c r="D294" s="2" t="s">
        <v>486</v>
      </c>
      <c r="E294" s="2" t="s">
        <v>335</v>
      </c>
      <c r="F294" s="11">
        <v>1E-3</v>
      </c>
      <c r="G294" s="2" t="s">
        <v>22</v>
      </c>
      <c r="H294" s="12">
        <v>44844</v>
      </c>
      <c r="I294" s="12">
        <v>45208</v>
      </c>
      <c r="J294" s="2" t="s">
        <v>50</v>
      </c>
      <c r="K294" s="162"/>
      <c r="L294" s="162"/>
      <c r="M294" s="162"/>
    </row>
    <row r="295" spans="1:13" ht="84.75" customHeight="1" x14ac:dyDescent="0.3">
      <c r="A295" s="11">
        <v>28</v>
      </c>
      <c r="B295" s="254" t="s">
        <v>333</v>
      </c>
      <c r="C295" s="2" t="s">
        <v>19</v>
      </c>
      <c r="D295" s="2" t="s">
        <v>488</v>
      </c>
      <c r="E295" s="2" t="s">
        <v>335</v>
      </c>
      <c r="F295" s="11">
        <v>1E-3</v>
      </c>
      <c r="G295" s="2" t="s">
        <v>22</v>
      </c>
      <c r="H295" s="12">
        <v>44844</v>
      </c>
      <c r="I295" s="12">
        <v>45208</v>
      </c>
      <c r="J295" s="2" t="s">
        <v>23</v>
      </c>
      <c r="K295" s="162"/>
      <c r="L295" s="162"/>
      <c r="M295" s="162"/>
    </row>
    <row r="296" spans="1:13" ht="84.75" customHeight="1" x14ac:dyDescent="0.3">
      <c r="A296" s="11">
        <v>29</v>
      </c>
      <c r="B296" s="254" t="s">
        <v>333</v>
      </c>
      <c r="C296" s="2" t="s">
        <v>19</v>
      </c>
      <c r="D296" s="2" t="s">
        <v>490</v>
      </c>
      <c r="E296" s="2" t="s">
        <v>335</v>
      </c>
      <c r="F296" s="11">
        <v>1E-3</v>
      </c>
      <c r="G296" s="2" t="s">
        <v>22</v>
      </c>
      <c r="H296" s="12">
        <v>44844</v>
      </c>
      <c r="I296" s="12">
        <v>45208</v>
      </c>
      <c r="J296" s="2" t="s">
        <v>23</v>
      </c>
      <c r="K296" s="162"/>
      <c r="L296" s="162"/>
      <c r="M296" s="162"/>
    </row>
    <row r="297" spans="1:13" ht="84.75" customHeight="1" x14ac:dyDescent="0.3">
      <c r="A297" s="18">
        <v>30</v>
      </c>
      <c r="B297" s="254" t="s">
        <v>333</v>
      </c>
      <c r="C297" s="2" t="s">
        <v>19</v>
      </c>
      <c r="D297" s="2" t="s">
        <v>492</v>
      </c>
      <c r="E297" s="2" t="s">
        <v>335</v>
      </c>
      <c r="F297" s="11">
        <v>1E-3</v>
      </c>
      <c r="G297" s="2" t="s">
        <v>22</v>
      </c>
      <c r="H297" s="12">
        <v>44844</v>
      </c>
      <c r="I297" s="12">
        <v>45208</v>
      </c>
      <c r="J297" s="2" t="s">
        <v>50</v>
      </c>
      <c r="K297" s="162"/>
      <c r="L297" s="162"/>
      <c r="M297" s="162"/>
    </row>
    <row r="298" spans="1:13" ht="84.75" customHeight="1" x14ac:dyDescent="0.3">
      <c r="A298" s="11">
        <v>31</v>
      </c>
      <c r="B298" s="254" t="s">
        <v>333</v>
      </c>
      <c r="C298" s="2" t="s">
        <v>19</v>
      </c>
      <c r="D298" s="2" t="s">
        <v>494</v>
      </c>
      <c r="E298" s="2" t="s">
        <v>335</v>
      </c>
      <c r="F298" s="11">
        <v>1E-3</v>
      </c>
      <c r="G298" s="2" t="s">
        <v>22</v>
      </c>
      <c r="H298" s="12">
        <v>44844</v>
      </c>
      <c r="I298" s="12">
        <v>45208</v>
      </c>
      <c r="J298" s="2" t="s">
        <v>23</v>
      </c>
      <c r="K298" s="162"/>
      <c r="L298" s="162"/>
      <c r="M298" s="162"/>
    </row>
    <row r="299" spans="1:13" ht="84.75" customHeight="1" x14ac:dyDescent="0.3">
      <c r="A299" s="11">
        <v>32</v>
      </c>
      <c r="B299" s="254" t="s">
        <v>333</v>
      </c>
      <c r="C299" s="2" t="s">
        <v>19</v>
      </c>
      <c r="D299" s="2" t="s">
        <v>496</v>
      </c>
      <c r="E299" s="2" t="s">
        <v>335</v>
      </c>
      <c r="F299" s="11">
        <v>1E-3</v>
      </c>
      <c r="G299" s="2" t="s">
        <v>22</v>
      </c>
      <c r="H299" s="12">
        <v>44844</v>
      </c>
      <c r="I299" s="12">
        <v>45208</v>
      </c>
      <c r="J299" s="2" t="s">
        <v>23</v>
      </c>
      <c r="K299" s="162"/>
      <c r="L299" s="162"/>
      <c r="M299" s="162"/>
    </row>
    <row r="300" spans="1:13" ht="84.75" customHeight="1" x14ac:dyDescent="0.3">
      <c r="A300" s="18">
        <v>33</v>
      </c>
      <c r="B300" s="254" t="s">
        <v>333</v>
      </c>
      <c r="C300" s="2" t="s">
        <v>19</v>
      </c>
      <c r="D300" s="2" t="s">
        <v>498</v>
      </c>
      <c r="E300" s="2" t="s">
        <v>335</v>
      </c>
      <c r="F300" s="11">
        <v>1E-3</v>
      </c>
      <c r="G300" s="2" t="s">
        <v>22</v>
      </c>
      <c r="H300" s="12">
        <v>44844</v>
      </c>
      <c r="I300" s="12">
        <v>45208</v>
      </c>
      <c r="J300" s="2" t="s">
        <v>23</v>
      </c>
      <c r="K300" s="162"/>
      <c r="L300" s="162"/>
      <c r="M300" s="162"/>
    </row>
    <row r="301" spans="1:13" ht="84.75" customHeight="1" x14ac:dyDescent="0.3">
      <c r="A301" s="18">
        <v>34</v>
      </c>
      <c r="B301" s="254" t="s">
        <v>333</v>
      </c>
      <c r="C301" s="2" t="s">
        <v>19</v>
      </c>
      <c r="D301" s="2" t="s">
        <v>500</v>
      </c>
      <c r="E301" s="2" t="s">
        <v>335</v>
      </c>
      <c r="F301" s="11">
        <v>1E-3</v>
      </c>
      <c r="G301" s="2" t="s">
        <v>22</v>
      </c>
      <c r="H301" s="12">
        <v>44844</v>
      </c>
      <c r="I301" s="12">
        <v>45208</v>
      </c>
      <c r="J301" s="2" t="s">
        <v>50</v>
      </c>
      <c r="K301" s="162"/>
      <c r="L301" s="162"/>
      <c r="M301" s="162"/>
    </row>
    <row r="302" spans="1:13" ht="84.75" customHeight="1" x14ac:dyDescent="0.3">
      <c r="A302" s="11">
        <v>35</v>
      </c>
      <c r="B302" s="254" t="s">
        <v>333</v>
      </c>
      <c r="C302" s="2" t="s">
        <v>19</v>
      </c>
      <c r="D302" s="2" t="s">
        <v>502</v>
      </c>
      <c r="E302" s="2" t="s">
        <v>335</v>
      </c>
      <c r="F302" s="11">
        <v>1E-3</v>
      </c>
      <c r="G302" s="2" t="s">
        <v>22</v>
      </c>
      <c r="H302" s="12">
        <v>44844</v>
      </c>
      <c r="I302" s="12">
        <v>45208</v>
      </c>
      <c r="J302" s="2" t="s">
        <v>23</v>
      </c>
      <c r="K302" s="162"/>
      <c r="L302" s="162"/>
      <c r="M302" s="162"/>
    </row>
    <row r="303" spans="1:13" ht="84.75" customHeight="1" x14ac:dyDescent="0.3">
      <c r="A303" s="11">
        <v>36</v>
      </c>
      <c r="B303" s="254" t="s">
        <v>333</v>
      </c>
      <c r="C303" s="2" t="s">
        <v>19</v>
      </c>
      <c r="D303" s="2" t="s">
        <v>504</v>
      </c>
      <c r="E303" s="2" t="s">
        <v>335</v>
      </c>
      <c r="F303" s="11">
        <v>1E-3</v>
      </c>
      <c r="G303" s="2" t="s">
        <v>22</v>
      </c>
      <c r="H303" s="12">
        <v>44844</v>
      </c>
      <c r="I303" s="12">
        <v>45208</v>
      </c>
      <c r="J303" s="2" t="s">
        <v>23</v>
      </c>
      <c r="K303" s="162"/>
      <c r="L303" s="162"/>
      <c r="M303" s="162"/>
    </row>
    <row r="304" spans="1:13" ht="118.5" customHeight="1" x14ac:dyDescent="0.3">
      <c r="A304" s="11">
        <v>37</v>
      </c>
      <c r="B304" s="254" t="s">
        <v>556</v>
      </c>
      <c r="C304" s="248" t="s">
        <v>3115</v>
      </c>
      <c r="D304" s="2" t="s">
        <v>557</v>
      </c>
      <c r="E304" s="2" t="s">
        <v>319</v>
      </c>
      <c r="F304" s="11">
        <v>0.01</v>
      </c>
      <c r="G304" s="2" t="s">
        <v>22</v>
      </c>
      <c r="H304" s="12">
        <v>44796</v>
      </c>
      <c r="I304" s="12">
        <v>45160</v>
      </c>
      <c r="J304" s="2" t="s">
        <v>130</v>
      </c>
      <c r="K304" s="162"/>
      <c r="L304" s="162"/>
      <c r="M304" s="162"/>
    </row>
    <row r="305" spans="1:13" ht="96" customHeight="1" x14ac:dyDescent="0.3">
      <c r="A305" s="11">
        <v>38</v>
      </c>
      <c r="B305" s="254" t="s">
        <v>556</v>
      </c>
      <c r="C305" s="248" t="s">
        <v>3115</v>
      </c>
      <c r="D305" s="2" t="s">
        <v>559</v>
      </c>
      <c r="E305" s="2" t="s">
        <v>529</v>
      </c>
      <c r="F305" s="11">
        <v>0.01</v>
      </c>
      <c r="G305" s="2" t="s">
        <v>22</v>
      </c>
      <c r="H305" s="12">
        <v>44819</v>
      </c>
      <c r="I305" s="12">
        <v>45183</v>
      </c>
      <c r="J305" s="2" t="s">
        <v>50</v>
      </c>
      <c r="K305" s="162"/>
      <c r="L305" s="162"/>
      <c r="M305" s="162"/>
    </row>
    <row r="306" spans="1:13" ht="84.75" customHeight="1" x14ac:dyDescent="0.3">
      <c r="A306" s="18">
        <v>39</v>
      </c>
      <c r="B306" s="254" t="s">
        <v>556</v>
      </c>
      <c r="C306" s="2"/>
      <c r="D306" s="2" t="s">
        <v>562</v>
      </c>
      <c r="E306" s="2" t="s">
        <v>563</v>
      </c>
      <c r="F306" s="11">
        <v>0.01</v>
      </c>
      <c r="G306" s="2" t="s">
        <v>22</v>
      </c>
      <c r="H306" s="12">
        <v>44776</v>
      </c>
      <c r="I306" s="12">
        <v>45140</v>
      </c>
      <c r="J306" s="2" t="s">
        <v>130</v>
      </c>
      <c r="K306" s="162"/>
      <c r="L306" s="162"/>
      <c r="M306" s="162"/>
    </row>
    <row r="307" spans="1:13" ht="98.25" customHeight="1" x14ac:dyDescent="0.3">
      <c r="A307" s="11">
        <v>40</v>
      </c>
      <c r="B307" s="254" t="s">
        <v>516</v>
      </c>
      <c r="C307" s="248" t="s">
        <v>3115</v>
      </c>
      <c r="D307" s="2" t="s">
        <v>566</v>
      </c>
      <c r="E307" s="2" t="s">
        <v>319</v>
      </c>
      <c r="F307" s="11">
        <v>0.02</v>
      </c>
      <c r="G307" s="2" t="s">
        <v>22</v>
      </c>
      <c r="H307" s="12">
        <v>44776</v>
      </c>
      <c r="I307" s="12">
        <v>45140</v>
      </c>
      <c r="J307" s="2" t="s">
        <v>567</v>
      </c>
      <c r="K307" s="162"/>
      <c r="L307" s="162"/>
      <c r="M307" s="162"/>
    </row>
    <row r="308" spans="1:13" ht="84.75" customHeight="1" x14ac:dyDescent="0.3">
      <c r="A308" s="11">
        <v>41</v>
      </c>
      <c r="B308" s="254" t="s">
        <v>556</v>
      </c>
      <c r="C308" s="2" t="s">
        <v>19</v>
      </c>
      <c r="D308" s="2" t="s">
        <v>584</v>
      </c>
      <c r="E308" s="2" t="s">
        <v>582</v>
      </c>
      <c r="F308" s="11">
        <v>0.01</v>
      </c>
      <c r="G308" s="2" t="s">
        <v>22</v>
      </c>
      <c r="H308" s="12">
        <v>44861</v>
      </c>
      <c r="I308" s="12">
        <v>45225</v>
      </c>
      <c r="J308" s="2" t="s">
        <v>86</v>
      </c>
      <c r="K308" s="162"/>
      <c r="L308" s="162"/>
      <c r="M308" s="162"/>
    </row>
    <row r="309" spans="1:13" ht="84.75" customHeight="1" x14ac:dyDescent="0.3">
      <c r="A309" s="11">
        <v>42</v>
      </c>
      <c r="B309" s="254" t="s">
        <v>556</v>
      </c>
      <c r="C309" s="2" t="s">
        <v>19</v>
      </c>
      <c r="D309" s="2" t="s">
        <v>597</v>
      </c>
      <c r="E309" s="2" t="s">
        <v>105</v>
      </c>
      <c r="F309" s="11">
        <v>0.01</v>
      </c>
      <c r="G309" s="2" t="s">
        <v>22</v>
      </c>
      <c r="H309" s="12">
        <v>44844</v>
      </c>
      <c r="I309" s="12">
        <v>45208</v>
      </c>
      <c r="J309" s="2" t="s">
        <v>86</v>
      </c>
      <c r="K309" s="162"/>
      <c r="L309" s="162"/>
      <c r="M309" s="162"/>
    </row>
    <row r="310" spans="1:13" ht="84.75" customHeight="1" x14ac:dyDescent="0.3">
      <c r="A310" s="11">
        <v>43</v>
      </c>
      <c r="B310" s="254" t="s">
        <v>556</v>
      </c>
      <c r="C310" s="2" t="s">
        <v>19</v>
      </c>
      <c r="D310" s="2" t="s">
        <v>602</v>
      </c>
      <c r="E310" s="2" t="s">
        <v>547</v>
      </c>
      <c r="F310" s="11">
        <v>0.01</v>
      </c>
      <c r="G310" s="2" t="s">
        <v>22</v>
      </c>
      <c r="H310" s="12">
        <v>44844</v>
      </c>
      <c r="I310" s="12">
        <v>45208</v>
      </c>
      <c r="J310" s="2" t="s">
        <v>86</v>
      </c>
      <c r="K310" s="162"/>
      <c r="L310" s="162"/>
      <c r="M310" s="162"/>
    </row>
    <row r="311" spans="1:13" ht="84.75" customHeight="1" x14ac:dyDescent="0.3">
      <c r="A311" s="11">
        <v>44</v>
      </c>
      <c r="B311" s="2" t="s">
        <v>666</v>
      </c>
      <c r="C311" s="2" t="s">
        <v>667</v>
      </c>
      <c r="D311" s="2" t="s">
        <v>687</v>
      </c>
      <c r="E311" s="2" t="s">
        <v>669</v>
      </c>
      <c r="F311" s="11"/>
      <c r="G311" s="2" t="s">
        <v>22</v>
      </c>
      <c r="H311" s="12">
        <v>44191</v>
      </c>
      <c r="I311" s="12">
        <v>44555</v>
      </c>
      <c r="J311" s="2" t="s">
        <v>50</v>
      </c>
      <c r="K311" s="162"/>
      <c r="L311" s="162"/>
      <c r="M311" s="162"/>
    </row>
    <row r="312" spans="1:13" ht="84.75" customHeight="1" x14ac:dyDescent="0.3">
      <c r="A312" s="11">
        <v>45</v>
      </c>
      <c r="B312" s="254" t="s">
        <v>805</v>
      </c>
      <c r="C312" s="2" t="s">
        <v>19</v>
      </c>
      <c r="D312" s="2" t="s">
        <v>875</v>
      </c>
      <c r="E312" s="2" t="s">
        <v>32</v>
      </c>
      <c r="F312" s="11">
        <v>0.01</v>
      </c>
      <c r="G312" s="2" t="s">
        <v>22</v>
      </c>
      <c r="H312" s="12">
        <v>44844</v>
      </c>
      <c r="I312" s="12">
        <v>45208</v>
      </c>
      <c r="J312" s="2" t="s">
        <v>86</v>
      </c>
      <c r="K312" s="162"/>
      <c r="L312" s="162"/>
      <c r="M312" s="162"/>
    </row>
    <row r="313" spans="1:13" ht="84.75" customHeight="1" x14ac:dyDescent="0.3">
      <c r="A313" s="11">
        <v>46</v>
      </c>
      <c r="B313" s="254" t="s">
        <v>400</v>
      </c>
      <c r="C313" s="2" t="s">
        <v>19</v>
      </c>
      <c r="D313" s="2" t="s">
        <v>1002</v>
      </c>
      <c r="E313" s="2">
        <v>0.8</v>
      </c>
      <c r="F313" s="11">
        <v>0.01</v>
      </c>
      <c r="G313" s="2" t="s">
        <v>22</v>
      </c>
      <c r="H313" s="12">
        <v>44844</v>
      </c>
      <c r="I313" s="12">
        <v>45208</v>
      </c>
      <c r="J313" s="2" t="s">
        <v>23</v>
      </c>
      <c r="K313" s="162"/>
      <c r="L313" s="162"/>
      <c r="M313" s="162"/>
    </row>
    <row r="314" spans="1:13" ht="84.75" customHeight="1" x14ac:dyDescent="0.3">
      <c r="A314" s="11">
        <v>47</v>
      </c>
      <c r="B314" s="254" t="s">
        <v>1014</v>
      </c>
      <c r="C314" s="2" t="s">
        <v>322</v>
      </c>
      <c r="D314" s="2" t="s">
        <v>1418</v>
      </c>
      <c r="E314" s="2" t="s">
        <v>1416</v>
      </c>
      <c r="F314" s="11"/>
      <c r="G314" s="2" t="s">
        <v>22</v>
      </c>
      <c r="H314" s="12">
        <v>44847</v>
      </c>
      <c r="I314" s="12">
        <v>45211</v>
      </c>
      <c r="J314" s="2" t="s">
        <v>86</v>
      </c>
      <c r="K314" s="162"/>
      <c r="L314" s="162"/>
      <c r="M314" s="162"/>
    </row>
    <row r="315" spans="1:13" ht="84.75" customHeight="1" x14ac:dyDescent="0.3">
      <c r="A315" s="11">
        <v>48</v>
      </c>
      <c r="B315" s="2" t="s">
        <v>1618</v>
      </c>
      <c r="C315" s="2" t="s">
        <v>168</v>
      </c>
      <c r="D315" s="2" t="s">
        <v>1671</v>
      </c>
      <c r="E315" s="2" t="s">
        <v>1672</v>
      </c>
      <c r="F315" s="11"/>
      <c r="G315" s="2" t="s">
        <v>22</v>
      </c>
      <c r="H315" s="12">
        <v>44844</v>
      </c>
      <c r="I315" s="12">
        <v>45208</v>
      </c>
      <c r="J315" s="2" t="s">
        <v>130</v>
      </c>
      <c r="K315" s="162"/>
      <c r="L315" s="162"/>
      <c r="M315" s="162"/>
    </row>
    <row r="316" spans="1:13" ht="84.75" customHeight="1" x14ac:dyDescent="0.3">
      <c r="A316" s="11">
        <v>49</v>
      </c>
      <c r="B316" s="2" t="s">
        <v>1618</v>
      </c>
      <c r="C316" s="2" t="s">
        <v>168</v>
      </c>
      <c r="D316" s="2" t="s">
        <v>1675</v>
      </c>
      <c r="E316" s="2" t="s">
        <v>1672</v>
      </c>
      <c r="F316" s="11"/>
      <c r="G316" s="2" t="s">
        <v>22</v>
      </c>
      <c r="H316" s="12">
        <v>44783</v>
      </c>
      <c r="I316" s="12">
        <v>45147</v>
      </c>
      <c r="J316" s="2" t="s">
        <v>130</v>
      </c>
      <c r="K316" s="162"/>
      <c r="L316" s="162"/>
      <c r="M316" s="162"/>
    </row>
    <row r="317" spans="1:13" ht="84.75" customHeight="1" x14ac:dyDescent="0.3">
      <c r="A317" s="11">
        <v>50</v>
      </c>
      <c r="B317" s="2" t="s">
        <v>1618</v>
      </c>
      <c r="C317" s="2"/>
      <c r="D317" s="2" t="s">
        <v>1692</v>
      </c>
      <c r="E317" s="2" t="s">
        <v>1693</v>
      </c>
      <c r="F317" s="11"/>
      <c r="G317" s="2" t="s">
        <v>22</v>
      </c>
      <c r="H317" s="12">
        <v>44861</v>
      </c>
      <c r="I317" s="12">
        <v>45225</v>
      </c>
      <c r="J317" s="2" t="s">
        <v>130</v>
      </c>
      <c r="K317" s="162"/>
      <c r="L317" s="162"/>
      <c r="M317" s="162"/>
    </row>
    <row r="318" spans="1:13" ht="84.75" customHeight="1" x14ac:dyDescent="0.3">
      <c r="A318" s="11">
        <v>51</v>
      </c>
      <c r="B318" s="2" t="s">
        <v>1618</v>
      </c>
      <c r="C318" s="2"/>
      <c r="D318" s="2" t="s">
        <v>1715</v>
      </c>
      <c r="E318" s="2" t="s">
        <v>1716</v>
      </c>
      <c r="F318" s="11"/>
      <c r="G318" s="2" t="s">
        <v>22</v>
      </c>
      <c r="H318" s="12">
        <v>44825</v>
      </c>
      <c r="I318" s="12">
        <v>45189</v>
      </c>
      <c r="J318" s="2" t="s">
        <v>130</v>
      </c>
      <c r="K318" s="162"/>
      <c r="L318" s="162"/>
      <c r="M318" s="162"/>
    </row>
    <row r="319" spans="1:13" ht="84.75" customHeight="1" x14ac:dyDescent="0.3">
      <c r="A319" s="18">
        <v>52</v>
      </c>
      <c r="B319" s="254" t="s">
        <v>1725</v>
      </c>
      <c r="C319" s="2"/>
      <c r="D319" s="2" t="s">
        <v>1797</v>
      </c>
      <c r="E319" s="2" t="s">
        <v>1798</v>
      </c>
      <c r="F319" s="11"/>
      <c r="G319" s="2" t="s">
        <v>22</v>
      </c>
      <c r="H319" s="12">
        <v>44861</v>
      </c>
      <c r="I319" s="12">
        <v>45225</v>
      </c>
      <c r="J319" s="2" t="s">
        <v>130</v>
      </c>
      <c r="K319" s="162"/>
      <c r="L319" s="162"/>
      <c r="M319" s="162"/>
    </row>
    <row r="320" spans="1:13" ht="84.75" customHeight="1" x14ac:dyDescent="0.3">
      <c r="A320" s="18">
        <v>53</v>
      </c>
      <c r="B320" s="254" t="s">
        <v>1725</v>
      </c>
      <c r="C320" s="2"/>
      <c r="D320" s="2" t="s">
        <v>1800</v>
      </c>
      <c r="E320" s="2" t="s">
        <v>1801</v>
      </c>
      <c r="F320" s="11"/>
      <c r="G320" s="2" t="s">
        <v>22</v>
      </c>
      <c r="H320" s="12">
        <v>44861</v>
      </c>
      <c r="I320" s="12">
        <v>45225</v>
      </c>
      <c r="J320" s="2" t="s">
        <v>130</v>
      </c>
      <c r="K320" s="162"/>
      <c r="L320" s="162"/>
      <c r="M320" s="162"/>
    </row>
    <row r="321" spans="1:13" ht="84.75" customHeight="1" x14ac:dyDescent="0.3">
      <c r="A321" s="18">
        <v>54</v>
      </c>
      <c r="B321" s="254" t="s">
        <v>2187</v>
      </c>
      <c r="C321" s="2" t="s">
        <v>322</v>
      </c>
      <c r="D321" s="2" t="s">
        <v>2282</v>
      </c>
      <c r="E321" s="2" t="s">
        <v>2283</v>
      </c>
      <c r="F321" s="11"/>
      <c r="G321" s="2" t="s">
        <v>22</v>
      </c>
      <c r="H321" s="12">
        <v>44855</v>
      </c>
      <c r="I321" s="12">
        <v>45219</v>
      </c>
      <c r="J321" s="2" t="s">
        <v>50</v>
      </c>
      <c r="K321" s="162"/>
      <c r="L321" s="162"/>
      <c r="M321" s="162"/>
    </row>
    <row r="322" spans="1:13" ht="84.75" customHeight="1" x14ac:dyDescent="0.3">
      <c r="A322" s="11">
        <v>55</v>
      </c>
      <c r="B322" s="2" t="s">
        <v>2299</v>
      </c>
      <c r="C322" s="2" t="s">
        <v>255</v>
      </c>
      <c r="D322" s="2" t="s">
        <v>2300</v>
      </c>
      <c r="E322" s="2" t="s">
        <v>2301</v>
      </c>
      <c r="F322" s="11"/>
      <c r="G322" s="2" t="s">
        <v>22</v>
      </c>
      <c r="H322" s="12">
        <v>44861</v>
      </c>
      <c r="I322" s="12">
        <v>45225</v>
      </c>
      <c r="J322" s="2" t="s">
        <v>50</v>
      </c>
      <c r="K322" s="162"/>
      <c r="L322" s="162"/>
      <c r="M322" s="162"/>
    </row>
    <row r="323" spans="1:13" ht="113.25" customHeight="1" x14ac:dyDescent="0.3">
      <c r="A323" s="11">
        <v>56</v>
      </c>
      <c r="B323" s="254" t="s">
        <v>2341</v>
      </c>
      <c r="C323" s="248" t="s">
        <v>3116</v>
      </c>
      <c r="D323" s="2" t="s">
        <v>2344</v>
      </c>
      <c r="E323" s="2" t="s">
        <v>47</v>
      </c>
      <c r="F323" s="11"/>
      <c r="G323" s="2" t="s">
        <v>22</v>
      </c>
      <c r="H323" s="12">
        <v>44812</v>
      </c>
      <c r="I323" s="12">
        <v>45176</v>
      </c>
      <c r="J323" s="2" t="s">
        <v>236</v>
      </c>
      <c r="K323" s="162"/>
      <c r="L323" s="162"/>
      <c r="M323" s="162"/>
    </row>
    <row r="324" spans="1:13" ht="84.75" customHeight="1" x14ac:dyDescent="0.3">
      <c r="A324" s="11">
        <v>57</v>
      </c>
      <c r="B324" s="254" t="s">
        <v>2364</v>
      </c>
      <c r="C324" s="2" t="s">
        <v>255</v>
      </c>
      <c r="D324" s="2" t="s">
        <v>2448</v>
      </c>
      <c r="E324" s="2">
        <v>18.2</v>
      </c>
      <c r="F324" s="11"/>
      <c r="G324" s="2" t="s">
        <v>22</v>
      </c>
      <c r="H324" s="12">
        <v>44844</v>
      </c>
      <c r="I324" s="12">
        <v>45208</v>
      </c>
      <c r="J324" s="2" t="s">
        <v>23</v>
      </c>
      <c r="K324" s="162"/>
      <c r="L324" s="162"/>
      <c r="M324" s="162"/>
    </row>
    <row r="325" spans="1:13" ht="84.75" customHeight="1" x14ac:dyDescent="0.3">
      <c r="A325" s="11">
        <v>58</v>
      </c>
      <c r="B325" s="255" t="s">
        <v>2481</v>
      </c>
      <c r="C325" s="2" t="s">
        <v>1455</v>
      </c>
      <c r="D325" s="2" t="s">
        <v>2631</v>
      </c>
      <c r="E325" s="2" t="s">
        <v>2632</v>
      </c>
      <c r="F325" s="11"/>
      <c r="G325" s="2" t="s">
        <v>22</v>
      </c>
      <c r="H325" s="12">
        <v>44861</v>
      </c>
      <c r="I325" s="12">
        <v>45225</v>
      </c>
      <c r="J325" s="255" t="s">
        <v>123</v>
      </c>
      <c r="K325" s="162"/>
      <c r="L325" s="162"/>
      <c r="M325" s="162"/>
    </row>
    <row r="326" spans="1:13" ht="30" customHeight="1" x14ac:dyDescent="0.3">
      <c r="A326" s="18">
        <v>59</v>
      </c>
      <c r="B326" s="254" t="s">
        <v>507</v>
      </c>
      <c r="C326" s="254" t="s">
        <v>19</v>
      </c>
      <c r="D326" s="2" t="s">
        <v>2801</v>
      </c>
      <c r="E326" s="2" t="s">
        <v>2802</v>
      </c>
      <c r="F326" s="11">
        <v>0.01</v>
      </c>
      <c r="G326" s="2" t="s">
        <v>22</v>
      </c>
      <c r="H326" s="12">
        <v>44844</v>
      </c>
      <c r="I326" s="12">
        <v>45209</v>
      </c>
      <c r="J326" s="2" t="s">
        <v>23</v>
      </c>
      <c r="K326" s="162"/>
      <c r="L326" s="162"/>
      <c r="M326" s="162"/>
    </row>
    <row r="327" spans="1:13" ht="30.75" customHeight="1" x14ac:dyDescent="0.3">
      <c r="A327" s="162"/>
      <c r="B327" s="2"/>
      <c r="C327" s="2"/>
      <c r="D327" s="2"/>
      <c r="E327" s="2"/>
      <c r="F327" s="162"/>
      <c r="G327" s="162"/>
      <c r="H327" s="162"/>
      <c r="I327" s="162"/>
      <c r="J327" s="162"/>
      <c r="K327" s="162"/>
      <c r="L327" s="162"/>
      <c r="M327" s="162"/>
    </row>
    <row r="328" spans="1:13" ht="60.75" customHeight="1" x14ac:dyDescent="0.3">
      <c r="A328" s="572" t="s">
        <v>1</v>
      </c>
      <c r="B328" s="561"/>
      <c r="C328" s="561"/>
      <c r="D328" s="561"/>
      <c r="E328" s="561"/>
      <c r="F328" s="570"/>
      <c r="G328" s="569">
        <v>45216</v>
      </c>
      <c r="H328" s="561"/>
      <c r="I328" s="561"/>
      <c r="J328" s="562"/>
      <c r="K328" s="162"/>
      <c r="L328" s="162"/>
      <c r="M328" s="162"/>
    </row>
    <row r="329" spans="1:13" ht="84.75" customHeight="1" x14ac:dyDescent="0.3">
      <c r="A329" s="11">
        <v>1</v>
      </c>
      <c r="B329" s="254" t="s">
        <v>238</v>
      </c>
      <c r="C329" s="2" t="s">
        <v>47</v>
      </c>
      <c r="D329" s="2" t="s">
        <v>247</v>
      </c>
      <c r="E329" s="2" t="s">
        <v>248</v>
      </c>
      <c r="F329" s="11"/>
      <c r="G329" s="2" t="s">
        <v>22</v>
      </c>
      <c r="H329" s="12">
        <v>44781</v>
      </c>
      <c r="I329" s="12">
        <v>45145</v>
      </c>
      <c r="J329" s="2" t="s">
        <v>23</v>
      </c>
      <c r="K329" s="162"/>
      <c r="L329" s="162"/>
      <c r="M329" s="162"/>
    </row>
    <row r="330" spans="1:13" ht="84.75" customHeight="1" x14ac:dyDescent="0.3">
      <c r="A330" s="11">
        <v>2</v>
      </c>
      <c r="B330" s="254" t="s">
        <v>556</v>
      </c>
      <c r="C330" s="2" t="s">
        <v>19</v>
      </c>
      <c r="D330" s="2" t="s">
        <v>599</v>
      </c>
      <c r="E330" s="2" t="s">
        <v>105</v>
      </c>
      <c r="F330" s="11">
        <v>0.01</v>
      </c>
      <c r="G330" s="2" t="s">
        <v>22</v>
      </c>
      <c r="H330" s="12">
        <v>44844</v>
      </c>
      <c r="I330" s="12">
        <v>45208</v>
      </c>
      <c r="J330" s="2" t="s">
        <v>130</v>
      </c>
      <c r="K330" s="162"/>
      <c r="L330" s="162"/>
      <c r="M330" s="162"/>
    </row>
    <row r="331" spans="1:13" ht="84.75" customHeight="1" x14ac:dyDescent="0.3">
      <c r="A331" s="11">
        <v>3</v>
      </c>
      <c r="B331" s="254" t="s">
        <v>648</v>
      </c>
      <c r="C331" s="2" t="s">
        <v>255</v>
      </c>
      <c r="D331" s="2" t="s">
        <v>655</v>
      </c>
      <c r="E331" s="2">
        <v>3.33</v>
      </c>
      <c r="F331" s="11"/>
      <c r="G331" s="2" t="s">
        <v>22</v>
      </c>
      <c r="H331" s="12">
        <v>44816</v>
      </c>
      <c r="I331" s="12">
        <v>45180</v>
      </c>
      <c r="J331" s="2" t="s">
        <v>130</v>
      </c>
      <c r="K331" s="162"/>
      <c r="L331" s="162"/>
      <c r="M331" s="162"/>
    </row>
    <row r="332" spans="1:13" ht="84.75" customHeight="1" x14ac:dyDescent="0.3">
      <c r="A332" s="11">
        <v>4</v>
      </c>
      <c r="B332" s="254" t="s">
        <v>648</v>
      </c>
      <c r="C332" s="2" t="s">
        <v>255</v>
      </c>
      <c r="D332" s="2" t="s">
        <v>657</v>
      </c>
      <c r="E332" s="2">
        <v>2.61</v>
      </c>
      <c r="F332" s="11"/>
      <c r="G332" s="2" t="s">
        <v>22</v>
      </c>
      <c r="H332" s="12">
        <v>44816</v>
      </c>
      <c r="I332" s="12">
        <v>45180</v>
      </c>
      <c r="J332" s="2" t="s">
        <v>130</v>
      </c>
      <c r="K332" s="162"/>
      <c r="L332" s="162"/>
      <c r="M332" s="162"/>
    </row>
    <row r="333" spans="1:13" ht="84.75" customHeight="1" x14ac:dyDescent="0.3">
      <c r="A333" s="11">
        <v>5</v>
      </c>
      <c r="B333" s="254" t="s">
        <v>648</v>
      </c>
      <c r="C333" s="2" t="s">
        <v>255</v>
      </c>
      <c r="D333" s="2" t="s">
        <v>659</v>
      </c>
      <c r="E333" s="2">
        <v>2.74</v>
      </c>
      <c r="F333" s="11"/>
      <c r="G333" s="2" t="s">
        <v>22</v>
      </c>
      <c r="H333" s="12">
        <v>44816</v>
      </c>
      <c r="I333" s="12">
        <v>45180</v>
      </c>
      <c r="J333" s="2" t="s">
        <v>130</v>
      </c>
      <c r="K333" s="162"/>
      <c r="L333" s="162"/>
      <c r="M333" s="162"/>
    </row>
    <row r="334" spans="1:13" ht="84.75" customHeight="1" x14ac:dyDescent="0.3">
      <c r="A334" s="11">
        <v>6</v>
      </c>
      <c r="B334" s="254" t="s">
        <v>661</v>
      </c>
      <c r="C334" s="2" t="s">
        <v>255</v>
      </c>
      <c r="D334" s="2" t="s">
        <v>664</v>
      </c>
      <c r="E334" s="2">
        <v>3.15</v>
      </c>
      <c r="F334" s="11"/>
      <c r="G334" s="2" t="s">
        <v>22</v>
      </c>
      <c r="H334" s="12">
        <v>44816</v>
      </c>
      <c r="I334" s="12">
        <v>45180</v>
      </c>
      <c r="J334" s="2" t="s">
        <v>130</v>
      </c>
      <c r="K334" s="162"/>
      <c r="L334" s="162"/>
      <c r="M334" s="162"/>
    </row>
    <row r="335" spans="1:13" ht="84.75" customHeight="1" x14ac:dyDescent="0.3">
      <c r="A335" s="11">
        <v>7</v>
      </c>
      <c r="B335" s="254" t="s">
        <v>756</v>
      </c>
      <c r="C335" s="2" t="s">
        <v>757</v>
      </c>
      <c r="D335" s="2" t="s">
        <v>761</v>
      </c>
      <c r="E335" s="2" t="s">
        <v>759</v>
      </c>
      <c r="F335" s="11">
        <v>0.01</v>
      </c>
      <c r="G335" s="2" t="s">
        <v>22</v>
      </c>
      <c r="H335" s="12">
        <v>44796</v>
      </c>
      <c r="I335" s="12">
        <v>45160</v>
      </c>
      <c r="J335" s="2" t="s">
        <v>130</v>
      </c>
      <c r="K335" s="162"/>
      <c r="L335" s="162"/>
      <c r="M335" s="162"/>
    </row>
    <row r="336" spans="1:13" ht="84.75" customHeight="1" x14ac:dyDescent="0.3">
      <c r="A336" s="11">
        <v>8</v>
      </c>
      <c r="B336" s="254" t="s">
        <v>1725</v>
      </c>
      <c r="C336" s="2"/>
      <c r="D336" s="2" t="s">
        <v>1865</v>
      </c>
      <c r="E336" s="2" t="s">
        <v>1866</v>
      </c>
      <c r="F336" s="11"/>
      <c r="G336" s="2" t="s">
        <v>22</v>
      </c>
      <c r="H336" s="12">
        <v>44796</v>
      </c>
      <c r="I336" s="12">
        <v>45160</v>
      </c>
      <c r="J336" s="2" t="s">
        <v>130</v>
      </c>
      <c r="K336" s="162"/>
      <c r="L336" s="162"/>
      <c r="M336" s="162"/>
    </row>
    <row r="337" spans="1:13" ht="84.75" customHeight="1" x14ac:dyDescent="0.3">
      <c r="A337" s="11">
        <v>9</v>
      </c>
      <c r="B337" s="254" t="s">
        <v>1983</v>
      </c>
      <c r="C337" s="2" t="s">
        <v>322</v>
      </c>
      <c r="D337" s="2" t="s">
        <v>2053</v>
      </c>
      <c r="E337" s="2">
        <v>71.998999999999995</v>
      </c>
      <c r="F337" s="11"/>
      <c r="G337" s="2" t="s">
        <v>22</v>
      </c>
      <c r="H337" s="12">
        <v>44581</v>
      </c>
      <c r="I337" s="12">
        <v>44945</v>
      </c>
      <c r="J337" s="2" t="s">
        <v>130</v>
      </c>
      <c r="K337" s="162"/>
      <c r="L337" s="162"/>
      <c r="M337" s="162"/>
    </row>
    <row r="338" spans="1:13" ht="84.75" customHeight="1" x14ac:dyDescent="0.3">
      <c r="A338" s="11">
        <v>10</v>
      </c>
      <c r="B338" s="254" t="s">
        <v>2299</v>
      </c>
      <c r="C338" s="2" t="s">
        <v>255</v>
      </c>
      <c r="D338" s="2" t="s">
        <v>2300</v>
      </c>
      <c r="E338" s="2" t="s">
        <v>2301</v>
      </c>
      <c r="F338" s="11"/>
      <c r="G338" s="2" t="s">
        <v>22</v>
      </c>
      <c r="H338" s="12">
        <v>44861</v>
      </c>
      <c r="I338" s="12">
        <v>45225</v>
      </c>
      <c r="J338" s="2" t="s">
        <v>50</v>
      </c>
      <c r="K338" s="162"/>
      <c r="L338" s="162"/>
      <c r="M338" s="162"/>
    </row>
    <row r="339" spans="1:13" ht="30.75" customHeight="1" x14ac:dyDescent="0.3">
      <c r="A339" s="162"/>
      <c r="B339" s="2"/>
      <c r="C339" s="2"/>
      <c r="D339" s="2"/>
      <c r="E339" s="2"/>
      <c r="F339" s="162"/>
      <c r="G339" s="162"/>
      <c r="H339" s="162"/>
      <c r="I339" s="162"/>
      <c r="J339" s="162"/>
      <c r="K339" s="162"/>
      <c r="L339" s="162"/>
      <c r="M339" s="162"/>
    </row>
    <row r="340" spans="1:13" ht="60.75" customHeight="1" x14ac:dyDescent="0.3">
      <c r="A340" s="256" t="s">
        <v>1</v>
      </c>
      <c r="B340" s="257"/>
      <c r="C340" s="257"/>
      <c r="D340" s="257"/>
      <c r="E340" s="257"/>
      <c r="F340" s="258"/>
      <c r="G340" s="259">
        <v>45247</v>
      </c>
      <c r="H340" s="260"/>
      <c r="I340" s="260"/>
      <c r="J340" s="261"/>
      <c r="K340" s="162"/>
      <c r="L340" s="162"/>
      <c r="M340" s="162"/>
    </row>
    <row r="341" spans="1:13" ht="90" customHeight="1" x14ac:dyDescent="0.3">
      <c r="A341" s="11">
        <v>1</v>
      </c>
      <c r="B341" s="2" t="s">
        <v>44</v>
      </c>
      <c r="C341" s="2" t="s">
        <v>48</v>
      </c>
      <c r="D341" s="2" t="s">
        <v>49</v>
      </c>
      <c r="E341" s="2" t="s">
        <v>47</v>
      </c>
      <c r="F341" s="11">
        <v>1E-3</v>
      </c>
      <c r="G341" s="2" t="s">
        <v>22</v>
      </c>
      <c r="H341" s="12">
        <v>44867</v>
      </c>
      <c r="I341" s="12">
        <v>45231</v>
      </c>
      <c r="J341" s="2" t="s">
        <v>50</v>
      </c>
      <c r="K341" s="162"/>
      <c r="L341" s="162"/>
      <c r="M341" s="162"/>
    </row>
    <row r="342" spans="1:13" ht="90" customHeight="1" x14ac:dyDescent="0.3">
      <c r="A342" s="11">
        <v>2</v>
      </c>
      <c r="B342" s="254" t="s">
        <v>238</v>
      </c>
      <c r="C342" s="2" t="s">
        <v>255</v>
      </c>
      <c r="D342" s="2" t="s">
        <v>256</v>
      </c>
      <c r="E342" s="2" t="s">
        <v>257</v>
      </c>
      <c r="F342" s="11"/>
      <c r="G342" s="2" t="s">
        <v>22</v>
      </c>
      <c r="H342" s="12">
        <v>44870</v>
      </c>
      <c r="I342" s="12">
        <v>45234</v>
      </c>
      <c r="J342" s="2" t="s">
        <v>23</v>
      </c>
      <c r="K342" s="162"/>
      <c r="L342" s="162"/>
      <c r="M342" s="162"/>
    </row>
    <row r="343" spans="1:13" ht="90" customHeight="1" x14ac:dyDescent="0.3">
      <c r="A343" s="11">
        <v>3</v>
      </c>
      <c r="B343" s="254" t="s">
        <v>625</v>
      </c>
      <c r="C343" s="2"/>
      <c r="D343" s="2" t="s">
        <v>628</v>
      </c>
      <c r="E343" s="2" t="s">
        <v>27</v>
      </c>
      <c r="F343" s="11"/>
      <c r="G343" s="2" t="s">
        <v>22</v>
      </c>
      <c r="H343" s="12">
        <v>44893</v>
      </c>
      <c r="I343" s="12">
        <v>45257</v>
      </c>
      <c r="J343" s="2" t="s">
        <v>130</v>
      </c>
      <c r="K343" s="162"/>
      <c r="L343" s="162"/>
      <c r="M343" s="162"/>
    </row>
    <row r="344" spans="1:13" ht="90" customHeight="1" x14ac:dyDescent="0.3">
      <c r="A344" s="11">
        <v>4</v>
      </c>
      <c r="B344" s="2" t="s">
        <v>666</v>
      </c>
      <c r="C344" s="2" t="s">
        <v>667</v>
      </c>
      <c r="D344" s="2" t="s">
        <v>687</v>
      </c>
      <c r="E344" s="2" t="s">
        <v>669</v>
      </c>
      <c r="F344" s="11"/>
      <c r="G344" s="2" t="s">
        <v>22</v>
      </c>
      <c r="H344" s="12">
        <v>44191</v>
      </c>
      <c r="I344" s="12">
        <v>44555</v>
      </c>
      <c r="J344" s="2" t="s">
        <v>50</v>
      </c>
      <c r="K344" s="162"/>
      <c r="L344" s="162"/>
      <c r="M344" s="162"/>
    </row>
    <row r="345" spans="1:13" ht="90" customHeight="1" x14ac:dyDescent="0.3">
      <c r="A345" s="18">
        <v>5</v>
      </c>
      <c r="B345" s="254" t="s">
        <v>880</v>
      </c>
      <c r="C345" s="2"/>
      <c r="D345" s="2" t="s">
        <v>883</v>
      </c>
      <c r="E345" s="2">
        <v>88.897999999999996</v>
      </c>
      <c r="F345" s="11"/>
      <c r="G345" s="2" t="s">
        <v>22</v>
      </c>
      <c r="H345" s="12">
        <v>44893</v>
      </c>
      <c r="I345" s="12">
        <v>45257</v>
      </c>
      <c r="J345" s="2" t="s">
        <v>23</v>
      </c>
      <c r="K345" s="162"/>
      <c r="L345" s="162"/>
      <c r="M345" s="162"/>
    </row>
    <row r="346" spans="1:13" ht="90" customHeight="1" x14ac:dyDescent="0.3">
      <c r="A346" s="11">
        <v>6</v>
      </c>
      <c r="B346" s="254" t="s">
        <v>880</v>
      </c>
      <c r="C346" s="2" t="s">
        <v>322</v>
      </c>
      <c r="D346" s="2" t="s">
        <v>978</v>
      </c>
      <c r="E346" s="2">
        <v>89.896000000000001</v>
      </c>
      <c r="F346" s="11"/>
      <c r="G346" s="2" t="s">
        <v>22</v>
      </c>
      <c r="H346" s="12">
        <v>44893</v>
      </c>
      <c r="I346" s="12">
        <v>45257</v>
      </c>
      <c r="J346" s="2" t="s">
        <v>23</v>
      </c>
      <c r="K346" s="162"/>
      <c r="L346" s="162"/>
      <c r="M346" s="162"/>
    </row>
    <row r="347" spans="1:13" ht="90" customHeight="1" x14ac:dyDescent="0.3">
      <c r="A347" s="11">
        <v>7</v>
      </c>
      <c r="B347" s="254" t="s">
        <v>880</v>
      </c>
      <c r="C347" s="2" t="s">
        <v>255</v>
      </c>
      <c r="D347" s="2" t="s">
        <v>987</v>
      </c>
      <c r="E347" s="2">
        <v>134.98500000000001</v>
      </c>
      <c r="F347" s="11"/>
      <c r="G347" s="2" t="s">
        <v>22</v>
      </c>
      <c r="H347" s="12">
        <v>44893</v>
      </c>
      <c r="I347" s="12">
        <v>45257</v>
      </c>
      <c r="J347" s="2" t="s">
        <v>23</v>
      </c>
      <c r="K347" s="162"/>
      <c r="L347" s="162"/>
      <c r="M347" s="162"/>
    </row>
    <row r="348" spans="1:13" ht="90" customHeight="1" x14ac:dyDescent="0.3">
      <c r="A348" s="11">
        <v>8</v>
      </c>
      <c r="B348" s="254" t="s">
        <v>1014</v>
      </c>
      <c r="C348" s="2" t="s">
        <v>322</v>
      </c>
      <c r="D348" s="2" t="s">
        <v>1421</v>
      </c>
      <c r="E348" s="2">
        <v>25.4</v>
      </c>
      <c r="F348" s="11"/>
      <c r="G348" s="2" t="s">
        <v>22</v>
      </c>
      <c r="H348" s="12">
        <v>44869</v>
      </c>
      <c r="I348" s="12">
        <v>45233</v>
      </c>
      <c r="J348" s="2" t="s">
        <v>50</v>
      </c>
      <c r="K348" s="162"/>
      <c r="L348" s="162"/>
      <c r="M348" s="162"/>
    </row>
    <row r="349" spans="1:13" ht="90" customHeight="1" x14ac:dyDescent="0.3">
      <c r="A349" s="11">
        <v>9</v>
      </c>
      <c r="B349" s="2" t="s">
        <v>1014</v>
      </c>
      <c r="C349" s="2" t="s">
        <v>322</v>
      </c>
      <c r="D349" s="2" t="s">
        <v>1423</v>
      </c>
      <c r="E349" s="55">
        <v>25.4</v>
      </c>
      <c r="F349" s="11"/>
      <c r="G349" s="2" t="s">
        <v>22</v>
      </c>
      <c r="H349" s="12">
        <v>44869</v>
      </c>
      <c r="I349" s="12">
        <v>45233</v>
      </c>
      <c r="J349" s="2" t="s">
        <v>86</v>
      </c>
      <c r="K349" s="162"/>
      <c r="L349" s="162"/>
      <c r="M349" s="162"/>
    </row>
    <row r="350" spans="1:13" ht="90" customHeight="1" x14ac:dyDescent="0.3">
      <c r="A350" s="11">
        <v>10</v>
      </c>
      <c r="B350" s="254" t="s">
        <v>1618</v>
      </c>
      <c r="C350" s="2" t="s">
        <v>168</v>
      </c>
      <c r="D350" s="2" t="s">
        <v>1671</v>
      </c>
      <c r="E350" s="2" t="s">
        <v>1672</v>
      </c>
      <c r="F350" s="11"/>
      <c r="G350" s="2" t="s">
        <v>22</v>
      </c>
      <c r="H350" s="12">
        <v>44844</v>
      </c>
      <c r="I350" s="12">
        <v>45208</v>
      </c>
      <c r="J350" s="2" t="s">
        <v>130</v>
      </c>
      <c r="K350" s="162"/>
      <c r="L350" s="162"/>
      <c r="M350" s="162"/>
    </row>
    <row r="351" spans="1:13" ht="90" customHeight="1" x14ac:dyDescent="0.3">
      <c r="A351" s="11">
        <v>11</v>
      </c>
      <c r="B351" s="254" t="s">
        <v>1618</v>
      </c>
      <c r="C351" s="2"/>
      <c r="D351" s="2" t="s">
        <v>1680</v>
      </c>
      <c r="E351" s="2" t="s">
        <v>1681</v>
      </c>
      <c r="F351" s="11"/>
      <c r="G351" s="2" t="s">
        <v>22</v>
      </c>
      <c r="H351" s="12">
        <v>44894</v>
      </c>
      <c r="I351" s="12">
        <v>45258</v>
      </c>
      <c r="J351" s="2" t="s">
        <v>3117</v>
      </c>
      <c r="K351" s="162"/>
      <c r="L351" s="162"/>
      <c r="M351" s="162"/>
    </row>
    <row r="352" spans="1:13" ht="90" customHeight="1" x14ac:dyDescent="0.3">
      <c r="A352" s="11">
        <v>12</v>
      </c>
      <c r="B352" s="254" t="s">
        <v>1618</v>
      </c>
      <c r="C352" s="2"/>
      <c r="D352" s="2" t="s">
        <v>1692</v>
      </c>
      <c r="E352" s="2" t="s">
        <v>1693</v>
      </c>
      <c r="F352" s="11"/>
      <c r="G352" s="2" t="s">
        <v>22</v>
      </c>
      <c r="H352" s="12">
        <v>44861</v>
      </c>
      <c r="I352" s="12">
        <v>45225</v>
      </c>
      <c r="J352" s="2" t="s">
        <v>130</v>
      </c>
      <c r="K352" s="162"/>
      <c r="L352" s="162"/>
      <c r="M352" s="162"/>
    </row>
    <row r="353" spans="1:13" ht="90" customHeight="1" x14ac:dyDescent="0.3">
      <c r="A353" s="11">
        <v>13</v>
      </c>
      <c r="B353" s="254" t="s">
        <v>1618</v>
      </c>
      <c r="C353" s="2"/>
      <c r="D353" s="2" t="s">
        <v>1695</v>
      </c>
      <c r="E353" s="2" t="s">
        <v>1696</v>
      </c>
      <c r="F353" s="11"/>
      <c r="G353" s="2" t="s">
        <v>22</v>
      </c>
      <c r="H353" s="12">
        <v>44890</v>
      </c>
      <c r="I353" s="12">
        <v>45254</v>
      </c>
      <c r="J353" s="2" t="s">
        <v>130</v>
      </c>
      <c r="K353" s="162"/>
      <c r="L353" s="162"/>
      <c r="M353" s="162"/>
    </row>
    <row r="354" spans="1:13" ht="90" customHeight="1" x14ac:dyDescent="0.3">
      <c r="A354" s="11">
        <v>14</v>
      </c>
      <c r="B354" s="254" t="s">
        <v>1725</v>
      </c>
      <c r="C354" s="2" t="s">
        <v>322</v>
      </c>
      <c r="D354" s="2" t="s">
        <v>1726</v>
      </c>
      <c r="E354" s="2" t="s">
        <v>1727</v>
      </c>
      <c r="F354" s="11"/>
      <c r="G354" s="2" t="s">
        <v>22</v>
      </c>
      <c r="H354" s="12">
        <v>44892</v>
      </c>
      <c r="I354" s="12">
        <v>45256</v>
      </c>
      <c r="J354" s="2" t="s">
        <v>23</v>
      </c>
      <c r="K354" s="162"/>
      <c r="L354" s="162"/>
      <c r="M354" s="162"/>
    </row>
    <row r="355" spans="1:13" ht="90" customHeight="1" x14ac:dyDescent="0.3">
      <c r="A355" s="11">
        <v>15</v>
      </c>
      <c r="B355" s="254" t="s">
        <v>1725</v>
      </c>
      <c r="C355" s="2"/>
      <c r="D355" s="2" t="s">
        <v>1735</v>
      </c>
      <c r="E355" s="2" t="s">
        <v>1736</v>
      </c>
      <c r="F355" s="11"/>
      <c r="G355" s="2" t="s">
        <v>22</v>
      </c>
      <c r="H355" s="12">
        <v>44892</v>
      </c>
      <c r="I355" s="12">
        <v>45256</v>
      </c>
      <c r="J355" s="2" t="s">
        <v>23</v>
      </c>
      <c r="K355" s="162"/>
      <c r="L355" s="162"/>
      <c r="M355" s="162"/>
    </row>
    <row r="356" spans="1:13" ht="90" customHeight="1" x14ac:dyDescent="0.3">
      <c r="A356" s="18">
        <v>16</v>
      </c>
      <c r="B356" s="254" t="s">
        <v>1725</v>
      </c>
      <c r="C356" s="2" t="s">
        <v>945</v>
      </c>
      <c r="D356" s="2" t="s">
        <v>1741</v>
      </c>
      <c r="E356" s="2" t="s">
        <v>1742</v>
      </c>
      <c r="F356" s="11"/>
      <c r="G356" s="2" t="s">
        <v>22</v>
      </c>
      <c r="H356" s="12">
        <v>44892</v>
      </c>
      <c r="I356" s="12">
        <v>45256</v>
      </c>
      <c r="J356" s="2" t="s">
        <v>23</v>
      </c>
      <c r="K356" s="162"/>
      <c r="L356" s="162"/>
      <c r="M356" s="162"/>
    </row>
    <row r="357" spans="1:13" ht="90" customHeight="1" x14ac:dyDescent="0.3">
      <c r="A357" s="11">
        <v>17</v>
      </c>
      <c r="B357" s="254" t="s">
        <v>1725</v>
      </c>
      <c r="C357" s="2"/>
      <c r="D357" s="2" t="s">
        <v>1747</v>
      </c>
      <c r="E357" s="2">
        <v>50.01</v>
      </c>
      <c r="F357" s="11"/>
      <c r="G357" s="2" t="s">
        <v>22</v>
      </c>
      <c r="H357" s="12">
        <v>44892</v>
      </c>
      <c r="I357" s="12">
        <v>45256</v>
      </c>
      <c r="J357" s="2" t="s">
        <v>23</v>
      </c>
      <c r="K357" s="162"/>
      <c r="L357" s="162"/>
      <c r="M357" s="162">
        <v>0</v>
      </c>
    </row>
    <row r="358" spans="1:13" ht="90" customHeight="1" x14ac:dyDescent="0.3">
      <c r="A358" s="11">
        <v>18</v>
      </c>
      <c r="B358" s="254" t="s">
        <v>1725</v>
      </c>
      <c r="C358" s="2"/>
      <c r="D358" s="2" t="s">
        <v>1752</v>
      </c>
      <c r="E358" s="2" t="s">
        <v>1753</v>
      </c>
      <c r="F358" s="11"/>
      <c r="G358" s="2" t="s">
        <v>22</v>
      </c>
      <c r="H358" s="12">
        <v>44892</v>
      </c>
      <c r="I358" s="12">
        <v>45256</v>
      </c>
      <c r="J358" s="2" t="s">
        <v>23</v>
      </c>
      <c r="K358" s="162"/>
      <c r="L358" s="162"/>
      <c r="M358" s="162"/>
    </row>
    <row r="359" spans="1:13" ht="90" customHeight="1" x14ac:dyDescent="0.3">
      <c r="A359" s="11">
        <v>19</v>
      </c>
      <c r="B359" s="254" t="s">
        <v>1725</v>
      </c>
      <c r="C359" s="2" t="s">
        <v>255</v>
      </c>
      <c r="D359" s="2" t="s">
        <v>1914</v>
      </c>
      <c r="E359" s="2">
        <v>108.999</v>
      </c>
      <c r="F359" s="11"/>
      <c r="G359" s="2" t="s">
        <v>22</v>
      </c>
      <c r="H359" s="12">
        <v>44892</v>
      </c>
      <c r="I359" s="12">
        <v>45256</v>
      </c>
      <c r="J359" s="2" t="s">
        <v>23</v>
      </c>
      <c r="K359" s="162"/>
      <c r="L359" s="162"/>
      <c r="M359" s="162"/>
    </row>
    <row r="360" spans="1:13" ht="90" customHeight="1" x14ac:dyDescent="0.3">
      <c r="A360" s="11">
        <v>20</v>
      </c>
      <c r="B360" s="254" t="s">
        <v>1983</v>
      </c>
      <c r="C360" s="2" t="s">
        <v>255</v>
      </c>
      <c r="D360" s="2" t="s">
        <v>2059</v>
      </c>
      <c r="E360" s="2">
        <v>85</v>
      </c>
      <c r="F360" s="11"/>
      <c r="G360" s="2" t="s">
        <v>22</v>
      </c>
      <c r="H360" s="12">
        <v>44891</v>
      </c>
      <c r="I360" s="12">
        <v>45255</v>
      </c>
      <c r="J360" s="2" t="s">
        <v>50</v>
      </c>
      <c r="K360" s="162"/>
      <c r="L360" s="162"/>
      <c r="M360" s="162"/>
    </row>
    <row r="361" spans="1:13" ht="90" customHeight="1" x14ac:dyDescent="0.3">
      <c r="A361" s="11">
        <v>21</v>
      </c>
      <c r="B361" s="254" t="s">
        <v>2106</v>
      </c>
      <c r="C361" s="2" t="s">
        <v>255</v>
      </c>
      <c r="D361" s="2" t="s">
        <v>2170</v>
      </c>
      <c r="E361" s="2" t="s">
        <v>2171</v>
      </c>
      <c r="F361" s="11"/>
      <c r="G361" s="2" t="s">
        <v>22</v>
      </c>
      <c r="H361" s="12">
        <v>44893</v>
      </c>
      <c r="I361" s="12">
        <v>45257</v>
      </c>
      <c r="J361" s="2" t="s">
        <v>23</v>
      </c>
      <c r="K361" s="162"/>
      <c r="L361" s="162"/>
      <c r="M361" s="162"/>
    </row>
    <row r="362" spans="1:13" ht="90" customHeight="1" x14ac:dyDescent="0.3">
      <c r="A362" s="11">
        <v>22</v>
      </c>
      <c r="B362" s="254" t="s">
        <v>2364</v>
      </c>
      <c r="C362" s="2" t="s">
        <v>255</v>
      </c>
      <c r="D362" s="2" t="s">
        <v>2370</v>
      </c>
      <c r="E362" s="2">
        <v>19.96</v>
      </c>
      <c r="F362" s="11"/>
      <c r="G362" s="2" t="s">
        <v>22</v>
      </c>
      <c r="H362" s="12">
        <v>44893</v>
      </c>
      <c r="I362" s="12">
        <v>45257</v>
      </c>
      <c r="J362" s="2" t="s">
        <v>23</v>
      </c>
      <c r="K362" s="162"/>
      <c r="L362" s="162"/>
      <c r="M362" s="162"/>
    </row>
    <row r="363" spans="1:13" ht="90" customHeight="1" x14ac:dyDescent="0.3">
      <c r="A363" s="11">
        <v>23</v>
      </c>
      <c r="B363" s="254" t="s">
        <v>2364</v>
      </c>
      <c r="C363" s="2"/>
      <c r="D363" s="2" t="s">
        <v>2378</v>
      </c>
      <c r="E363" s="2">
        <v>14.003</v>
      </c>
      <c r="F363" s="11"/>
      <c r="G363" s="2" t="s">
        <v>22</v>
      </c>
      <c r="H363" s="12">
        <v>44893</v>
      </c>
      <c r="I363" s="12">
        <v>45257</v>
      </c>
      <c r="J363" s="2" t="s">
        <v>23</v>
      </c>
      <c r="K363" s="162"/>
      <c r="L363" s="162"/>
      <c r="M363" s="162"/>
    </row>
    <row r="364" spans="1:13" ht="90" customHeight="1" x14ac:dyDescent="0.3">
      <c r="A364" s="11">
        <v>24</v>
      </c>
      <c r="B364" s="254" t="s">
        <v>2364</v>
      </c>
      <c r="C364" s="2"/>
      <c r="D364" s="2" t="s">
        <v>2384</v>
      </c>
      <c r="E364" s="2">
        <v>22.79</v>
      </c>
      <c r="F364" s="11"/>
      <c r="G364" s="2" t="s">
        <v>22</v>
      </c>
      <c r="H364" s="12">
        <v>44893</v>
      </c>
      <c r="I364" s="12">
        <v>45257</v>
      </c>
      <c r="J364" s="2" t="s">
        <v>23</v>
      </c>
      <c r="K364" s="162"/>
      <c r="L364" s="162"/>
      <c r="M364" s="162"/>
    </row>
    <row r="365" spans="1:13" ht="90" customHeight="1" x14ac:dyDescent="0.3">
      <c r="A365" s="11">
        <v>25</v>
      </c>
      <c r="B365" s="254" t="s">
        <v>2455</v>
      </c>
      <c r="C365" s="2"/>
      <c r="D365" s="2" t="s">
        <v>2456</v>
      </c>
      <c r="E365" s="2">
        <v>23.288</v>
      </c>
      <c r="F365" s="11"/>
      <c r="G365" s="2" t="s">
        <v>22</v>
      </c>
      <c r="H365" s="12">
        <v>44893</v>
      </c>
      <c r="I365" s="12">
        <v>45257</v>
      </c>
      <c r="J365" s="2" t="s">
        <v>23</v>
      </c>
      <c r="K365" s="162"/>
      <c r="L365" s="162"/>
      <c r="M365" s="162"/>
    </row>
    <row r="366" spans="1:13" ht="90" customHeight="1" x14ac:dyDescent="0.3">
      <c r="A366" s="11">
        <v>26</v>
      </c>
      <c r="B366" s="254" t="s">
        <v>2455</v>
      </c>
      <c r="C366" s="2"/>
      <c r="D366" s="2" t="s">
        <v>2462</v>
      </c>
      <c r="E366" s="2">
        <v>30.061</v>
      </c>
      <c r="F366" s="11"/>
      <c r="G366" s="2" t="s">
        <v>22</v>
      </c>
      <c r="H366" s="12">
        <v>44893</v>
      </c>
      <c r="I366" s="12">
        <v>45257</v>
      </c>
      <c r="J366" s="2" t="s">
        <v>23</v>
      </c>
      <c r="K366" s="162"/>
      <c r="L366" s="162"/>
      <c r="M366" s="162"/>
    </row>
    <row r="367" spans="1:13" ht="90" customHeight="1" x14ac:dyDescent="0.3">
      <c r="A367" s="11">
        <v>27</v>
      </c>
      <c r="B367" s="254" t="s">
        <v>2452</v>
      </c>
      <c r="C367" s="2"/>
      <c r="D367" s="2" t="s">
        <v>2465</v>
      </c>
      <c r="E367" s="2">
        <v>22.28</v>
      </c>
      <c r="F367" s="11"/>
      <c r="G367" s="2" t="s">
        <v>22</v>
      </c>
      <c r="H367" s="12">
        <v>44893</v>
      </c>
      <c r="I367" s="12">
        <v>45257</v>
      </c>
      <c r="J367" s="2" t="s">
        <v>23</v>
      </c>
      <c r="K367" s="162"/>
      <c r="L367" s="162"/>
      <c r="M367" s="162"/>
    </row>
    <row r="368" spans="1:13" ht="90" customHeight="1" x14ac:dyDescent="0.3">
      <c r="A368" s="11">
        <v>28</v>
      </c>
      <c r="B368" s="254" t="s">
        <v>2481</v>
      </c>
      <c r="C368" s="2" t="s">
        <v>255</v>
      </c>
      <c r="D368" s="2" t="s">
        <v>2650</v>
      </c>
      <c r="E368" s="2" t="s">
        <v>2483</v>
      </c>
      <c r="F368" s="11"/>
      <c r="G368" s="2" t="s">
        <v>22</v>
      </c>
      <c r="H368" s="12">
        <v>44891</v>
      </c>
      <c r="I368" s="12">
        <v>45255</v>
      </c>
      <c r="J368" s="2" t="s">
        <v>50</v>
      </c>
      <c r="K368" s="162"/>
      <c r="L368" s="162"/>
      <c r="M368" s="162"/>
    </row>
    <row r="369" spans="1:13" ht="90" customHeight="1" x14ac:dyDescent="0.3">
      <c r="A369" s="11">
        <v>29</v>
      </c>
      <c r="B369" s="2" t="s">
        <v>2481</v>
      </c>
      <c r="C369" s="2" t="s">
        <v>255</v>
      </c>
      <c r="D369" s="2" t="s">
        <v>2652</v>
      </c>
      <c r="E369" s="2" t="s">
        <v>2483</v>
      </c>
      <c r="F369" s="11"/>
      <c r="G369" s="2" t="s">
        <v>22</v>
      </c>
      <c r="H369" s="12">
        <v>44891</v>
      </c>
      <c r="I369" s="12">
        <v>45255</v>
      </c>
      <c r="J369" s="2" t="s">
        <v>86</v>
      </c>
      <c r="K369" s="162"/>
      <c r="L369" s="162"/>
      <c r="M369" s="162"/>
    </row>
    <row r="370" spans="1:13" ht="30.75" customHeight="1" x14ac:dyDescent="0.3">
      <c r="A370" s="162"/>
      <c r="B370" s="2"/>
      <c r="C370" s="2"/>
      <c r="D370" s="2"/>
      <c r="E370" s="2"/>
      <c r="F370" s="162"/>
      <c r="G370" s="162"/>
      <c r="H370" s="162"/>
      <c r="I370" s="162"/>
      <c r="J370" s="162"/>
      <c r="K370" s="162"/>
      <c r="L370" s="162"/>
      <c r="M370" s="162"/>
    </row>
    <row r="371" spans="1:13" ht="69.75" customHeight="1" x14ac:dyDescent="0.3">
      <c r="A371" s="256" t="s">
        <v>1</v>
      </c>
      <c r="B371" s="257"/>
      <c r="C371" s="257"/>
      <c r="D371" s="257"/>
      <c r="E371" s="257"/>
      <c r="F371" s="258"/>
      <c r="G371" s="569">
        <v>45268</v>
      </c>
      <c r="H371" s="561"/>
      <c r="I371" s="561"/>
      <c r="J371" s="562"/>
      <c r="K371" s="162"/>
      <c r="L371" s="162"/>
      <c r="M371" s="162"/>
    </row>
    <row r="372" spans="1:13" ht="90" customHeight="1" x14ac:dyDescent="0.3">
      <c r="A372" s="262">
        <v>1</v>
      </c>
      <c r="B372" s="254" t="s">
        <v>29</v>
      </c>
      <c r="C372" s="2" t="s">
        <v>30</v>
      </c>
      <c r="D372" s="2" t="s">
        <v>31</v>
      </c>
      <c r="E372" s="2" t="s">
        <v>32</v>
      </c>
      <c r="F372" s="11">
        <v>0.01</v>
      </c>
      <c r="G372" s="2" t="s">
        <v>22</v>
      </c>
      <c r="H372" s="12">
        <v>44915</v>
      </c>
      <c r="I372" s="12">
        <v>45279</v>
      </c>
      <c r="J372" s="263" t="s">
        <v>23</v>
      </c>
      <c r="K372" s="162"/>
      <c r="L372" s="162"/>
      <c r="M372" s="162"/>
    </row>
    <row r="373" spans="1:13" ht="90" customHeight="1" x14ac:dyDescent="0.3">
      <c r="A373" s="262">
        <v>2</v>
      </c>
      <c r="B373" s="254" t="s">
        <v>44</v>
      </c>
      <c r="C373" s="2" t="s">
        <v>48</v>
      </c>
      <c r="D373" s="2" t="s">
        <v>49</v>
      </c>
      <c r="E373" s="2" t="s">
        <v>47</v>
      </c>
      <c r="F373" s="11">
        <v>1E-3</v>
      </c>
      <c r="G373" s="2" t="s">
        <v>22</v>
      </c>
      <c r="H373" s="571" t="s">
        <v>3118</v>
      </c>
      <c r="I373" s="551"/>
      <c r="J373" s="263" t="s">
        <v>50</v>
      </c>
      <c r="K373" s="162"/>
      <c r="L373" s="162"/>
      <c r="M373" s="162"/>
    </row>
    <row r="374" spans="1:13" ht="90" customHeight="1" x14ac:dyDescent="0.3">
      <c r="A374" s="262">
        <v>3</v>
      </c>
      <c r="B374" s="254" t="s">
        <v>25</v>
      </c>
      <c r="C374" s="2"/>
      <c r="D374" s="2" t="s">
        <v>124</v>
      </c>
      <c r="E374" s="2" t="s">
        <v>119</v>
      </c>
      <c r="F374" s="11"/>
      <c r="G374" s="2" t="s">
        <v>22</v>
      </c>
      <c r="H374" s="12">
        <v>44914</v>
      </c>
      <c r="I374" s="12">
        <v>45278</v>
      </c>
      <c r="J374" s="263" t="s">
        <v>86</v>
      </c>
      <c r="K374" s="162"/>
      <c r="L374" s="162"/>
      <c r="M374" s="162"/>
    </row>
    <row r="375" spans="1:13" ht="90" customHeight="1" x14ac:dyDescent="0.3">
      <c r="A375" s="262">
        <v>4</v>
      </c>
      <c r="B375" s="254" t="s">
        <v>238</v>
      </c>
      <c r="C375" s="2" t="s">
        <v>255</v>
      </c>
      <c r="D375" s="2" t="s">
        <v>256</v>
      </c>
      <c r="E375" s="2" t="s">
        <v>257</v>
      </c>
      <c r="F375" s="11"/>
      <c r="G375" s="2" t="s">
        <v>22</v>
      </c>
      <c r="H375" s="571" t="s">
        <v>594</v>
      </c>
      <c r="I375" s="551"/>
      <c r="J375" s="263" t="s">
        <v>23</v>
      </c>
      <c r="K375" s="162"/>
      <c r="L375" s="162"/>
      <c r="M375" s="162"/>
    </row>
    <row r="376" spans="1:13" ht="90" customHeight="1" x14ac:dyDescent="0.3">
      <c r="A376" s="262">
        <v>5</v>
      </c>
      <c r="B376" s="254" t="s">
        <v>307</v>
      </c>
      <c r="C376" s="2" t="s">
        <v>239</v>
      </c>
      <c r="D376" s="2" t="s">
        <v>311</v>
      </c>
      <c r="E376" s="2" t="s">
        <v>312</v>
      </c>
      <c r="F376" s="11"/>
      <c r="G376" s="2" t="s">
        <v>22</v>
      </c>
      <c r="H376" s="12">
        <v>44916</v>
      </c>
      <c r="I376" s="12">
        <v>45280</v>
      </c>
      <c r="J376" s="263" t="s">
        <v>23</v>
      </c>
      <c r="K376" s="162"/>
      <c r="L376" s="162"/>
      <c r="M376" s="162"/>
    </row>
    <row r="377" spans="1:13" ht="90" customHeight="1" x14ac:dyDescent="0.3">
      <c r="A377" s="262">
        <v>6</v>
      </c>
      <c r="B377" s="254" t="s">
        <v>333</v>
      </c>
      <c r="C377" s="2" t="s">
        <v>19</v>
      </c>
      <c r="D377" s="2" t="s">
        <v>368</v>
      </c>
      <c r="E377" s="2" t="s">
        <v>348</v>
      </c>
      <c r="F377" s="11">
        <v>0.01</v>
      </c>
      <c r="G377" s="2" t="s">
        <v>22</v>
      </c>
      <c r="H377" s="12">
        <v>44915</v>
      </c>
      <c r="I377" s="12">
        <v>45279</v>
      </c>
      <c r="J377" s="263" t="s">
        <v>23</v>
      </c>
      <c r="K377" s="162"/>
      <c r="L377" s="162"/>
      <c r="M377" s="162"/>
    </row>
    <row r="378" spans="1:13" ht="90" customHeight="1" x14ac:dyDescent="0.3">
      <c r="A378" s="262">
        <v>7</v>
      </c>
      <c r="B378" s="254" t="s">
        <v>333</v>
      </c>
      <c r="C378" s="2" t="s">
        <v>19</v>
      </c>
      <c r="D378" s="2" t="s">
        <v>439</v>
      </c>
      <c r="E378" s="2" t="s">
        <v>335</v>
      </c>
      <c r="F378" s="11">
        <v>1E-3</v>
      </c>
      <c r="G378" s="2" t="s">
        <v>22</v>
      </c>
      <c r="H378" s="12">
        <v>44916</v>
      </c>
      <c r="I378" s="12">
        <v>45280</v>
      </c>
      <c r="J378" s="263" t="s">
        <v>86</v>
      </c>
      <c r="K378" s="162"/>
      <c r="L378" s="162"/>
      <c r="M378" s="162"/>
    </row>
    <row r="379" spans="1:13" ht="90" customHeight="1" x14ac:dyDescent="0.3">
      <c r="A379" s="262">
        <v>8</v>
      </c>
      <c r="B379" s="254" t="s">
        <v>527</v>
      </c>
      <c r="C379" s="2"/>
      <c r="D379" s="2" t="s">
        <v>528</v>
      </c>
      <c r="E379" s="2" t="s">
        <v>529</v>
      </c>
      <c r="F379" s="11">
        <v>0.01</v>
      </c>
      <c r="G379" s="2" t="s">
        <v>22</v>
      </c>
      <c r="H379" s="12">
        <v>44916</v>
      </c>
      <c r="I379" s="12">
        <v>45280</v>
      </c>
      <c r="J379" s="263" t="s">
        <v>86</v>
      </c>
      <c r="K379" s="162"/>
      <c r="L379" s="162"/>
      <c r="M379" s="162"/>
    </row>
    <row r="380" spans="1:13" ht="90" customHeight="1" x14ac:dyDescent="0.3">
      <c r="A380" s="262">
        <v>9</v>
      </c>
      <c r="B380" s="254" t="s">
        <v>527</v>
      </c>
      <c r="C380" s="2"/>
      <c r="D380" s="2" t="s">
        <v>536</v>
      </c>
      <c r="E380" s="2" t="s">
        <v>529</v>
      </c>
      <c r="F380" s="11">
        <v>0.01</v>
      </c>
      <c r="G380" s="2" t="s">
        <v>22</v>
      </c>
      <c r="H380" s="12">
        <v>44916</v>
      </c>
      <c r="I380" s="12">
        <v>45280</v>
      </c>
      <c r="J380" s="263" t="s">
        <v>23</v>
      </c>
      <c r="K380" s="162"/>
      <c r="L380" s="162"/>
      <c r="M380" s="162"/>
    </row>
    <row r="381" spans="1:13" ht="90" customHeight="1" x14ac:dyDescent="0.3">
      <c r="A381" s="262">
        <v>10</v>
      </c>
      <c r="B381" s="254" t="s">
        <v>527</v>
      </c>
      <c r="C381" s="2"/>
      <c r="D381" s="2" t="s">
        <v>540</v>
      </c>
      <c r="E381" s="2" t="s">
        <v>541</v>
      </c>
      <c r="F381" s="11">
        <v>0.01</v>
      </c>
      <c r="G381" s="2" t="s">
        <v>22</v>
      </c>
      <c r="H381" s="12">
        <v>44915</v>
      </c>
      <c r="I381" s="12">
        <v>45279</v>
      </c>
      <c r="J381" s="263" t="s">
        <v>86</v>
      </c>
      <c r="K381" s="162"/>
      <c r="L381" s="162"/>
      <c r="M381" s="162"/>
    </row>
    <row r="382" spans="1:13" ht="90" customHeight="1" x14ac:dyDescent="0.3">
      <c r="A382" s="262">
        <v>11</v>
      </c>
      <c r="B382" s="254" t="s">
        <v>625</v>
      </c>
      <c r="C382" s="2"/>
      <c r="D382" s="2" t="s">
        <v>626</v>
      </c>
      <c r="E382" s="2" t="s">
        <v>27</v>
      </c>
      <c r="F382" s="11"/>
      <c r="G382" s="2" t="s">
        <v>22</v>
      </c>
      <c r="H382" s="12">
        <v>44926</v>
      </c>
      <c r="I382" s="12">
        <v>45290</v>
      </c>
      <c r="J382" s="263" t="s">
        <v>23</v>
      </c>
      <c r="K382" s="162"/>
      <c r="L382" s="162"/>
      <c r="M382" s="162"/>
    </row>
    <row r="383" spans="1:13" ht="90" customHeight="1" x14ac:dyDescent="0.3">
      <c r="A383" s="262">
        <v>12</v>
      </c>
      <c r="B383" s="2" t="s">
        <v>666</v>
      </c>
      <c r="C383" s="2" t="s">
        <v>667</v>
      </c>
      <c r="D383" s="2" t="s">
        <v>687</v>
      </c>
      <c r="E383" s="2" t="s">
        <v>669</v>
      </c>
      <c r="F383" s="11"/>
      <c r="G383" s="2" t="s">
        <v>22</v>
      </c>
      <c r="H383" s="12">
        <v>44191</v>
      </c>
      <c r="I383" s="12">
        <v>44555</v>
      </c>
      <c r="J383" s="263" t="s">
        <v>50</v>
      </c>
      <c r="K383" s="162"/>
      <c r="L383" s="162"/>
      <c r="M383" s="162"/>
    </row>
    <row r="384" spans="1:13" ht="90" customHeight="1" x14ac:dyDescent="0.3">
      <c r="A384" s="264">
        <v>13</v>
      </c>
      <c r="B384" s="29" t="s">
        <v>805</v>
      </c>
      <c r="C384" s="29" t="s">
        <v>19</v>
      </c>
      <c r="D384" s="29" t="s">
        <v>855</v>
      </c>
      <c r="E384" s="29" t="s">
        <v>32</v>
      </c>
      <c r="F384" s="30">
        <v>0.01</v>
      </c>
      <c r="G384" s="29" t="s">
        <v>22</v>
      </c>
      <c r="H384" s="31">
        <v>44915</v>
      </c>
      <c r="I384" s="31">
        <v>45279</v>
      </c>
      <c r="J384" s="265" t="s">
        <v>50</v>
      </c>
      <c r="K384" s="162"/>
      <c r="L384" s="162"/>
      <c r="M384" s="162"/>
    </row>
    <row r="385" spans="1:13" ht="90" customHeight="1" x14ac:dyDescent="0.3">
      <c r="A385" s="262">
        <v>14</v>
      </c>
      <c r="B385" s="254" t="s">
        <v>1014</v>
      </c>
      <c r="C385" s="2"/>
      <c r="D385" s="2" t="s">
        <v>1033</v>
      </c>
      <c r="E385" s="2" t="s">
        <v>1034</v>
      </c>
      <c r="F385" s="11"/>
      <c r="G385" s="2" t="s">
        <v>22</v>
      </c>
      <c r="H385" s="12">
        <v>44914</v>
      </c>
      <c r="I385" s="12">
        <v>45278</v>
      </c>
      <c r="J385" s="263" t="s">
        <v>130</v>
      </c>
      <c r="K385" s="162"/>
      <c r="L385" s="162"/>
      <c r="M385" s="162"/>
    </row>
    <row r="386" spans="1:13" ht="90" customHeight="1" x14ac:dyDescent="0.3">
      <c r="A386" s="262">
        <v>15</v>
      </c>
      <c r="B386" s="254" t="s">
        <v>1014</v>
      </c>
      <c r="C386" s="2" t="s">
        <v>322</v>
      </c>
      <c r="D386" s="2" t="s">
        <v>1423</v>
      </c>
      <c r="E386" s="55">
        <v>25.4</v>
      </c>
      <c r="F386" s="11"/>
      <c r="G386" s="2" t="s">
        <v>22</v>
      </c>
      <c r="H386" s="12">
        <v>44869</v>
      </c>
      <c r="I386" s="12">
        <v>45233</v>
      </c>
      <c r="J386" s="263" t="s">
        <v>86</v>
      </c>
      <c r="K386" s="162"/>
      <c r="L386" s="162"/>
      <c r="M386" s="162"/>
    </row>
    <row r="387" spans="1:13" ht="90" customHeight="1" x14ac:dyDescent="0.3">
      <c r="A387" s="262">
        <v>16</v>
      </c>
      <c r="B387" s="254" t="s">
        <v>1014</v>
      </c>
      <c r="C387" s="2" t="s">
        <v>255</v>
      </c>
      <c r="D387" s="2" t="s">
        <v>1445</v>
      </c>
      <c r="E387" s="2" t="s">
        <v>1446</v>
      </c>
      <c r="F387" s="11"/>
      <c r="G387" s="2" t="s">
        <v>22</v>
      </c>
      <c r="H387" s="12">
        <v>44905</v>
      </c>
      <c r="I387" s="12">
        <v>45269</v>
      </c>
      <c r="J387" s="263" t="s">
        <v>86</v>
      </c>
      <c r="K387" s="162"/>
      <c r="L387" s="162"/>
      <c r="M387" s="162"/>
    </row>
    <row r="388" spans="1:13" ht="90" customHeight="1" x14ac:dyDescent="0.35">
      <c r="A388" s="262">
        <v>17</v>
      </c>
      <c r="B388" s="2" t="s">
        <v>1618</v>
      </c>
      <c r="C388" s="2" t="s">
        <v>255</v>
      </c>
      <c r="D388" s="2" t="s">
        <v>1636</v>
      </c>
      <c r="E388" s="2" t="s">
        <v>1637</v>
      </c>
      <c r="F388" s="6"/>
      <c r="G388" s="2" t="s">
        <v>22</v>
      </c>
      <c r="H388" s="12">
        <v>44921</v>
      </c>
      <c r="I388" s="12">
        <v>45285</v>
      </c>
      <c r="J388" s="263" t="s">
        <v>50</v>
      </c>
      <c r="K388" s="162"/>
      <c r="L388" s="162"/>
      <c r="M388" s="162"/>
    </row>
    <row r="389" spans="1:13" ht="90" customHeight="1" x14ac:dyDescent="0.3">
      <c r="A389" s="262">
        <v>18</v>
      </c>
      <c r="B389" s="2" t="s">
        <v>1618</v>
      </c>
      <c r="C389" s="2"/>
      <c r="D389" s="2" t="s">
        <v>1645</v>
      </c>
      <c r="E389" s="2" t="s">
        <v>1646</v>
      </c>
      <c r="F389" s="11"/>
      <c r="G389" s="2" t="s">
        <v>22</v>
      </c>
      <c r="H389" s="12">
        <v>44921</v>
      </c>
      <c r="I389" s="12">
        <v>45285</v>
      </c>
      <c r="J389" s="263" t="s">
        <v>50</v>
      </c>
      <c r="K389" s="162"/>
      <c r="L389" s="162"/>
      <c r="M389" s="162"/>
    </row>
    <row r="390" spans="1:13" ht="90" customHeight="1" x14ac:dyDescent="0.3">
      <c r="A390" s="262">
        <v>19</v>
      </c>
      <c r="B390" s="2" t="s">
        <v>1618</v>
      </c>
      <c r="C390" s="2" t="s">
        <v>168</v>
      </c>
      <c r="D390" s="2" t="s">
        <v>1671</v>
      </c>
      <c r="E390" s="2" t="s">
        <v>1672</v>
      </c>
      <c r="F390" s="11"/>
      <c r="G390" s="2" t="s">
        <v>22</v>
      </c>
      <c r="H390" s="571" t="s">
        <v>3119</v>
      </c>
      <c r="I390" s="551"/>
      <c r="J390" s="263" t="s">
        <v>130</v>
      </c>
      <c r="K390" s="162"/>
      <c r="L390" s="162"/>
      <c r="M390" s="162"/>
    </row>
    <row r="391" spans="1:13" ht="90" customHeight="1" x14ac:dyDescent="0.3">
      <c r="A391" s="262">
        <v>20</v>
      </c>
      <c r="B391" s="2" t="s">
        <v>1618</v>
      </c>
      <c r="C391" s="2"/>
      <c r="D391" s="2" t="s">
        <v>1695</v>
      </c>
      <c r="E391" s="2" t="s">
        <v>1696</v>
      </c>
      <c r="F391" s="11"/>
      <c r="G391" s="2" t="s">
        <v>22</v>
      </c>
      <c r="H391" s="571" t="s">
        <v>3119</v>
      </c>
      <c r="I391" s="551"/>
      <c r="J391" s="263" t="s">
        <v>130</v>
      </c>
      <c r="K391" s="162"/>
      <c r="L391" s="162"/>
      <c r="M391" s="162"/>
    </row>
    <row r="392" spans="1:13" ht="90" customHeight="1" x14ac:dyDescent="0.3">
      <c r="A392" s="262">
        <v>21</v>
      </c>
      <c r="B392" s="254" t="s">
        <v>1725</v>
      </c>
      <c r="C392" s="2" t="s">
        <v>945</v>
      </c>
      <c r="D392" s="2" t="s">
        <v>1792</v>
      </c>
      <c r="E392" s="2" t="s">
        <v>1793</v>
      </c>
      <c r="F392" s="11"/>
      <c r="G392" s="2" t="s">
        <v>22</v>
      </c>
      <c r="H392" s="12">
        <v>44914</v>
      </c>
      <c r="I392" s="12">
        <v>45278</v>
      </c>
      <c r="J392" s="263" t="s">
        <v>23</v>
      </c>
      <c r="K392" s="162"/>
      <c r="L392" s="162"/>
      <c r="M392" s="162"/>
    </row>
    <row r="393" spans="1:13" ht="90" customHeight="1" x14ac:dyDescent="0.3">
      <c r="A393" s="262">
        <v>22</v>
      </c>
      <c r="B393" s="254" t="s">
        <v>1725</v>
      </c>
      <c r="C393" s="2" t="s">
        <v>255</v>
      </c>
      <c r="D393" s="2" t="s">
        <v>1975</v>
      </c>
      <c r="E393" s="2">
        <v>88.65</v>
      </c>
      <c r="F393" s="11"/>
      <c r="G393" s="2" t="s">
        <v>22</v>
      </c>
      <c r="H393" s="12">
        <v>44905</v>
      </c>
      <c r="I393" s="12">
        <v>45269</v>
      </c>
      <c r="J393" s="263" t="s">
        <v>130</v>
      </c>
      <c r="K393" s="162"/>
      <c r="L393" s="162"/>
      <c r="M393" s="162"/>
    </row>
    <row r="394" spans="1:13" ht="90" customHeight="1" x14ac:dyDescent="0.3">
      <c r="A394" s="262">
        <v>23</v>
      </c>
      <c r="B394" s="254" t="s">
        <v>1725</v>
      </c>
      <c r="C394" s="2" t="s">
        <v>255</v>
      </c>
      <c r="D394" s="2" t="s">
        <v>1977</v>
      </c>
      <c r="E394" s="2">
        <v>78.150000000000006</v>
      </c>
      <c r="F394" s="11"/>
      <c r="G394" s="2" t="s">
        <v>22</v>
      </c>
      <c r="H394" s="12">
        <v>44905</v>
      </c>
      <c r="I394" s="12">
        <v>45269</v>
      </c>
      <c r="J394" s="263" t="s">
        <v>130</v>
      </c>
      <c r="K394" s="162"/>
      <c r="L394" s="162"/>
      <c r="M394" s="162"/>
    </row>
    <row r="395" spans="1:13" ht="90" customHeight="1" x14ac:dyDescent="0.3">
      <c r="A395" s="262">
        <v>24</v>
      </c>
      <c r="B395" s="254" t="s">
        <v>1725</v>
      </c>
      <c r="C395" s="2" t="s">
        <v>255</v>
      </c>
      <c r="D395" s="2" t="s">
        <v>1980</v>
      </c>
      <c r="E395" s="2">
        <v>75</v>
      </c>
      <c r="F395" s="11"/>
      <c r="G395" s="2" t="s">
        <v>22</v>
      </c>
      <c r="H395" s="12">
        <v>44905</v>
      </c>
      <c r="I395" s="12">
        <v>45269</v>
      </c>
      <c r="J395" s="263" t="s">
        <v>130</v>
      </c>
      <c r="K395" s="162"/>
      <c r="L395" s="162"/>
      <c r="M395" s="162"/>
    </row>
    <row r="396" spans="1:13" ht="90" customHeight="1" x14ac:dyDescent="0.3">
      <c r="A396" s="262">
        <v>25</v>
      </c>
      <c r="B396" s="254" t="s">
        <v>2481</v>
      </c>
      <c r="C396" s="2" t="s">
        <v>1361</v>
      </c>
      <c r="D396" s="2" t="s">
        <v>2488</v>
      </c>
      <c r="E396" s="2" t="s">
        <v>2489</v>
      </c>
      <c r="F396" s="11"/>
      <c r="G396" s="2" t="s">
        <v>22</v>
      </c>
      <c r="H396" s="12">
        <v>44915</v>
      </c>
      <c r="I396" s="12">
        <v>45279</v>
      </c>
      <c r="J396" s="263" t="s">
        <v>86</v>
      </c>
      <c r="K396" s="162"/>
      <c r="L396" s="162"/>
      <c r="M396" s="162"/>
    </row>
    <row r="397" spans="1:13" ht="90" customHeight="1" x14ac:dyDescent="0.3">
      <c r="A397" s="262">
        <v>26</v>
      </c>
      <c r="B397" s="254" t="s">
        <v>2481</v>
      </c>
      <c r="C397" s="2" t="s">
        <v>255</v>
      </c>
      <c r="D397" s="2" t="s">
        <v>2648</v>
      </c>
      <c r="E397" s="2" t="s">
        <v>2649</v>
      </c>
      <c r="F397" s="11"/>
      <c r="G397" s="2" t="s">
        <v>22</v>
      </c>
      <c r="H397" s="12">
        <v>44900</v>
      </c>
      <c r="I397" s="12">
        <v>45264</v>
      </c>
      <c r="J397" s="263" t="s">
        <v>86</v>
      </c>
      <c r="K397" s="162"/>
      <c r="L397" s="162"/>
      <c r="M397" s="162"/>
    </row>
    <row r="398" spans="1:13" ht="90" customHeight="1" x14ac:dyDescent="0.3">
      <c r="A398" s="262">
        <v>27</v>
      </c>
      <c r="B398" s="254" t="s">
        <v>2481</v>
      </c>
      <c r="C398" s="2" t="s">
        <v>255</v>
      </c>
      <c r="D398" s="2" t="s">
        <v>2652</v>
      </c>
      <c r="E398" s="2" t="s">
        <v>2483</v>
      </c>
      <c r="F398" s="11"/>
      <c r="G398" s="2" t="s">
        <v>22</v>
      </c>
      <c r="H398" s="12">
        <v>44891</v>
      </c>
      <c r="I398" s="12">
        <v>45255</v>
      </c>
      <c r="J398" s="263" t="s">
        <v>86</v>
      </c>
      <c r="K398" s="162"/>
      <c r="L398" s="162"/>
      <c r="M398" s="162"/>
    </row>
    <row r="399" spans="1:13" ht="90" customHeight="1" x14ac:dyDescent="0.3">
      <c r="A399" s="266">
        <v>28</v>
      </c>
      <c r="B399" s="267" t="s">
        <v>1618</v>
      </c>
      <c r="C399" s="267" t="s">
        <v>2737</v>
      </c>
      <c r="D399" s="267" t="s">
        <v>2738</v>
      </c>
      <c r="E399" s="267" t="s">
        <v>2739</v>
      </c>
      <c r="F399" s="268"/>
      <c r="G399" s="267" t="s">
        <v>22</v>
      </c>
      <c r="H399" s="43">
        <v>44908</v>
      </c>
      <c r="I399" s="43">
        <v>45273</v>
      </c>
      <c r="J399" s="269" t="s">
        <v>130</v>
      </c>
      <c r="K399" s="162"/>
      <c r="L399" s="162"/>
      <c r="M399" s="162"/>
    </row>
    <row r="400" spans="1:13" ht="18.75" customHeight="1" x14ac:dyDescent="0.3">
      <c r="A400" s="49"/>
      <c r="B400" s="67"/>
      <c r="C400" s="67"/>
      <c r="D400" s="67"/>
      <c r="E400" s="67"/>
      <c r="F400" s="49"/>
      <c r="G400" s="67"/>
      <c r="H400" s="270"/>
      <c r="I400" s="270"/>
      <c r="J400" s="67"/>
      <c r="K400" s="162"/>
      <c r="L400" s="162"/>
      <c r="M400" s="162"/>
    </row>
    <row r="401" spans="1:13" ht="30.75" customHeight="1" x14ac:dyDescent="0.3">
      <c r="A401" s="162"/>
      <c r="B401" s="67"/>
      <c r="C401" s="67"/>
      <c r="D401" s="67"/>
      <c r="E401" s="67"/>
      <c r="F401" s="162"/>
      <c r="G401" s="162"/>
      <c r="H401" s="162"/>
      <c r="I401" s="162"/>
      <c r="J401" s="162"/>
      <c r="K401" s="162"/>
      <c r="L401" s="162"/>
      <c r="M401" s="162"/>
    </row>
    <row r="402" spans="1:13" ht="60.75" customHeight="1" x14ac:dyDescent="0.3">
      <c r="A402" s="271" t="s">
        <v>1</v>
      </c>
      <c r="B402" s="272"/>
      <c r="C402" s="272"/>
      <c r="D402" s="272"/>
      <c r="E402" s="272"/>
      <c r="F402" s="272"/>
      <c r="G402" s="273">
        <v>45293</v>
      </c>
      <c r="H402" s="273"/>
      <c r="I402" s="273"/>
      <c r="J402" s="274"/>
      <c r="K402" s="162"/>
      <c r="L402" s="162"/>
      <c r="M402" s="162"/>
    </row>
    <row r="403" spans="1:13" ht="79.5" customHeight="1" x14ac:dyDescent="0.3">
      <c r="A403" s="262">
        <v>1</v>
      </c>
      <c r="B403" s="2" t="s">
        <v>74</v>
      </c>
      <c r="C403" s="2"/>
      <c r="D403" s="2" t="s">
        <v>80</v>
      </c>
      <c r="E403" s="2" t="s">
        <v>81</v>
      </c>
      <c r="F403" s="11" t="s">
        <v>77</v>
      </c>
      <c r="G403" s="2" t="s">
        <v>78</v>
      </c>
      <c r="H403" s="12">
        <v>44571</v>
      </c>
      <c r="I403" s="24">
        <v>45301</v>
      </c>
      <c r="J403" s="263" t="s">
        <v>50</v>
      </c>
      <c r="K403" s="162"/>
      <c r="L403" s="162"/>
      <c r="M403" s="162"/>
    </row>
    <row r="404" spans="1:13" ht="79.5" customHeight="1" x14ac:dyDescent="0.3">
      <c r="A404" s="262">
        <v>2</v>
      </c>
      <c r="B404" s="2" t="s">
        <v>25</v>
      </c>
      <c r="C404" s="2" t="s">
        <v>19</v>
      </c>
      <c r="D404" s="2" t="s">
        <v>109</v>
      </c>
      <c r="E404" s="2" t="s">
        <v>92</v>
      </c>
      <c r="F404" s="11"/>
      <c r="G404" s="2" t="s">
        <v>22</v>
      </c>
      <c r="H404" s="12">
        <v>44982</v>
      </c>
      <c r="I404" s="12">
        <v>45346</v>
      </c>
      <c r="J404" s="263" t="s">
        <v>23</v>
      </c>
      <c r="K404" s="162"/>
      <c r="L404" s="162"/>
      <c r="M404" s="162"/>
    </row>
    <row r="405" spans="1:13" ht="79.5" customHeight="1" x14ac:dyDescent="0.3">
      <c r="A405" s="262">
        <v>4</v>
      </c>
      <c r="B405" s="254" t="s">
        <v>25</v>
      </c>
      <c r="C405" s="2"/>
      <c r="D405" s="2" t="s">
        <v>132</v>
      </c>
      <c r="E405" s="2" t="s">
        <v>133</v>
      </c>
      <c r="F405" s="11"/>
      <c r="G405" s="2" t="s">
        <v>22</v>
      </c>
      <c r="H405" s="12">
        <v>44977</v>
      </c>
      <c r="I405" s="12">
        <v>45341</v>
      </c>
      <c r="J405" s="263" t="s">
        <v>130</v>
      </c>
      <c r="K405" s="162"/>
      <c r="L405" s="162"/>
      <c r="M405" s="162"/>
    </row>
    <row r="406" spans="1:13" ht="79.5" customHeight="1" x14ac:dyDescent="0.3">
      <c r="A406" s="262">
        <v>5</v>
      </c>
      <c r="B406" s="254" t="s">
        <v>25</v>
      </c>
      <c r="C406" s="2" t="s">
        <v>19</v>
      </c>
      <c r="D406" s="2" t="s">
        <v>175</v>
      </c>
      <c r="E406" s="2" t="s">
        <v>176</v>
      </c>
      <c r="F406" s="11"/>
      <c r="G406" s="2" t="s">
        <v>22</v>
      </c>
      <c r="H406" s="12">
        <v>44967</v>
      </c>
      <c r="I406" s="12">
        <v>45331</v>
      </c>
      <c r="J406" s="263" t="s">
        <v>50</v>
      </c>
      <c r="K406" s="162"/>
      <c r="L406" s="162"/>
      <c r="M406" s="162"/>
    </row>
    <row r="407" spans="1:13" ht="79.5" customHeight="1" x14ac:dyDescent="0.3">
      <c r="A407" s="262">
        <v>6</v>
      </c>
      <c r="B407" s="254" t="s">
        <v>25</v>
      </c>
      <c r="C407" s="2" t="s">
        <v>19</v>
      </c>
      <c r="D407" s="2" t="s">
        <v>179</v>
      </c>
      <c r="E407" s="2" t="s">
        <v>176</v>
      </c>
      <c r="F407" s="11"/>
      <c r="G407" s="2" t="s">
        <v>22</v>
      </c>
      <c r="H407" s="12">
        <v>44958</v>
      </c>
      <c r="I407" s="12">
        <v>45322</v>
      </c>
      <c r="J407" s="263" t="s">
        <v>86</v>
      </c>
      <c r="K407" s="162"/>
      <c r="L407" s="162"/>
      <c r="M407" s="162"/>
    </row>
    <row r="408" spans="1:13" ht="79.5" customHeight="1" x14ac:dyDescent="0.3">
      <c r="A408" s="262">
        <v>7</v>
      </c>
      <c r="B408" s="2" t="s">
        <v>25</v>
      </c>
      <c r="C408" s="2" t="s">
        <v>19</v>
      </c>
      <c r="D408" s="2" t="s">
        <v>197</v>
      </c>
      <c r="E408" s="2" t="s">
        <v>196</v>
      </c>
      <c r="F408" s="11"/>
      <c r="G408" s="2" t="s">
        <v>22</v>
      </c>
      <c r="H408" s="12">
        <v>44984</v>
      </c>
      <c r="I408" s="12">
        <v>45348</v>
      </c>
      <c r="J408" s="263" t="s">
        <v>23</v>
      </c>
      <c r="K408" s="162"/>
      <c r="L408" s="162"/>
      <c r="M408" s="162"/>
    </row>
    <row r="409" spans="1:13" ht="79.5" customHeight="1" x14ac:dyDescent="0.3">
      <c r="A409" s="262">
        <v>8</v>
      </c>
      <c r="B409" s="254" t="s">
        <v>25</v>
      </c>
      <c r="C409" s="2" t="s">
        <v>19</v>
      </c>
      <c r="D409" s="2" t="s">
        <v>230</v>
      </c>
      <c r="E409" s="2" t="s">
        <v>27</v>
      </c>
      <c r="F409" s="11"/>
      <c r="G409" s="2" t="s">
        <v>22</v>
      </c>
      <c r="H409" s="12">
        <v>44967</v>
      </c>
      <c r="I409" s="12">
        <v>45331</v>
      </c>
      <c r="J409" s="263" t="s">
        <v>50</v>
      </c>
      <c r="K409" s="162"/>
      <c r="L409" s="162"/>
      <c r="M409" s="162"/>
    </row>
    <row r="410" spans="1:13" ht="79.5" customHeight="1" x14ac:dyDescent="0.3">
      <c r="A410" s="262">
        <v>9</v>
      </c>
      <c r="B410" s="254" t="s">
        <v>238</v>
      </c>
      <c r="C410" s="2"/>
      <c r="D410" s="2" t="s">
        <v>251</v>
      </c>
      <c r="E410" s="2" t="s">
        <v>252</v>
      </c>
      <c r="F410" s="11"/>
      <c r="G410" s="2" t="s">
        <v>22</v>
      </c>
      <c r="H410" s="12">
        <v>44967</v>
      </c>
      <c r="I410" s="12">
        <v>45331</v>
      </c>
      <c r="J410" s="263" t="s">
        <v>50</v>
      </c>
      <c r="K410" s="162"/>
      <c r="L410" s="162"/>
      <c r="M410" s="162"/>
    </row>
    <row r="411" spans="1:13" ht="79.5" customHeight="1" x14ac:dyDescent="0.3">
      <c r="A411" s="262">
        <v>10</v>
      </c>
      <c r="B411" s="254" t="s">
        <v>238</v>
      </c>
      <c r="C411" s="2" t="s">
        <v>47</v>
      </c>
      <c r="D411" s="2" t="s">
        <v>269</v>
      </c>
      <c r="E411" s="2" t="s">
        <v>270</v>
      </c>
      <c r="F411" s="11"/>
      <c r="G411" s="2" t="s">
        <v>22</v>
      </c>
      <c r="H411" s="12">
        <v>44967</v>
      </c>
      <c r="I411" s="12">
        <v>45331</v>
      </c>
      <c r="J411" s="263" t="s">
        <v>23</v>
      </c>
      <c r="K411" s="162"/>
      <c r="L411" s="162"/>
      <c r="M411" s="162"/>
    </row>
    <row r="412" spans="1:13" ht="79.5" customHeight="1" x14ac:dyDescent="0.3">
      <c r="A412" s="262">
        <v>11</v>
      </c>
      <c r="B412" s="254" t="s">
        <v>238</v>
      </c>
      <c r="C412" s="2" t="s">
        <v>47</v>
      </c>
      <c r="D412" s="2" t="s">
        <v>278</v>
      </c>
      <c r="E412" s="2" t="s">
        <v>270</v>
      </c>
      <c r="F412" s="11"/>
      <c r="G412" s="2" t="s">
        <v>22</v>
      </c>
      <c r="H412" s="12">
        <v>44967</v>
      </c>
      <c r="I412" s="12">
        <v>45331</v>
      </c>
      <c r="J412" s="263" t="s">
        <v>50</v>
      </c>
      <c r="K412" s="162"/>
      <c r="L412" s="162"/>
      <c r="M412" s="162"/>
    </row>
    <row r="413" spans="1:13" ht="79.5" customHeight="1" x14ac:dyDescent="0.3">
      <c r="A413" s="262">
        <v>12</v>
      </c>
      <c r="B413" s="2" t="s">
        <v>238</v>
      </c>
      <c r="C413" s="2" t="s">
        <v>287</v>
      </c>
      <c r="D413" s="2" t="s">
        <v>295</v>
      </c>
      <c r="E413" s="2" t="s">
        <v>289</v>
      </c>
      <c r="F413" s="11"/>
      <c r="G413" s="2" t="s">
        <v>22</v>
      </c>
      <c r="H413" s="12">
        <v>44967</v>
      </c>
      <c r="I413" s="12">
        <v>45331</v>
      </c>
      <c r="J413" s="263" t="s">
        <v>23</v>
      </c>
      <c r="K413" s="162"/>
      <c r="L413" s="162"/>
      <c r="M413" s="162"/>
    </row>
    <row r="414" spans="1:13" ht="79.5" customHeight="1" x14ac:dyDescent="0.3">
      <c r="A414" s="262">
        <v>13</v>
      </c>
      <c r="B414" s="254" t="s">
        <v>238</v>
      </c>
      <c r="C414" s="2" t="s">
        <v>287</v>
      </c>
      <c r="D414" s="2" t="s">
        <v>297</v>
      </c>
      <c r="E414" s="2" t="s">
        <v>289</v>
      </c>
      <c r="F414" s="11"/>
      <c r="G414" s="2" t="s">
        <v>22</v>
      </c>
      <c r="H414" s="12">
        <v>44967</v>
      </c>
      <c r="I414" s="12">
        <v>45331</v>
      </c>
      <c r="J414" s="263" t="s">
        <v>23</v>
      </c>
      <c r="K414" s="162"/>
      <c r="L414" s="162"/>
      <c r="M414" s="162"/>
    </row>
    <row r="415" spans="1:13" ht="79.5" customHeight="1" x14ac:dyDescent="0.3">
      <c r="A415" s="262">
        <v>14</v>
      </c>
      <c r="B415" s="254" t="s">
        <v>238</v>
      </c>
      <c r="C415" s="2" t="s">
        <v>287</v>
      </c>
      <c r="D415" s="2" t="s">
        <v>299</v>
      </c>
      <c r="E415" s="2" t="s">
        <v>289</v>
      </c>
      <c r="F415" s="11"/>
      <c r="G415" s="2" t="s">
        <v>22</v>
      </c>
      <c r="H415" s="12">
        <v>44967</v>
      </c>
      <c r="I415" s="12">
        <v>45331</v>
      </c>
      <c r="J415" s="263" t="s">
        <v>23</v>
      </c>
      <c r="K415" s="162"/>
      <c r="L415" s="162"/>
      <c r="M415" s="162"/>
    </row>
    <row r="416" spans="1:13" ht="79.5" customHeight="1" x14ac:dyDescent="0.3">
      <c r="A416" s="262">
        <v>15</v>
      </c>
      <c r="B416" s="254" t="s">
        <v>238</v>
      </c>
      <c r="C416" s="254" t="s">
        <v>287</v>
      </c>
      <c r="D416" s="2" t="s">
        <v>301</v>
      </c>
      <c r="E416" s="2" t="s">
        <v>289</v>
      </c>
      <c r="F416" s="11"/>
      <c r="G416" s="2" t="s">
        <v>22</v>
      </c>
      <c r="H416" s="12">
        <v>44967</v>
      </c>
      <c r="I416" s="12">
        <v>45331</v>
      </c>
      <c r="J416" s="263" t="s">
        <v>50</v>
      </c>
      <c r="K416" s="162"/>
      <c r="L416" s="162"/>
      <c r="M416" s="162"/>
    </row>
    <row r="417" spans="1:13" ht="79.5" customHeight="1" x14ac:dyDescent="0.3">
      <c r="A417" s="262">
        <v>16</v>
      </c>
      <c r="B417" s="254" t="s">
        <v>325</v>
      </c>
      <c r="C417" s="2" t="s">
        <v>30</v>
      </c>
      <c r="D417" s="2" t="s">
        <v>326</v>
      </c>
      <c r="E417" s="2" t="s">
        <v>32</v>
      </c>
      <c r="F417" s="11">
        <v>0.01</v>
      </c>
      <c r="G417" s="2" t="s">
        <v>22</v>
      </c>
      <c r="H417" s="12">
        <v>44967</v>
      </c>
      <c r="I417" s="12">
        <v>45331</v>
      </c>
      <c r="J417" s="263" t="s">
        <v>50</v>
      </c>
      <c r="K417" s="162"/>
      <c r="L417" s="162"/>
      <c r="M417" s="162"/>
    </row>
    <row r="418" spans="1:13" ht="79.5" customHeight="1" x14ac:dyDescent="0.3">
      <c r="A418" s="262">
        <v>17</v>
      </c>
      <c r="B418" s="2" t="s">
        <v>333</v>
      </c>
      <c r="C418" s="2" t="s">
        <v>19</v>
      </c>
      <c r="D418" s="2" t="s">
        <v>340</v>
      </c>
      <c r="E418" s="2" t="s">
        <v>335</v>
      </c>
      <c r="F418" s="11">
        <v>1E-3</v>
      </c>
      <c r="G418" s="2" t="s">
        <v>22</v>
      </c>
      <c r="H418" s="12">
        <v>44982</v>
      </c>
      <c r="I418" s="12">
        <v>45346</v>
      </c>
      <c r="J418" s="263" t="s">
        <v>23</v>
      </c>
      <c r="K418" s="162"/>
      <c r="L418" s="162"/>
      <c r="M418" s="162"/>
    </row>
    <row r="419" spans="1:13" ht="79.5" customHeight="1" x14ac:dyDescent="0.3">
      <c r="A419" s="262">
        <v>18</v>
      </c>
      <c r="B419" s="254" t="s">
        <v>333</v>
      </c>
      <c r="C419" s="2" t="s">
        <v>19</v>
      </c>
      <c r="D419" s="2" t="s">
        <v>342</v>
      </c>
      <c r="E419" s="2" t="s">
        <v>335</v>
      </c>
      <c r="F419" s="11">
        <v>1E-3</v>
      </c>
      <c r="G419" s="2" t="s">
        <v>22</v>
      </c>
      <c r="H419" s="12">
        <v>44985</v>
      </c>
      <c r="I419" s="12">
        <v>45349</v>
      </c>
      <c r="J419" s="263" t="s">
        <v>50</v>
      </c>
      <c r="K419" s="162"/>
      <c r="L419" s="162"/>
      <c r="M419" s="162"/>
    </row>
    <row r="420" spans="1:13" ht="79.5" customHeight="1" x14ac:dyDescent="0.3">
      <c r="A420" s="262">
        <v>19</v>
      </c>
      <c r="B420" s="2" t="s">
        <v>333</v>
      </c>
      <c r="C420" s="2" t="s">
        <v>19</v>
      </c>
      <c r="D420" s="2" t="s">
        <v>350</v>
      </c>
      <c r="E420" s="2" t="s">
        <v>335</v>
      </c>
      <c r="F420" s="11">
        <v>1E-3</v>
      </c>
      <c r="G420" s="2" t="s">
        <v>22</v>
      </c>
      <c r="H420" s="12">
        <v>44982</v>
      </c>
      <c r="I420" s="12">
        <v>45346</v>
      </c>
      <c r="J420" s="263" t="s">
        <v>23</v>
      </c>
      <c r="K420" s="162"/>
      <c r="L420" s="162"/>
      <c r="M420" s="162"/>
    </row>
    <row r="421" spans="1:13" ht="79.5" customHeight="1" x14ac:dyDescent="0.3">
      <c r="A421" s="262">
        <v>20</v>
      </c>
      <c r="B421" s="254" t="s">
        <v>333</v>
      </c>
      <c r="C421" s="2" t="s">
        <v>19</v>
      </c>
      <c r="D421" s="2" t="s">
        <v>365</v>
      </c>
      <c r="E421" s="2" t="s">
        <v>348</v>
      </c>
      <c r="F421" s="11">
        <v>0.01</v>
      </c>
      <c r="G421" s="2" t="s">
        <v>22</v>
      </c>
      <c r="H421" s="12">
        <v>44984</v>
      </c>
      <c r="I421" s="12">
        <v>45348</v>
      </c>
      <c r="J421" s="263" t="s">
        <v>50</v>
      </c>
      <c r="K421" s="162"/>
      <c r="L421" s="162"/>
      <c r="M421" s="162"/>
    </row>
    <row r="422" spans="1:13" ht="79.5" customHeight="1" x14ac:dyDescent="0.3">
      <c r="A422" s="262">
        <v>21</v>
      </c>
      <c r="B422" s="254" t="s">
        <v>333</v>
      </c>
      <c r="C422" s="2"/>
      <c r="D422" s="2" t="s">
        <v>398</v>
      </c>
      <c r="E422" s="2" t="s">
        <v>348</v>
      </c>
      <c r="F422" s="11">
        <v>0.01</v>
      </c>
      <c r="G422" s="2" t="s">
        <v>22</v>
      </c>
      <c r="H422" s="12">
        <v>44967</v>
      </c>
      <c r="I422" s="12">
        <v>45331</v>
      </c>
      <c r="J422" s="263" t="s">
        <v>50</v>
      </c>
      <c r="K422" s="162"/>
      <c r="L422" s="162"/>
      <c r="M422" s="162"/>
    </row>
    <row r="423" spans="1:13" ht="79.5" customHeight="1" x14ac:dyDescent="0.3">
      <c r="A423" s="262">
        <v>22</v>
      </c>
      <c r="B423" s="254" t="s">
        <v>333</v>
      </c>
      <c r="C423" s="2" t="s">
        <v>19</v>
      </c>
      <c r="D423" s="2" t="s">
        <v>411</v>
      </c>
      <c r="E423" s="2" t="s">
        <v>335</v>
      </c>
      <c r="F423" s="11">
        <v>1E-3</v>
      </c>
      <c r="G423" s="2" t="s">
        <v>22</v>
      </c>
      <c r="H423" s="12">
        <v>44982</v>
      </c>
      <c r="I423" s="12">
        <v>45346</v>
      </c>
      <c r="J423" s="263" t="s">
        <v>23</v>
      </c>
      <c r="K423" s="162"/>
      <c r="L423" s="162"/>
      <c r="M423" s="162"/>
    </row>
    <row r="424" spans="1:13" ht="79.5" customHeight="1" x14ac:dyDescent="0.3">
      <c r="A424" s="262">
        <v>23</v>
      </c>
      <c r="B424" s="254" t="s">
        <v>333</v>
      </c>
      <c r="C424" s="254" t="s">
        <v>19</v>
      </c>
      <c r="D424" s="2" t="s">
        <v>413</v>
      </c>
      <c r="E424" s="2" t="s">
        <v>335</v>
      </c>
      <c r="F424" s="11">
        <v>1E-3</v>
      </c>
      <c r="G424" s="2" t="s">
        <v>22</v>
      </c>
      <c r="H424" s="12">
        <v>44967</v>
      </c>
      <c r="I424" s="12">
        <v>45331</v>
      </c>
      <c r="J424" s="263" t="s">
        <v>50</v>
      </c>
      <c r="K424" s="162"/>
      <c r="L424" s="162"/>
      <c r="M424" s="162"/>
    </row>
    <row r="425" spans="1:13" ht="79.5" customHeight="1" x14ac:dyDescent="0.3">
      <c r="A425" s="262">
        <v>24</v>
      </c>
      <c r="B425" s="2" t="s">
        <v>333</v>
      </c>
      <c r="C425" s="2" t="s">
        <v>19</v>
      </c>
      <c r="D425" s="2" t="s">
        <v>418</v>
      </c>
      <c r="E425" s="2" t="s">
        <v>335</v>
      </c>
      <c r="F425" s="11">
        <v>1E-3</v>
      </c>
      <c r="G425" s="2" t="s">
        <v>22</v>
      </c>
      <c r="H425" s="12">
        <v>44958</v>
      </c>
      <c r="I425" s="12">
        <v>45322</v>
      </c>
      <c r="J425" s="263" t="s">
        <v>23</v>
      </c>
      <c r="K425" s="162"/>
      <c r="L425" s="162"/>
      <c r="M425" s="162"/>
    </row>
    <row r="426" spans="1:13" ht="79.5" customHeight="1" x14ac:dyDescent="0.3">
      <c r="A426" s="262">
        <v>25</v>
      </c>
      <c r="B426" s="254" t="s">
        <v>333</v>
      </c>
      <c r="C426" s="2" t="s">
        <v>19</v>
      </c>
      <c r="D426" s="2" t="s">
        <v>422</v>
      </c>
      <c r="E426" s="2" t="s">
        <v>335</v>
      </c>
      <c r="F426" s="11">
        <v>1E-3</v>
      </c>
      <c r="G426" s="2" t="s">
        <v>22</v>
      </c>
      <c r="H426" s="12">
        <v>44977</v>
      </c>
      <c r="I426" s="12">
        <v>45341</v>
      </c>
      <c r="J426" s="263" t="s">
        <v>130</v>
      </c>
      <c r="K426" s="162"/>
      <c r="L426" s="162"/>
      <c r="M426" s="162"/>
    </row>
    <row r="427" spans="1:13" ht="79.5" customHeight="1" x14ac:dyDescent="0.3">
      <c r="A427" s="262">
        <v>26</v>
      </c>
      <c r="B427" s="254" t="s">
        <v>333</v>
      </c>
      <c r="C427" s="2" t="s">
        <v>19</v>
      </c>
      <c r="D427" s="2" t="s">
        <v>428</v>
      </c>
      <c r="E427" s="2" t="s">
        <v>348</v>
      </c>
      <c r="F427" s="11">
        <v>0.01</v>
      </c>
      <c r="G427" s="2" t="s">
        <v>22</v>
      </c>
      <c r="H427" s="12">
        <v>44977</v>
      </c>
      <c r="I427" s="12">
        <v>45341</v>
      </c>
      <c r="J427" s="263" t="s">
        <v>130</v>
      </c>
      <c r="K427" s="162"/>
      <c r="L427" s="162"/>
      <c r="M427" s="162"/>
    </row>
    <row r="428" spans="1:13" ht="79.5" customHeight="1" x14ac:dyDescent="0.3">
      <c r="A428" s="262">
        <v>27</v>
      </c>
      <c r="B428" s="254" t="s">
        <v>400</v>
      </c>
      <c r="C428" s="2" t="s">
        <v>19</v>
      </c>
      <c r="D428" s="2" t="s">
        <v>466</v>
      </c>
      <c r="E428" s="2" t="s">
        <v>464</v>
      </c>
      <c r="F428" s="11">
        <v>0.01</v>
      </c>
      <c r="G428" s="2" t="s">
        <v>22</v>
      </c>
      <c r="H428" s="12">
        <v>44967</v>
      </c>
      <c r="I428" s="12">
        <v>45331</v>
      </c>
      <c r="J428" s="263" t="s">
        <v>50</v>
      </c>
      <c r="K428" s="162"/>
      <c r="L428" s="162"/>
      <c r="M428" s="162"/>
    </row>
    <row r="429" spans="1:13" ht="79.5" customHeight="1" x14ac:dyDescent="0.3">
      <c r="A429" s="262">
        <v>28</v>
      </c>
      <c r="B429" s="254" t="s">
        <v>507</v>
      </c>
      <c r="C429" s="2" t="s">
        <v>19</v>
      </c>
      <c r="D429" s="2" t="s">
        <v>510</v>
      </c>
      <c r="E429" s="2" t="s">
        <v>335</v>
      </c>
      <c r="F429" s="11">
        <v>1E-3</v>
      </c>
      <c r="G429" s="2" t="s">
        <v>22</v>
      </c>
      <c r="H429" s="12">
        <v>44978</v>
      </c>
      <c r="I429" s="12">
        <v>45342</v>
      </c>
      <c r="J429" s="263" t="s">
        <v>130</v>
      </c>
      <c r="K429" s="162"/>
      <c r="L429" s="162"/>
      <c r="M429" s="162"/>
    </row>
    <row r="430" spans="1:13" ht="79.5" customHeight="1" x14ac:dyDescent="0.3">
      <c r="A430" s="262">
        <v>29</v>
      </c>
      <c r="B430" s="254" t="s">
        <v>527</v>
      </c>
      <c r="C430" s="2"/>
      <c r="D430" s="2" t="s">
        <v>538</v>
      </c>
      <c r="E430" s="2" t="s">
        <v>529</v>
      </c>
      <c r="F430" s="11">
        <v>0.01</v>
      </c>
      <c r="G430" s="2" t="s">
        <v>22</v>
      </c>
      <c r="H430" s="12">
        <v>44967</v>
      </c>
      <c r="I430" s="12">
        <v>45331</v>
      </c>
      <c r="J430" s="263" t="s">
        <v>50</v>
      </c>
      <c r="K430" s="162"/>
      <c r="L430" s="162"/>
      <c r="M430" s="162"/>
    </row>
    <row r="431" spans="1:13" ht="79.5" customHeight="1" x14ac:dyDescent="0.3">
      <c r="A431" s="262">
        <v>30</v>
      </c>
      <c r="B431" s="254" t="s">
        <v>527</v>
      </c>
      <c r="C431" s="254" t="s">
        <v>19</v>
      </c>
      <c r="D431" s="2" t="s">
        <v>543</v>
      </c>
      <c r="E431" s="2" t="s">
        <v>544</v>
      </c>
      <c r="F431" s="11">
        <v>0.01</v>
      </c>
      <c r="G431" s="2" t="s">
        <v>22</v>
      </c>
      <c r="H431" s="12">
        <v>44978</v>
      </c>
      <c r="I431" s="12">
        <v>45342</v>
      </c>
      <c r="J431" s="263" t="s">
        <v>130</v>
      </c>
      <c r="K431" s="162"/>
      <c r="L431" s="162"/>
      <c r="M431" s="162"/>
    </row>
    <row r="432" spans="1:13" ht="79.5" customHeight="1" x14ac:dyDescent="0.3">
      <c r="A432" s="262">
        <v>32</v>
      </c>
      <c r="B432" s="254" t="s">
        <v>556</v>
      </c>
      <c r="C432" s="2" t="s">
        <v>19</v>
      </c>
      <c r="D432" s="2" t="s">
        <v>590</v>
      </c>
      <c r="E432" s="2" t="s">
        <v>550</v>
      </c>
      <c r="F432" s="11">
        <v>0.01</v>
      </c>
      <c r="G432" s="2" t="s">
        <v>22</v>
      </c>
      <c r="H432" s="12">
        <v>44982</v>
      </c>
      <c r="I432" s="12">
        <v>45346</v>
      </c>
      <c r="J432" s="263" t="s">
        <v>23</v>
      </c>
      <c r="K432" s="162"/>
      <c r="L432" s="162"/>
      <c r="M432" s="162"/>
    </row>
    <row r="433" spans="1:13" ht="79.5" customHeight="1" x14ac:dyDescent="0.3">
      <c r="A433" s="262">
        <v>33</v>
      </c>
      <c r="B433" s="254" t="s">
        <v>103</v>
      </c>
      <c r="C433" s="2" t="s">
        <v>19</v>
      </c>
      <c r="D433" s="2" t="s">
        <v>604</v>
      </c>
      <c r="E433" s="2" t="s">
        <v>319</v>
      </c>
      <c r="F433" s="11">
        <v>0.01</v>
      </c>
      <c r="G433" s="2" t="s">
        <v>22</v>
      </c>
      <c r="H433" s="12">
        <v>44985</v>
      </c>
      <c r="I433" s="12">
        <v>45349</v>
      </c>
      <c r="J433" s="263" t="s">
        <v>236</v>
      </c>
      <c r="K433" s="162"/>
      <c r="L433" s="162"/>
      <c r="M433" s="162"/>
    </row>
    <row r="434" spans="1:13" ht="79.5" customHeight="1" x14ac:dyDescent="0.3">
      <c r="A434" s="262">
        <v>34</v>
      </c>
      <c r="B434" s="254" t="s">
        <v>756</v>
      </c>
      <c r="C434" s="2" t="s">
        <v>757</v>
      </c>
      <c r="D434" s="2" t="s">
        <v>770</v>
      </c>
      <c r="E434" s="2" t="s">
        <v>771</v>
      </c>
      <c r="F434" s="11">
        <v>0.01</v>
      </c>
      <c r="G434" s="2" t="s">
        <v>22</v>
      </c>
      <c r="H434" s="12">
        <v>44982</v>
      </c>
      <c r="I434" s="12">
        <v>45346</v>
      </c>
      <c r="J434" s="263" t="s">
        <v>130</v>
      </c>
      <c r="K434" s="162"/>
      <c r="L434" s="162"/>
      <c r="M434" s="162"/>
    </row>
    <row r="435" spans="1:13" ht="79.5" customHeight="1" x14ac:dyDescent="0.3">
      <c r="A435" s="262">
        <v>35</v>
      </c>
      <c r="B435" s="254" t="s">
        <v>805</v>
      </c>
      <c r="C435" s="2" t="s">
        <v>19</v>
      </c>
      <c r="D435" s="2" t="s">
        <v>868</v>
      </c>
      <c r="E435" s="2" t="s">
        <v>826</v>
      </c>
      <c r="F435" s="11">
        <v>0.01</v>
      </c>
      <c r="G435" s="2" t="s">
        <v>22</v>
      </c>
      <c r="H435" s="12">
        <v>44967</v>
      </c>
      <c r="I435" s="12">
        <v>45331</v>
      </c>
      <c r="J435" s="263" t="s">
        <v>130</v>
      </c>
      <c r="K435" s="162"/>
      <c r="L435" s="162"/>
      <c r="M435" s="162"/>
    </row>
    <row r="436" spans="1:13" ht="79.5" customHeight="1" x14ac:dyDescent="0.3">
      <c r="A436" s="262">
        <v>36</v>
      </c>
      <c r="B436" s="254" t="s">
        <v>880</v>
      </c>
      <c r="C436" s="2" t="s">
        <v>255</v>
      </c>
      <c r="D436" s="2" t="s">
        <v>929</v>
      </c>
      <c r="E436" s="2" t="s">
        <v>930</v>
      </c>
      <c r="F436" s="11"/>
      <c r="G436" s="2" t="s">
        <v>22</v>
      </c>
      <c r="H436" s="12">
        <v>44985</v>
      </c>
      <c r="I436" s="12">
        <v>45349</v>
      </c>
      <c r="J436" s="263" t="s">
        <v>50</v>
      </c>
      <c r="K436" s="162"/>
      <c r="L436" s="162"/>
      <c r="M436" s="162"/>
    </row>
    <row r="437" spans="1:13" ht="79.5" customHeight="1" x14ac:dyDescent="0.3">
      <c r="A437" s="262">
        <v>37</v>
      </c>
      <c r="B437" s="254" t="s">
        <v>880</v>
      </c>
      <c r="C437" s="2" t="s">
        <v>255</v>
      </c>
      <c r="D437" s="2" t="s">
        <v>933</v>
      </c>
      <c r="E437" s="2" t="s">
        <v>930</v>
      </c>
      <c r="F437" s="11"/>
      <c r="G437" s="2" t="s">
        <v>22</v>
      </c>
      <c r="H437" s="12">
        <v>44985</v>
      </c>
      <c r="I437" s="12">
        <v>45349</v>
      </c>
      <c r="J437" s="263" t="s">
        <v>86</v>
      </c>
      <c r="K437" s="162"/>
      <c r="L437" s="162"/>
      <c r="M437" s="162"/>
    </row>
    <row r="438" spans="1:13" ht="79.5" customHeight="1" x14ac:dyDescent="0.3">
      <c r="A438" s="262">
        <v>38</v>
      </c>
      <c r="B438" s="254" t="s">
        <v>880</v>
      </c>
      <c r="C438" s="2" t="s">
        <v>255</v>
      </c>
      <c r="D438" s="2" t="s">
        <v>935</v>
      </c>
      <c r="E438" s="2">
        <v>124.95</v>
      </c>
      <c r="F438" s="11"/>
      <c r="G438" s="2" t="s">
        <v>22</v>
      </c>
      <c r="H438" s="12">
        <v>44982</v>
      </c>
      <c r="I438" s="12">
        <v>45346</v>
      </c>
      <c r="J438" s="263" t="s">
        <v>50</v>
      </c>
      <c r="K438" s="162"/>
      <c r="L438" s="162"/>
      <c r="M438" s="162"/>
    </row>
    <row r="439" spans="1:13" ht="79.5" customHeight="1" x14ac:dyDescent="0.3">
      <c r="A439" s="262">
        <v>39</v>
      </c>
      <c r="B439" s="254" t="s">
        <v>880</v>
      </c>
      <c r="C439" s="2" t="s">
        <v>255</v>
      </c>
      <c r="D439" s="2" t="s">
        <v>960</v>
      </c>
      <c r="E439" s="2">
        <v>88.82</v>
      </c>
      <c r="F439" s="11"/>
      <c r="G439" s="2" t="s">
        <v>22</v>
      </c>
      <c r="H439" s="12">
        <v>44984</v>
      </c>
      <c r="I439" s="12">
        <v>45348</v>
      </c>
      <c r="J439" s="263" t="s">
        <v>23</v>
      </c>
      <c r="K439" s="162"/>
      <c r="L439" s="162"/>
      <c r="M439" s="162"/>
    </row>
    <row r="440" spans="1:13" ht="79.5" customHeight="1" x14ac:dyDescent="0.3">
      <c r="A440" s="262">
        <v>40</v>
      </c>
      <c r="B440" s="254" t="s">
        <v>880</v>
      </c>
      <c r="C440" s="254"/>
      <c r="D440" s="2" t="s">
        <v>975</v>
      </c>
      <c r="E440" s="2">
        <v>99.995000000000005</v>
      </c>
      <c r="F440" s="11"/>
      <c r="G440" s="2" t="s">
        <v>22</v>
      </c>
      <c r="H440" s="12">
        <v>44982</v>
      </c>
      <c r="I440" s="12">
        <v>45346</v>
      </c>
      <c r="J440" s="263" t="s">
        <v>50</v>
      </c>
      <c r="K440" s="162"/>
      <c r="L440" s="162"/>
      <c r="M440" s="162"/>
    </row>
    <row r="441" spans="1:13" ht="79.5" customHeight="1" x14ac:dyDescent="0.3">
      <c r="A441" s="262">
        <v>41</v>
      </c>
      <c r="B441" s="254" t="s">
        <v>1014</v>
      </c>
      <c r="C441" s="2"/>
      <c r="D441" s="2" t="s">
        <v>1018</v>
      </c>
      <c r="E441" s="2" t="s">
        <v>1019</v>
      </c>
      <c r="F441" s="11"/>
      <c r="G441" s="2" t="s">
        <v>22</v>
      </c>
      <c r="H441" s="12">
        <v>44977</v>
      </c>
      <c r="I441" s="12">
        <v>45341</v>
      </c>
      <c r="J441" s="263" t="s">
        <v>130</v>
      </c>
      <c r="K441" s="162"/>
      <c r="L441" s="162"/>
      <c r="M441" s="162"/>
    </row>
    <row r="442" spans="1:13" ht="79.5" customHeight="1" x14ac:dyDescent="0.3">
      <c r="A442" s="262">
        <v>42</v>
      </c>
      <c r="B442" s="254" t="s">
        <v>1014</v>
      </c>
      <c r="C442" s="2"/>
      <c r="D442" s="2" t="s">
        <v>1025</v>
      </c>
      <c r="E442" s="2" t="s">
        <v>1026</v>
      </c>
      <c r="F442" s="11"/>
      <c r="G442" s="2" t="s">
        <v>22</v>
      </c>
      <c r="H442" s="12">
        <v>44977</v>
      </c>
      <c r="I442" s="12">
        <v>45341</v>
      </c>
      <c r="J442" s="263" t="s">
        <v>130</v>
      </c>
      <c r="K442" s="162"/>
      <c r="L442" s="162"/>
      <c r="M442" s="162"/>
    </row>
    <row r="443" spans="1:13" ht="79.5" customHeight="1" x14ac:dyDescent="0.3">
      <c r="A443" s="262">
        <v>43</v>
      </c>
      <c r="B443" s="254" t="s">
        <v>1014</v>
      </c>
      <c r="C443" s="2"/>
      <c r="D443" s="2" t="s">
        <v>1031</v>
      </c>
      <c r="E443" s="2" t="s">
        <v>1030</v>
      </c>
      <c r="F443" s="11"/>
      <c r="G443" s="2" t="s">
        <v>22</v>
      </c>
      <c r="H443" s="12">
        <v>44977</v>
      </c>
      <c r="I443" s="12">
        <v>45341</v>
      </c>
      <c r="J443" s="263" t="s">
        <v>130</v>
      </c>
      <c r="K443" s="162"/>
      <c r="L443" s="162"/>
      <c r="M443" s="162"/>
    </row>
    <row r="444" spans="1:13" ht="79.5" customHeight="1" x14ac:dyDescent="0.3">
      <c r="A444" s="262">
        <v>44</v>
      </c>
      <c r="B444" s="254" t="s">
        <v>1014</v>
      </c>
      <c r="C444" s="2"/>
      <c r="D444" s="2" t="s">
        <v>1036</v>
      </c>
      <c r="E444" s="2" t="s">
        <v>1034</v>
      </c>
      <c r="F444" s="11"/>
      <c r="G444" s="2" t="s">
        <v>22</v>
      </c>
      <c r="H444" s="12">
        <v>44984</v>
      </c>
      <c r="I444" s="12">
        <v>45348</v>
      </c>
      <c r="J444" s="263" t="s">
        <v>86</v>
      </c>
      <c r="K444" s="162"/>
      <c r="L444" s="162"/>
      <c r="M444" s="162"/>
    </row>
    <row r="445" spans="1:13" ht="79.5" customHeight="1" x14ac:dyDescent="0.3">
      <c r="A445" s="262">
        <v>45</v>
      </c>
      <c r="B445" s="254" t="s">
        <v>1014</v>
      </c>
      <c r="C445" s="2" t="s">
        <v>255</v>
      </c>
      <c r="D445" s="2" t="s">
        <v>1105</v>
      </c>
      <c r="E445" s="2" t="s">
        <v>1106</v>
      </c>
      <c r="F445" s="11"/>
      <c r="G445" s="2" t="s">
        <v>22</v>
      </c>
      <c r="H445" s="12">
        <v>44977</v>
      </c>
      <c r="I445" s="12">
        <v>45341</v>
      </c>
      <c r="J445" s="263" t="s">
        <v>130</v>
      </c>
      <c r="K445" s="162"/>
      <c r="L445" s="162"/>
      <c r="M445" s="162"/>
    </row>
    <row r="446" spans="1:13" ht="79.5" customHeight="1" x14ac:dyDescent="0.3">
      <c r="A446" s="262">
        <v>46</v>
      </c>
      <c r="B446" s="254" t="s">
        <v>1014</v>
      </c>
      <c r="C446" s="2" t="s">
        <v>255</v>
      </c>
      <c r="D446" s="2" t="s">
        <v>1133</v>
      </c>
      <c r="E446" s="2" t="s">
        <v>1134</v>
      </c>
      <c r="F446" s="11"/>
      <c r="G446" s="2" t="s">
        <v>22</v>
      </c>
      <c r="H446" s="12">
        <v>44985</v>
      </c>
      <c r="I446" s="12">
        <v>45349</v>
      </c>
      <c r="J446" s="263" t="s">
        <v>86</v>
      </c>
      <c r="K446" s="162"/>
      <c r="L446" s="162"/>
      <c r="M446" s="162"/>
    </row>
    <row r="447" spans="1:13" ht="79.5" customHeight="1" x14ac:dyDescent="0.3">
      <c r="A447" s="262">
        <v>47</v>
      </c>
      <c r="B447" s="254" t="s">
        <v>1014</v>
      </c>
      <c r="C447" s="2" t="s">
        <v>255</v>
      </c>
      <c r="D447" s="2" t="s">
        <v>1136</v>
      </c>
      <c r="E447" s="2" t="s">
        <v>1137</v>
      </c>
      <c r="F447" s="11"/>
      <c r="G447" s="2" t="s">
        <v>22</v>
      </c>
      <c r="H447" s="12">
        <v>44977</v>
      </c>
      <c r="I447" s="12">
        <v>45341</v>
      </c>
      <c r="J447" s="263" t="s">
        <v>130</v>
      </c>
      <c r="K447" s="162"/>
      <c r="L447" s="162"/>
      <c r="M447" s="162"/>
    </row>
    <row r="448" spans="1:13" ht="79.5" customHeight="1" x14ac:dyDescent="0.3">
      <c r="A448" s="262">
        <v>48</v>
      </c>
      <c r="B448" s="254" t="s">
        <v>1014</v>
      </c>
      <c r="C448" s="2" t="s">
        <v>255</v>
      </c>
      <c r="D448" s="2" t="s">
        <v>1184</v>
      </c>
      <c r="E448" s="2" t="s">
        <v>1185</v>
      </c>
      <c r="F448" s="11"/>
      <c r="G448" s="2" t="s">
        <v>22</v>
      </c>
      <c r="H448" s="12">
        <v>44984</v>
      </c>
      <c r="I448" s="12">
        <v>45348</v>
      </c>
      <c r="J448" s="263" t="s">
        <v>50</v>
      </c>
      <c r="K448" s="162"/>
      <c r="L448" s="162"/>
      <c r="M448" s="162"/>
    </row>
    <row r="449" spans="1:13" ht="79.5" customHeight="1" x14ac:dyDescent="0.3">
      <c r="A449" s="262">
        <v>49</v>
      </c>
      <c r="B449" s="254" t="s">
        <v>1014</v>
      </c>
      <c r="C449" s="254" t="s">
        <v>255</v>
      </c>
      <c r="D449" s="2" t="s">
        <v>1187</v>
      </c>
      <c r="E449" s="2" t="s">
        <v>1188</v>
      </c>
      <c r="F449" s="11"/>
      <c r="G449" s="2" t="s">
        <v>22</v>
      </c>
      <c r="H449" s="12">
        <v>44984</v>
      </c>
      <c r="I449" s="12">
        <v>45348</v>
      </c>
      <c r="J449" s="263" t="s">
        <v>23</v>
      </c>
      <c r="K449" s="162"/>
      <c r="L449" s="162"/>
      <c r="M449" s="162"/>
    </row>
    <row r="450" spans="1:13" ht="79.5" customHeight="1" x14ac:dyDescent="0.3">
      <c r="A450" s="262">
        <v>50</v>
      </c>
      <c r="B450" s="254" t="s">
        <v>1014</v>
      </c>
      <c r="C450" s="2" t="s">
        <v>255</v>
      </c>
      <c r="D450" s="2" t="s">
        <v>1450</v>
      </c>
      <c r="E450" s="2" t="s">
        <v>1451</v>
      </c>
      <c r="F450" s="11"/>
      <c r="G450" s="2" t="s">
        <v>22</v>
      </c>
      <c r="H450" s="12">
        <v>44972</v>
      </c>
      <c r="I450" s="12">
        <v>45336</v>
      </c>
      <c r="J450" s="263" t="s">
        <v>130</v>
      </c>
      <c r="K450" s="162"/>
      <c r="L450" s="162"/>
      <c r="M450" s="162"/>
    </row>
    <row r="451" spans="1:13" ht="79.5" customHeight="1" x14ac:dyDescent="0.3">
      <c r="A451" s="262">
        <v>51</v>
      </c>
      <c r="B451" s="254" t="s">
        <v>1453</v>
      </c>
      <c r="C451" s="2" t="s">
        <v>255</v>
      </c>
      <c r="D451" s="2" t="s">
        <v>1464</v>
      </c>
      <c r="E451" s="2" t="s">
        <v>1140</v>
      </c>
      <c r="F451" s="11"/>
      <c r="G451" s="2" t="s">
        <v>22</v>
      </c>
      <c r="H451" s="12">
        <v>44977</v>
      </c>
      <c r="I451" s="12">
        <v>45341</v>
      </c>
      <c r="J451" s="263" t="s">
        <v>130</v>
      </c>
      <c r="K451" s="162"/>
      <c r="L451" s="162"/>
      <c r="M451" s="162"/>
    </row>
    <row r="452" spans="1:13" ht="79.5" customHeight="1" x14ac:dyDescent="0.3">
      <c r="A452" s="262">
        <v>52</v>
      </c>
      <c r="B452" s="254" t="s">
        <v>1725</v>
      </c>
      <c r="C452" s="2"/>
      <c r="D452" s="2" t="s">
        <v>1755</v>
      </c>
      <c r="E452" s="2" t="s">
        <v>1756</v>
      </c>
      <c r="F452" s="11"/>
      <c r="G452" s="2" t="s">
        <v>22</v>
      </c>
      <c r="H452" s="12">
        <v>44967</v>
      </c>
      <c r="I452" s="12">
        <v>45331</v>
      </c>
      <c r="J452" s="263" t="s">
        <v>50</v>
      </c>
      <c r="K452" s="162"/>
      <c r="L452" s="162"/>
      <c r="M452" s="162"/>
    </row>
    <row r="453" spans="1:13" ht="79.5" customHeight="1" x14ac:dyDescent="0.3">
      <c r="A453" s="262">
        <v>53</v>
      </c>
      <c r="B453" s="254" t="s">
        <v>1725</v>
      </c>
      <c r="C453" s="254"/>
      <c r="D453" s="2" t="s">
        <v>1806</v>
      </c>
      <c r="E453" s="2" t="s">
        <v>1807</v>
      </c>
      <c r="F453" s="11"/>
      <c r="G453" s="2" t="s">
        <v>22</v>
      </c>
      <c r="H453" s="12">
        <v>44967</v>
      </c>
      <c r="I453" s="12">
        <v>45331</v>
      </c>
      <c r="J453" s="263" t="s">
        <v>130</v>
      </c>
      <c r="K453" s="162"/>
      <c r="L453" s="162"/>
      <c r="M453" s="162"/>
    </row>
    <row r="454" spans="1:13" ht="79.5" customHeight="1" x14ac:dyDescent="0.3">
      <c r="A454" s="262">
        <v>54</v>
      </c>
      <c r="B454" s="254" t="s">
        <v>1725</v>
      </c>
      <c r="C454" s="2" t="s">
        <v>255</v>
      </c>
      <c r="D454" s="2" t="s">
        <v>1901</v>
      </c>
      <c r="E454" s="2">
        <v>101.6</v>
      </c>
      <c r="F454" s="11"/>
      <c r="G454" s="2" t="s">
        <v>22</v>
      </c>
      <c r="H454" s="12">
        <v>44977</v>
      </c>
      <c r="I454" s="12">
        <v>45341</v>
      </c>
      <c r="J454" s="263" t="s">
        <v>130</v>
      </c>
      <c r="K454" s="162"/>
      <c r="L454" s="162"/>
      <c r="M454" s="162"/>
    </row>
    <row r="455" spans="1:13" ht="79.5" customHeight="1" x14ac:dyDescent="0.3">
      <c r="A455" s="262">
        <v>55</v>
      </c>
      <c r="B455" s="254" t="s">
        <v>1725</v>
      </c>
      <c r="C455" s="2" t="s">
        <v>255</v>
      </c>
      <c r="D455" s="2" t="s">
        <v>1903</v>
      </c>
      <c r="E455" s="2">
        <v>145.05000000000001</v>
      </c>
      <c r="F455" s="11"/>
      <c r="G455" s="2" t="s">
        <v>22</v>
      </c>
      <c r="H455" s="12">
        <v>44977</v>
      </c>
      <c r="I455" s="12">
        <v>45341</v>
      </c>
      <c r="J455" s="263" t="s">
        <v>130</v>
      </c>
      <c r="K455" s="162"/>
      <c r="L455" s="162"/>
      <c r="M455" s="162"/>
    </row>
    <row r="456" spans="1:13" ht="79.5" customHeight="1" x14ac:dyDescent="0.3">
      <c r="A456" s="262">
        <v>56</v>
      </c>
      <c r="B456" s="254" t="s">
        <v>1725</v>
      </c>
      <c r="C456" s="2" t="s">
        <v>255</v>
      </c>
      <c r="D456" s="2" t="s">
        <v>1909</v>
      </c>
      <c r="E456" s="2">
        <v>100.03</v>
      </c>
      <c r="F456" s="11"/>
      <c r="G456" s="2" t="s">
        <v>22</v>
      </c>
      <c r="H456" s="12">
        <v>44984</v>
      </c>
      <c r="I456" s="12">
        <v>45348</v>
      </c>
      <c r="J456" s="263" t="s">
        <v>86</v>
      </c>
      <c r="K456" s="162"/>
      <c r="L456" s="162"/>
      <c r="M456" s="162"/>
    </row>
    <row r="457" spans="1:13" ht="79.5" customHeight="1" x14ac:dyDescent="0.3">
      <c r="A457" s="262">
        <v>57</v>
      </c>
      <c r="B457" s="254" t="s">
        <v>1725</v>
      </c>
      <c r="C457" s="2" t="s">
        <v>255</v>
      </c>
      <c r="D457" s="2" t="s">
        <v>1911</v>
      </c>
      <c r="E457" s="2">
        <v>30</v>
      </c>
      <c r="F457" s="11"/>
      <c r="G457" s="2" t="s">
        <v>22</v>
      </c>
      <c r="H457" s="12">
        <v>44982</v>
      </c>
      <c r="I457" s="12">
        <v>45346</v>
      </c>
      <c r="J457" s="263" t="s">
        <v>23</v>
      </c>
      <c r="K457" s="162"/>
      <c r="L457" s="162"/>
      <c r="M457" s="162"/>
    </row>
    <row r="458" spans="1:13" ht="79.5" customHeight="1" x14ac:dyDescent="0.3">
      <c r="A458" s="262">
        <v>58</v>
      </c>
      <c r="B458" s="254" t="s">
        <v>2106</v>
      </c>
      <c r="C458" s="2"/>
      <c r="D458" s="2" t="s">
        <v>2128</v>
      </c>
      <c r="E458" s="2" t="s">
        <v>2129</v>
      </c>
      <c r="F458" s="11"/>
      <c r="G458" s="2" t="s">
        <v>22</v>
      </c>
      <c r="H458" s="12">
        <v>44977</v>
      </c>
      <c r="I458" s="12">
        <v>45341</v>
      </c>
      <c r="J458" s="263" t="s">
        <v>50</v>
      </c>
      <c r="K458" s="162"/>
      <c r="L458" s="162"/>
      <c r="M458" s="162"/>
    </row>
    <row r="459" spans="1:13" ht="79.5" customHeight="1" x14ac:dyDescent="0.3">
      <c r="A459" s="262">
        <v>59</v>
      </c>
      <c r="B459" s="254" t="s">
        <v>2106</v>
      </c>
      <c r="C459" s="2" t="s">
        <v>255</v>
      </c>
      <c r="D459" s="2" t="s">
        <v>2164</v>
      </c>
      <c r="E459" s="2" t="s">
        <v>2165</v>
      </c>
      <c r="F459" s="11"/>
      <c r="G459" s="2" t="s">
        <v>22</v>
      </c>
      <c r="H459" s="12">
        <v>44985</v>
      </c>
      <c r="I459" s="12">
        <v>45349</v>
      </c>
      <c r="J459" s="263" t="s">
        <v>50</v>
      </c>
      <c r="K459" s="162"/>
      <c r="L459" s="162"/>
      <c r="M459" s="162"/>
    </row>
    <row r="460" spans="1:13" ht="79.5" customHeight="1" x14ac:dyDescent="0.3">
      <c r="A460" s="262">
        <v>60</v>
      </c>
      <c r="B460" s="254" t="s">
        <v>2106</v>
      </c>
      <c r="C460" s="2"/>
      <c r="D460" s="2" t="s">
        <v>2180</v>
      </c>
      <c r="E460" s="2" t="s">
        <v>2181</v>
      </c>
      <c r="F460" s="11"/>
      <c r="G460" s="2" t="s">
        <v>22</v>
      </c>
      <c r="H460" s="12">
        <v>44977</v>
      </c>
      <c r="I460" s="12">
        <v>45341</v>
      </c>
      <c r="J460" s="263" t="s">
        <v>130</v>
      </c>
      <c r="K460" s="162"/>
      <c r="L460" s="162"/>
      <c r="M460" s="162"/>
    </row>
    <row r="461" spans="1:13" ht="79.5" customHeight="1" x14ac:dyDescent="0.3">
      <c r="A461" s="262">
        <v>61</v>
      </c>
      <c r="B461" s="254" t="s">
        <v>2202</v>
      </c>
      <c r="C461" s="2" t="s">
        <v>47</v>
      </c>
      <c r="D461" s="2" t="s">
        <v>2203</v>
      </c>
      <c r="E461" s="2" t="s">
        <v>2204</v>
      </c>
      <c r="F461" s="11"/>
      <c r="G461" s="2" t="s">
        <v>22</v>
      </c>
      <c r="H461" s="12">
        <v>44985</v>
      </c>
      <c r="I461" s="12">
        <v>45349</v>
      </c>
      <c r="J461" s="263" t="s">
        <v>86</v>
      </c>
      <c r="K461" s="162"/>
      <c r="L461" s="162"/>
      <c r="M461" s="162"/>
    </row>
    <row r="462" spans="1:13" ht="79.5" customHeight="1" x14ac:dyDescent="0.3">
      <c r="A462" s="262">
        <v>62</v>
      </c>
      <c r="B462" s="254" t="s">
        <v>2187</v>
      </c>
      <c r="C462" s="2" t="s">
        <v>1352</v>
      </c>
      <c r="D462" s="2" t="s">
        <v>2241</v>
      </c>
      <c r="E462" s="2" t="s">
        <v>2242</v>
      </c>
      <c r="F462" s="11"/>
      <c r="G462" s="2" t="s">
        <v>22</v>
      </c>
      <c r="H462" s="12">
        <v>44985</v>
      </c>
      <c r="I462" s="24">
        <v>45349</v>
      </c>
      <c r="J462" s="263" t="s">
        <v>50</v>
      </c>
      <c r="K462" s="162"/>
      <c r="L462" s="162"/>
      <c r="M462" s="162"/>
    </row>
    <row r="463" spans="1:13" ht="79.5" customHeight="1" x14ac:dyDescent="0.3">
      <c r="A463" s="262">
        <v>63</v>
      </c>
      <c r="B463" s="254" t="s">
        <v>2364</v>
      </c>
      <c r="C463" s="2"/>
      <c r="D463" s="2" t="s">
        <v>2365</v>
      </c>
      <c r="E463" s="2">
        <v>16.155000000000001</v>
      </c>
      <c r="F463" s="11"/>
      <c r="G463" s="2" t="s">
        <v>22</v>
      </c>
      <c r="H463" s="12">
        <v>44982</v>
      </c>
      <c r="I463" s="12">
        <v>45346</v>
      </c>
      <c r="J463" s="263" t="s">
        <v>23</v>
      </c>
      <c r="K463" s="162"/>
      <c r="L463" s="162"/>
      <c r="M463" s="162"/>
    </row>
    <row r="464" spans="1:13" ht="79.5" customHeight="1" x14ac:dyDescent="0.3">
      <c r="A464" s="262">
        <v>64</v>
      </c>
      <c r="B464" s="254" t="s">
        <v>2364</v>
      </c>
      <c r="C464" s="2"/>
      <c r="D464" s="2" t="s">
        <v>2414</v>
      </c>
      <c r="E464" s="2">
        <v>20.65</v>
      </c>
      <c r="F464" s="11"/>
      <c r="G464" s="2" t="s">
        <v>22</v>
      </c>
      <c r="H464" s="12">
        <v>44982</v>
      </c>
      <c r="I464" s="12">
        <v>45346</v>
      </c>
      <c r="J464" s="263" t="s">
        <v>23</v>
      </c>
      <c r="K464" s="162"/>
      <c r="L464" s="162"/>
      <c r="M464" s="162"/>
    </row>
    <row r="465" spans="1:13" ht="79.5" customHeight="1" x14ac:dyDescent="0.3">
      <c r="A465" s="262">
        <v>65</v>
      </c>
      <c r="B465" s="254" t="s">
        <v>2364</v>
      </c>
      <c r="C465" s="2" t="s">
        <v>255</v>
      </c>
      <c r="D465" s="2" t="s">
        <v>2428</v>
      </c>
      <c r="E465" s="2">
        <v>16.152000000000001</v>
      </c>
      <c r="F465" s="11"/>
      <c r="G465" s="2" t="s">
        <v>22</v>
      </c>
      <c r="H465" s="12">
        <v>44982</v>
      </c>
      <c r="I465" s="12">
        <v>45346</v>
      </c>
      <c r="J465" s="263" t="s">
        <v>23</v>
      </c>
      <c r="K465" s="162"/>
      <c r="L465" s="162"/>
      <c r="M465" s="162"/>
    </row>
    <row r="466" spans="1:13" ht="79.5" customHeight="1" x14ac:dyDescent="0.3">
      <c r="A466" s="262">
        <v>66</v>
      </c>
      <c r="B466" s="254" t="s">
        <v>2481</v>
      </c>
      <c r="C466" s="2" t="s">
        <v>40</v>
      </c>
      <c r="D466" s="2" t="s">
        <v>2498</v>
      </c>
      <c r="E466" s="2" t="s">
        <v>2486</v>
      </c>
      <c r="F466" s="11"/>
      <c r="G466" s="2" t="s">
        <v>22</v>
      </c>
      <c r="H466" s="12">
        <v>44963</v>
      </c>
      <c r="I466" s="12">
        <v>45327</v>
      </c>
      <c r="J466" s="263" t="s">
        <v>86</v>
      </c>
      <c r="K466" s="162"/>
      <c r="L466" s="162"/>
      <c r="M466" s="162"/>
    </row>
    <row r="467" spans="1:13" ht="79.5" customHeight="1" x14ac:dyDescent="0.3">
      <c r="A467" s="262">
        <v>67</v>
      </c>
      <c r="B467" s="254" t="s">
        <v>2481</v>
      </c>
      <c r="C467" s="254" t="s">
        <v>2562</v>
      </c>
      <c r="D467" s="2" t="s">
        <v>2563</v>
      </c>
      <c r="E467" s="2" t="s">
        <v>2564</v>
      </c>
      <c r="F467" s="11"/>
      <c r="G467" s="2" t="s">
        <v>22</v>
      </c>
      <c r="H467" s="12">
        <v>44963</v>
      </c>
      <c r="I467" s="12">
        <v>45327</v>
      </c>
      <c r="J467" s="263" t="s">
        <v>86</v>
      </c>
      <c r="K467" s="162"/>
      <c r="L467" s="162"/>
      <c r="M467" s="162"/>
    </row>
    <row r="468" spans="1:13" ht="79.5" customHeight="1" x14ac:dyDescent="0.3">
      <c r="A468" s="262">
        <v>68</v>
      </c>
      <c r="B468" s="254" t="s">
        <v>2481</v>
      </c>
      <c r="C468" s="2" t="s">
        <v>2567</v>
      </c>
      <c r="D468" s="2" t="s">
        <v>2568</v>
      </c>
      <c r="E468" s="2" t="s">
        <v>2564</v>
      </c>
      <c r="F468" s="11"/>
      <c r="G468" s="2" t="s">
        <v>22</v>
      </c>
      <c r="H468" s="12">
        <v>44967</v>
      </c>
      <c r="I468" s="12">
        <v>45331</v>
      </c>
      <c r="J468" s="263" t="s">
        <v>50</v>
      </c>
      <c r="K468" s="162"/>
      <c r="L468" s="162"/>
      <c r="M468" s="162"/>
    </row>
    <row r="469" spans="1:13" ht="79.5" customHeight="1" x14ac:dyDescent="0.3">
      <c r="A469" s="262">
        <v>69</v>
      </c>
      <c r="B469" s="254" t="s">
        <v>2481</v>
      </c>
      <c r="C469" s="2" t="s">
        <v>40</v>
      </c>
      <c r="D469" s="2" t="s">
        <v>2600</v>
      </c>
      <c r="E469" s="2" t="s">
        <v>2506</v>
      </c>
      <c r="F469" s="11"/>
      <c r="G469" s="2" t="s">
        <v>22</v>
      </c>
      <c r="H469" s="12">
        <v>44977</v>
      </c>
      <c r="I469" s="12">
        <v>45341</v>
      </c>
      <c r="J469" s="263" t="s">
        <v>130</v>
      </c>
      <c r="K469" s="162"/>
      <c r="L469" s="162"/>
      <c r="M469" s="162"/>
    </row>
    <row r="470" spans="1:13" ht="79.5" customHeight="1" x14ac:dyDescent="0.3">
      <c r="A470" s="262">
        <v>70</v>
      </c>
      <c r="B470" s="254" t="s">
        <v>2481</v>
      </c>
      <c r="C470" s="2" t="s">
        <v>2573</v>
      </c>
      <c r="D470" s="2" t="s">
        <v>2636</v>
      </c>
      <c r="E470" s="2" t="s">
        <v>2637</v>
      </c>
      <c r="F470" s="11"/>
      <c r="G470" s="2" t="s">
        <v>22</v>
      </c>
      <c r="H470" s="12">
        <v>44978</v>
      </c>
      <c r="I470" s="12">
        <v>45342</v>
      </c>
      <c r="J470" s="263" t="s">
        <v>130</v>
      </c>
      <c r="K470" s="162"/>
      <c r="L470" s="162"/>
      <c r="M470" s="162"/>
    </row>
    <row r="471" spans="1:13" ht="79.5" customHeight="1" x14ac:dyDescent="0.3">
      <c r="A471" s="262">
        <v>72</v>
      </c>
      <c r="B471" s="254" t="s">
        <v>2659</v>
      </c>
      <c r="C471" s="2"/>
      <c r="D471" s="2" t="s">
        <v>2660</v>
      </c>
      <c r="E471" s="2" t="s">
        <v>2661</v>
      </c>
      <c r="F471" s="11"/>
      <c r="G471" s="2" t="s">
        <v>22</v>
      </c>
      <c r="H471" s="12">
        <v>44977</v>
      </c>
      <c r="I471" s="12">
        <v>45341</v>
      </c>
      <c r="J471" s="263" t="s">
        <v>130</v>
      </c>
      <c r="K471" s="162"/>
      <c r="L471" s="162"/>
      <c r="M471" s="162"/>
    </row>
    <row r="472" spans="1:13" ht="79.5" customHeight="1" x14ac:dyDescent="0.3">
      <c r="A472" s="262">
        <v>73</v>
      </c>
      <c r="B472" s="254" t="s">
        <v>2659</v>
      </c>
      <c r="C472" s="2"/>
      <c r="D472" s="2" t="s">
        <v>2663</v>
      </c>
      <c r="E472" s="2" t="s">
        <v>2483</v>
      </c>
      <c r="F472" s="11"/>
      <c r="G472" s="2" t="s">
        <v>22</v>
      </c>
      <c r="H472" s="12">
        <v>44977</v>
      </c>
      <c r="I472" s="12">
        <v>45341</v>
      </c>
      <c r="J472" s="263" t="s">
        <v>130</v>
      </c>
      <c r="K472" s="162"/>
      <c r="L472" s="162"/>
      <c r="M472" s="162"/>
    </row>
    <row r="473" spans="1:13" ht="79.5" customHeight="1" x14ac:dyDescent="0.3">
      <c r="A473" s="262">
        <v>74</v>
      </c>
      <c r="B473" s="254" t="s">
        <v>576</v>
      </c>
      <c r="C473" s="2" t="s">
        <v>19</v>
      </c>
      <c r="D473" s="2" t="s">
        <v>2702</v>
      </c>
      <c r="E473" s="2" t="s">
        <v>550</v>
      </c>
      <c r="F473" s="11">
        <v>0.02</v>
      </c>
      <c r="G473" s="2" t="s">
        <v>22</v>
      </c>
      <c r="H473" s="12">
        <v>44978</v>
      </c>
      <c r="I473" s="12">
        <v>45342</v>
      </c>
      <c r="J473" s="263" t="s">
        <v>130</v>
      </c>
      <c r="K473" s="162"/>
      <c r="L473" s="162"/>
      <c r="M473" s="162"/>
    </row>
    <row r="474" spans="1:13" ht="79.5" customHeight="1" x14ac:dyDescent="0.3">
      <c r="A474" s="275">
        <v>75</v>
      </c>
      <c r="B474" s="276" t="s">
        <v>1453</v>
      </c>
      <c r="C474" s="277" t="s">
        <v>255</v>
      </c>
      <c r="D474" s="277" t="s">
        <v>2713</v>
      </c>
      <c r="E474" s="277" t="s">
        <v>2714</v>
      </c>
      <c r="F474" s="278"/>
      <c r="G474" s="277" t="s">
        <v>22</v>
      </c>
      <c r="H474" s="279">
        <v>44979</v>
      </c>
      <c r="I474" s="279">
        <v>45343</v>
      </c>
      <c r="J474" s="280" t="s">
        <v>50</v>
      </c>
      <c r="K474" s="162"/>
      <c r="L474" s="162"/>
      <c r="M474" s="162"/>
    </row>
    <row r="475" spans="1:13" ht="30" customHeight="1" x14ac:dyDescent="0.3">
      <c r="A475" s="49"/>
      <c r="B475" s="67"/>
      <c r="C475" s="67"/>
      <c r="D475" s="67"/>
      <c r="E475" s="67"/>
      <c r="F475" s="49"/>
      <c r="G475" s="67"/>
      <c r="H475" s="270"/>
      <c r="I475" s="270"/>
      <c r="J475" s="67"/>
      <c r="K475" s="162"/>
      <c r="L475" s="162"/>
      <c r="M475" s="162"/>
    </row>
    <row r="476" spans="1:13" ht="34.5" customHeight="1" x14ac:dyDescent="0.3">
      <c r="A476" s="11">
        <v>1</v>
      </c>
      <c r="B476" s="254" t="s">
        <v>2187</v>
      </c>
      <c r="C476" s="2" t="s">
        <v>1496</v>
      </c>
      <c r="D476" s="2" t="s">
        <v>2972</v>
      </c>
      <c r="E476" s="2" t="s">
        <v>2973</v>
      </c>
      <c r="F476" s="11"/>
      <c r="G476" s="84" t="s">
        <v>22</v>
      </c>
      <c r="H476" s="12"/>
      <c r="I476" s="2"/>
      <c r="J476" s="2" t="s">
        <v>43</v>
      </c>
      <c r="K476" s="162"/>
      <c r="L476" s="162"/>
      <c r="M476" s="162"/>
    </row>
    <row r="477" spans="1:13" ht="34.5" customHeight="1" x14ac:dyDescent="0.3">
      <c r="A477" s="11">
        <v>2</v>
      </c>
      <c r="B477" s="254" t="s">
        <v>2187</v>
      </c>
      <c r="C477" s="2" t="s">
        <v>1496</v>
      </c>
      <c r="D477" s="2" t="s">
        <v>2974</v>
      </c>
      <c r="E477" s="2" t="s">
        <v>2973</v>
      </c>
      <c r="F477" s="11"/>
      <c r="G477" s="84" t="s">
        <v>22</v>
      </c>
      <c r="H477" s="77"/>
      <c r="I477" s="73"/>
      <c r="J477" s="2" t="s">
        <v>43</v>
      </c>
      <c r="K477" s="162"/>
      <c r="L477" s="162"/>
      <c r="M477" s="162"/>
    </row>
    <row r="478" spans="1:13" ht="60" customHeight="1" x14ac:dyDescent="0.3">
      <c r="A478" s="11">
        <v>3</v>
      </c>
      <c r="B478" s="254" t="s">
        <v>1014</v>
      </c>
      <c r="C478" s="2" t="s">
        <v>1496</v>
      </c>
      <c r="D478" s="2" t="s">
        <v>2975</v>
      </c>
      <c r="E478" s="2" t="s">
        <v>2976</v>
      </c>
      <c r="F478" s="75"/>
      <c r="G478" s="84" t="s">
        <v>22</v>
      </c>
      <c r="H478" s="2"/>
      <c r="I478" s="73"/>
      <c r="J478" s="2" t="s">
        <v>43</v>
      </c>
      <c r="K478" s="162"/>
      <c r="L478" s="162"/>
      <c r="M478" s="162"/>
    </row>
    <row r="479" spans="1:13" ht="60" customHeight="1" x14ac:dyDescent="0.3">
      <c r="A479" s="11">
        <v>4</v>
      </c>
      <c r="B479" s="254" t="s">
        <v>1014</v>
      </c>
      <c r="C479" s="2" t="s">
        <v>1496</v>
      </c>
      <c r="D479" s="2" t="s">
        <v>2977</v>
      </c>
      <c r="E479" s="2" t="s">
        <v>2976</v>
      </c>
      <c r="F479" s="75"/>
      <c r="G479" s="84" t="s">
        <v>22</v>
      </c>
      <c r="H479" s="2"/>
      <c r="I479" s="73"/>
      <c r="J479" s="2" t="s">
        <v>43</v>
      </c>
      <c r="K479" s="162"/>
      <c r="L479" s="162"/>
      <c r="M479" s="162"/>
    </row>
    <row r="480" spans="1:13" ht="60" customHeight="1" x14ac:dyDescent="0.4">
      <c r="A480" s="11">
        <v>5</v>
      </c>
      <c r="B480" s="254" t="s">
        <v>1014</v>
      </c>
      <c r="C480" s="2" t="s">
        <v>1496</v>
      </c>
      <c r="D480" s="2" t="s">
        <v>2978</v>
      </c>
      <c r="E480" s="2" t="s">
        <v>2979</v>
      </c>
      <c r="F480" s="116"/>
      <c r="G480" s="84" t="s">
        <v>22</v>
      </c>
      <c r="H480" s="281"/>
      <c r="I480" s="282"/>
      <c r="J480" s="2" t="s">
        <v>43</v>
      </c>
      <c r="K480" s="162"/>
      <c r="L480" s="162"/>
      <c r="M480" s="162"/>
    </row>
    <row r="481" spans="1:13" ht="60" customHeight="1" x14ac:dyDescent="0.4">
      <c r="A481" s="11">
        <v>6</v>
      </c>
      <c r="B481" s="254" t="s">
        <v>1014</v>
      </c>
      <c r="C481" s="2" t="s">
        <v>1496</v>
      </c>
      <c r="D481" s="2" t="s">
        <v>2980</v>
      </c>
      <c r="E481" s="2" t="s">
        <v>2979</v>
      </c>
      <c r="F481" s="116"/>
      <c r="G481" s="84" t="s">
        <v>22</v>
      </c>
      <c r="H481" s="281"/>
      <c r="I481" s="282"/>
      <c r="J481" s="2" t="s">
        <v>43</v>
      </c>
      <c r="K481" s="162"/>
      <c r="L481" s="162"/>
      <c r="M481" s="162"/>
    </row>
    <row r="482" spans="1:13" ht="34.5" customHeight="1" x14ac:dyDescent="0.4">
      <c r="A482" s="11">
        <v>7</v>
      </c>
      <c r="B482" s="254" t="s">
        <v>1725</v>
      </c>
      <c r="C482" s="2" t="s">
        <v>1496</v>
      </c>
      <c r="D482" s="2" t="s">
        <v>2981</v>
      </c>
      <c r="E482" s="55">
        <v>21.16</v>
      </c>
      <c r="F482" s="116"/>
      <c r="G482" s="84" t="s">
        <v>22</v>
      </c>
      <c r="H482" s="281"/>
      <c r="I482" s="282"/>
      <c r="J482" s="2" t="s">
        <v>43</v>
      </c>
      <c r="K482" s="162"/>
      <c r="L482" s="162"/>
      <c r="M482" s="162"/>
    </row>
    <row r="483" spans="1:13" ht="34.5" customHeight="1" x14ac:dyDescent="0.4">
      <c r="A483" s="11">
        <v>8</v>
      </c>
      <c r="B483" s="254" t="s">
        <v>1725</v>
      </c>
      <c r="C483" s="2" t="s">
        <v>1496</v>
      </c>
      <c r="D483" s="2" t="s">
        <v>2982</v>
      </c>
      <c r="E483" s="55">
        <v>21.16</v>
      </c>
      <c r="F483" s="116"/>
      <c r="G483" s="84" t="s">
        <v>22</v>
      </c>
      <c r="H483" s="281"/>
      <c r="I483" s="282"/>
      <c r="J483" s="2" t="s">
        <v>43</v>
      </c>
      <c r="K483" s="162"/>
      <c r="L483" s="162"/>
      <c r="M483" s="162"/>
    </row>
    <row r="484" spans="1:13" ht="30" customHeight="1" x14ac:dyDescent="0.3">
      <c r="A484" s="49"/>
      <c r="B484" s="67"/>
      <c r="C484" s="67"/>
      <c r="D484" s="67"/>
      <c r="E484" s="67"/>
      <c r="F484" s="162"/>
      <c r="G484" s="162"/>
      <c r="H484" s="162"/>
      <c r="I484" s="162"/>
      <c r="J484" s="162"/>
      <c r="K484" s="162"/>
      <c r="L484" s="162"/>
      <c r="M484" s="162"/>
    </row>
    <row r="485" spans="1:13" ht="30.75" customHeight="1" x14ac:dyDescent="0.3">
      <c r="A485" s="49"/>
      <c r="B485" s="67"/>
      <c r="C485" s="67"/>
      <c r="D485" s="67"/>
      <c r="E485" s="67"/>
      <c r="F485" s="162"/>
      <c r="G485" s="162"/>
      <c r="H485" s="162"/>
      <c r="I485" s="162"/>
      <c r="J485" s="162"/>
      <c r="K485" s="162"/>
      <c r="L485" s="162"/>
      <c r="M485" s="162"/>
    </row>
    <row r="486" spans="1:13" ht="60.75" customHeight="1" x14ac:dyDescent="0.3">
      <c r="A486" s="572" t="s">
        <v>1</v>
      </c>
      <c r="B486" s="561"/>
      <c r="C486" s="561"/>
      <c r="D486" s="561"/>
      <c r="E486" s="561"/>
      <c r="F486" s="570"/>
      <c r="G486" s="259">
        <v>45353</v>
      </c>
      <c r="H486" s="260"/>
      <c r="I486" s="260"/>
      <c r="J486" s="261"/>
      <c r="K486" s="162"/>
      <c r="L486" s="162"/>
      <c r="M486" s="162"/>
    </row>
    <row r="487" spans="1:13" ht="79.5" customHeight="1" x14ac:dyDescent="0.3">
      <c r="A487" s="11">
        <v>9</v>
      </c>
      <c r="B487" s="2" t="s">
        <v>52</v>
      </c>
      <c r="C487" s="2" t="s">
        <v>55</v>
      </c>
      <c r="D487" s="2" t="s">
        <v>56</v>
      </c>
      <c r="E487" s="2">
        <v>84.97</v>
      </c>
      <c r="F487" s="11"/>
      <c r="G487" s="2" t="s">
        <v>22</v>
      </c>
      <c r="H487" s="12">
        <v>45009</v>
      </c>
      <c r="I487" s="12">
        <v>45374</v>
      </c>
      <c r="J487" s="8" t="s">
        <v>50</v>
      </c>
      <c r="K487" s="162"/>
      <c r="L487" s="162"/>
      <c r="M487" s="162"/>
    </row>
    <row r="488" spans="1:13" ht="79.5" customHeight="1" x14ac:dyDescent="0.3">
      <c r="A488" s="11">
        <v>10</v>
      </c>
      <c r="B488" s="2" t="s">
        <v>58</v>
      </c>
      <c r="C488" s="2" t="s">
        <v>55</v>
      </c>
      <c r="D488" s="2" t="s">
        <v>59</v>
      </c>
      <c r="E488" s="2" t="s">
        <v>60</v>
      </c>
      <c r="F488" s="11"/>
      <c r="G488" s="2" t="s">
        <v>22</v>
      </c>
      <c r="H488" s="12">
        <v>45008</v>
      </c>
      <c r="I488" s="12">
        <v>45373</v>
      </c>
      <c r="J488" s="8" t="s">
        <v>50</v>
      </c>
      <c r="K488" s="162"/>
      <c r="L488" s="162"/>
      <c r="M488" s="162"/>
    </row>
    <row r="489" spans="1:13" ht="79.5" customHeight="1" x14ac:dyDescent="0.3">
      <c r="A489" s="11">
        <v>11</v>
      </c>
      <c r="B489" s="2" t="s">
        <v>58</v>
      </c>
      <c r="C489" s="2" t="s">
        <v>55</v>
      </c>
      <c r="D489" s="2" t="s">
        <v>62</v>
      </c>
      <c r="E489" s="2" t="s">
        <v>63</v>
      </c>
      <c r="F489" s="11"/>
      <c r="G489" s="2" t="s">
        <v>22</v>
      </c>
      <c r="H489" s="12">
        <v>45008</v>
      </c>
      <c r="I489" s="12">
        <v>45373</v>
      </c>
      <c r="J489" s="8" t="s">
        <v>50</v>
      </c>
      <c r="K489" s="162"/>
      <c r="L489" s="162"/>
      <c r="M489" s="162"/>
    </row>
    <row r="490" spans="1:13" ht="79.5" customHeight="1" x14ac:dyDescent="0.3">
      <c r="A490" s="11">
        <v>16</v>
      </c>
      <c r="B490" s="2" t="s">
        <v>74</v>
      </c>
      <c r="C490" s="2"/>
      <c r="D490" s="2" t="s">
        <v>75</v>
      </c>
      <c r="E490" s="2" t="s">
        <v>76</v>
      </c>
      <c r="F490" s="11" t="s">
        <v>77</v>
      </c>
      <c r="G490" s="2" t="s">
        <v>78</v>
      </c>
      <c r="H490" s="12">
        <v>44629</v>
      </c>
      <c r="I490" s="12">
        <v>45359</v>
      </c>
      <c r="J490" s="8" t="s">
        <v>23</v>
      </c>
      <c r="K490" s="162"/>
      <c r="L490" s="162"/>
      <c r="M490" s="162"/>
    </row>
    <row r="491" spans="1:13" ht="79.5" customHeight="1" x14ac:dyDescent="0.3">
      <c r="A491" s="11">
        <v>20</v>
      </c>
      <c r="B491" s="2" t="s">
        <v>74</v>
      </c>
      <c r="C491" s="2" t="s">
        <v>19</v>
      </c>
      <c r="D491" s="2" t="s">
        <v>89</v>
      </c>
      <c r="E491" s="2" t="s">
        <v>76</v>
      </c>
      <c r="F491" s="11" t="s">
        <v>77</v>
      </c>
      <c r="G491" s="2" t="s">
        <v>78</v>
      </c>
      <c r="H491" s="12">
        <v>44629</v>
      </c>
      <c r="I491" s="12">
        <v>45359</v>
      </c>
      <c r="J491" s="8" t="s">
        <v>86</v>
      </c>
      <c r="K491" s="162"/>
      <c r="L491" s="162"/>
      <c r="M491" s="162"/>
    </row>
    <row r="492" spans="1:13" ht="79.5" customHeight="1" x14ac:dyDescent="0.3">
      <c r="A492" s="11">
        <v>22</v>
      </c>
      <c r="B492" s="2" t="s">
        <v>25</v>
      </c>
      <c r="C492" s="2" t="s">
        <v>19</v>
      </c>
      <c r="D492" s="2" t="s">
        <v>94</v>
      </c>
      <c r="E492" s="2" t="s">
        <v>95</v>
      </c>
      <c r="F492" s="11"/>
      <c r="G492" s="2" t="s">
        <v>22</v>
      </c>
      <c r="H492" s="12">
        <v>45005</v>
      </c>
      <c r="I492" s="12">
        <v>45370</v>
      </c>
      <c r="J492" s="8" t="s">
        <v>23</v>
      </c>
      <c r="K492" s="162"/>
      <c r="L492" s="162"/>
      <c r="M492" s="162"/>
    </row>
    <row r="493" spans="1:13" ht="79.5" customHeight="1" x14ac:dyDescent="0.3">
      <c r="A493" s="11">
        <v>26</v>
      </c>
      <c r="B493" s="2" t="s">
        <v>25</v>
      </c>
      <c r="C493" s="2" t="s">
        <v>19</v>
      </c>
      <c r="D493" s="2" t="s">
        <v>107</v>
      </c>
      <c r="E493" s="2" t="s">
        <v>92</v>
      </c>
      <c r="F493" s="11"/>
      <c r="G493" s="2" t="s">
        <v>22</v>
      </c>
      <c r="H493" s="12">
        <v>45017</v>
      </c>
      <c r="I493" s="12">
        <v>45382</v>
      </c>
      <c r="J493" s="8" t="s">
        <v>86</v>
      </c>
      <c r="K493" s="162"/>
      <c r="L493" s="162"/>
      <c r="M493" s="162"/>
    </row>
    <row r="494" spans="1:13" ht="79.5" customHeight="1" x14ac:dyDescent="0.3">
      <c r="A494" s="11">
        <v>38</v>
      </c>
      <c r="B494" s="2" t="s">
        <v>25</v>
      </c>
      <c r="C494" s="2"/>
      <c r="D494" s="2" t="s">
        <v>139</v>
      </c>
      <c r="E494" s="2" t="s">
        <v>133</v>
      </c>
      <c r="F494" s="11"/>
      <c r="G494" s="2" t="s">
        <v>22</v>
      </c>
      <c r="H494" s="12">
        <v>45006</v>
      </c>
      <c r="I494" s="12">
        <v>45371</v>
      </c>
      <c r="J494" s="8" t="s">
        <v>130</v>
      </c>
      <c r="K494" s="162"/>
      <c r="L494" s="162"/>
      <c r="M494" s="162"/>
    </row>
    <row r="495" spans="1:13" ht="79.5" customHeight="1" x14ac:dyDescent="0.3">
      <c r="A495" s="11">
        <v>94</v>
      </c>
      <c r="B495" s="2" t="s">
        <v>238</v>
      </c>
      <c r="C495" s="2" t="s">
        <v>239</v>
      </c>
      <c r="D495" s="2" t="s">
        <v>259</v>
      </c>
      <c r="E495" s="2" t="s">
        <v>257</v>
      </c>
      <c r="F495" s="11"/>
      <c r="G495" s="2" t="s">
        <v>22</v>
      </c>
      <c r="H495" s="12">
        <v>44992</v>
      </c>
      <c r="I495" s="12">
        <v>45357</v>
      </c>
      <c r="J495" s="8" t="s">
        <v>23</v>
      </c>
      <c r="K495" s="162"/>
      <c r="L495" s="162"/>
      <c r="M495" s="162"/>
    </row>
    <row r="496" spans="1:13" ht="79.5" customHeight="1" x14ac:dyDescent="0.3">
      <c r="A496" s="11">
        <v>95</v>
      </c>
      <c r="B496" s="2" t="s">
        <v>238</v>
      </c>
      <c r="C496" s="2" t="s">
        <v>239</v>
      </c>
      <c r="D496" s="2" t="s">
        <v>261</v>
      </c>
      <c r="E496" s="2" t="s">
        <v>262</v>
      </c>
      <c r="F496" s="11"/>
      <c r="G496" s="2" t="s">
        <v>22</v>
      </c>
      <c r="H496" s="12">
        <v>44992</v>
      </c>
      <c r="I496" s="12">
        <v>45357</v>
      </c>
      <c r="J496" s="8" t="s">
        <v>50</v>
      </c>
      <c r="K496" s="162"/>
      <c r="L496" s="162"/>
      <c r="M496" s="162"/>
    </row>
    <row r="497" spans="1:13" ht="79.5" customHeight="1" x14ac:dyDescent="0.3">
      <c r="A497" s="11">
        <v>102</v>
      </c>
      <c r="B497" s="2" t="s">
        <v>238</v>
      </c>
      <c r="C497" s="2" t="s">
        <v>47</v>
      </c>
      <c r="D497" s="2" t="s">
        <v>280</v>
      </c>
      <c r="E497" s="2" t="s">
        <v>281</v>
      </c>
      <c r="F497" s="11"/>
      <c r="G497" s="2" t="s">
        <v>22</v>
      </c>
      <c r="H497" s="12">
        <v>44992</v>
      </c>
      <c r="I497" s="12">
        <v>45357</v>
      </c>
      <c r="J497" s="8" t="s">
        <v>23</v>
      </c>
      <c r="K497" s="162"/>
      <c r="L497" s="162"/>
      <c r="M497" s="162"/>
    </row>
    <row r="498" spans="1:13" ht="79.5" customHeight="1" x14ac:dyDescent="0.3">
      <c r="A498" s="11">
        <v>114</v>
      </c>
      <c r="B498" s="2" t="s">
        <v>307</v>
      </c>
      <c r="C498" s="2" t="s">
        <v>255</v>
      </c>
      <c r="D498" s="2" t="s">
        <v>308</v>
      </c>
      <c r="E498" s="2" t="s">
        <v>309</v>
      </c>
      <c r="F498" s="11"/>
      <c r="G498" s="2" t="s">
        <v>22</v>
      </c>
      <c r="H498" s="12">
        <v>44992</v>
      </c>
      <c r="I498" s="12">
        <v>45357</v>
      </c>
      <c r="J498" s="8" t="s">
        <v>23</v>
      </c>
      <c r="K498" s="162"/>
      <c r="L498" s="162"/>
      <c r="M498" s="162"/>
    </row>
    <row r="499" spans="1:13" ht="79.5" customHeight="1" x14ac:dyDescent="0.3">
      <c r="A499" s="11">
        <v>136</v>
      </c>
      <c r="B499" s="2" t="s">
        <v>333</v>
      </c>
      <c r="C499" s="2" t="s">
        <v>19</v>
      </c>
      <c r="D499" s="2" t="s">
        <v>361</v>
      </c>
      <c r="E499" s="2" t="s">
        <v>335</v>
      </c>
      <c r="F499" s="11">
        <v>1E-3</v>
      </c>
      <c r="G499" s="2" t="s">
        <v>22</v>
      </c>
      <c r="H499" s="12">
        <v>45005</v>
      </c>
      <c r="I499" s="12">
        <v>45370</v>
      </c>
      <c r="J499" s="8" t="s">
        <v>23</v>
      </c>
      <c r="K499" s="162"/>
      <c r="L499" s="162"/>
      <c r="M499" s="162"/>
    </row>
    <row r="500" spans="1:13" ht="79.5" customHeight="1" x14ac:dyDescent="0.3">
      <c r="A500" s="11">
        <v>154</v>
      </c>
      <c r="B500" s="2" t="s">
        <v>333</v>
      </c>
      <c r="C500" s="2"/>
      <c r="D500" s="2" t="s">
        <v>393</v>
      </c>
      <c r="E500" s="2" t="s">
        <v>335</v>
      </c>
      <c r="F500" s="11">
        <v>1E-3</v>
      </c>
      <c r="G500" s="2" t="s">
        <v>22</v>
      </c>
      <c r="H500" s="12">
        <v>45005</v>
      </c>
      <c r="I500" s="12">
        <v>45370</v>
      </c>
      <c r="J500" s="8" t="s">
        <v>23</v>
      </c>
      <c r="K500" s="162"/>
      <c r="L500" s="162"/>
      <c r="M500" s="162"/>
    </row>
    <row r="501" spans="1:13" ht="79.5" customHeight="1" x14ac:dyDescent="0.3">
      <c r="A501" s="11">
        <v>155</v>
      </c>
      <c r="B501" s="2" t="s">
        <v>333</v>
      </c>
      <c r="C501" s="2"/>
      <c r="D501" s="2" t="s">
        <v>395</v>
      </c>
      <c r="E501" s="2" t="s">
        <v>335</v>
      </c>
      <c r="F501" s="11">
        <v>1E-3</v>
      </c>
      <c r="G501" s="2" t="s">
        <v>22</v>
      </c>
      <c r="H501" s="12">
        <v>45005</v>
      </c>
      <c r="I501" s="12">
        <v>45370</v>
      </c>
      <c r="J501" s="8" t="s">
        <v>50</v>
      </c>
      <c r="K501" s="162"/>
      <c r="L501" s="162"/>
      <c r="M501" s="162"/>
    </row>
    <row r="502" spans="1:13" ht="79.5" customHeight="1" x14ac:dyDescent="0.3">
      <c r="A502" s="11">
        <v>175</v>
      </c>
      <c r="B502" s="2" t="s">
        <v>333</v>
      </c>
      <c r="C502" s="2" t="s">
        <v>19</v>
      </c>
      <c r="D502" s="2" t="s">
        <v>431</v>
      </c>
      <c r="E502" s="2" t="s">
        <v>335</v>
      </c>
      <c r="F502" s="11">
        <v>1E-3</v>
      </c>
      <c r="G502" s="2" t="s">
        <v>22</v>
      </c>
      <c r="H502" s="12">
        <v>45005</v>
      </c>
      <c r="I502" s="12">
        <v>45370</v>
      </c>
      <c r="J502" s="8" t="s">
        <v>86</v>
      </c>
      <c r="K502" s="162"/>
      <c r="L502" s="162"/>
      <c r="M502" s="162"/>
    </row>
    <row r="503" spans="1:13" ht="79.5" customHeight="1" x14ac:dyDescent="0.3">
      <c r="A503" s="11">
        <v>224</v>
      </c>
      <c r="B503" s="2" t="s">
        <v>527</v>
      </c>
      <c r="C503" s="2" t="s">
        <v>19</v>
      </c>
      <c r="D503" s="2" t="s">
        <v>532</v>
      </c>
      <c r="E503" s="2" t="s">
        <v>529</v>
      </c>
      <c r="F503" s="11">
        <v>0.01</v>
      </c>
      <c r="G503" s="2" t="s">
        <v>22</v>
      </c>
      <c r="H503" s="12">
        <v>45014</v>
      </c>
      <c r="I503" s="12">
        <v>45379</v>
      </c>
      <c r="J503" s="8" t="s">
        <v>23</v>
      </c>
      <c r="K503" s="162"/>
      <c r="L503" s="162"/>
      <c r="M503" s="162"/>
    </row>
    <row r="504" spans="1:13" ht="79.5" customHeight="1" x14ac:dyDescent="0.3">
      <c r="A504" s="11">
        <v>250</v>
      </c>
      <c r="B504" s="2" t="s">
        <v>556</v>
      </c>
      <c r="C504" s="2" t="s">
        <v>19</v>
      </c>
      <c r="D504" s="2" t="s">
        <v>587</v>
      </c>
      <c r="E504" s="2" t="s">
        <v>588</v>
      </c>
      <c r="F504" s="11">
        <v>0.01</v>
      </c>
      <c r="G504" s="2" t="s">
        <v>22</v>
      </c>
      <c r="H504" s="12">
        <v>44988</v>
      </c>
      <c r="I504" s="12">
        <v>45353</v>
      </c>
      <c r="J504" s="8" t="s">
        <v>86</v>
      </c>
      <c r="K504" s="162"/>
      <c r="L504" s="162"/>
      <c r="M504" s="162"/>
    </row>
    <row r="505" spans="1:13" ht="79.5" customHeight="1" x14ac:dyDescent="0.3">
      <c r="A505" s="11">
        <v>276</v>
      </c>
      <c r="B505" s="2" t="s">
        <v>601</v>
      </c>
      <c r="C505" s="2" t="s">
        <v>19</v>
      </c>
      <c r="D505" s="2" t="s">
        <v>645</v>
      </c>
      <c r="E505" s="2" t="s">
        <v>547</v>
      </c>
      <c r="F505" s="11">
        <v>0.01</v>
      </c>
      <c r="G505" s="2" t="s">
        <v>22</v>
      </c>
      <c r="H505" s="12">
        <v>44991</v>
      </c>
      <c r="I505" s="12">
        <v>45356</v>
      </c>
      <c r="J505" s="8" t="s">
        <v>23</v>
      </c>
      <c r="K505" s="162"/>
      <c r="L505" s="162"/>
      <c r="M505" s="162"/>
    </row>
    <row r="506" spans="1:13" ht="79.5" customHeight="1" x14ac:dyDescent="0.3">
      <c r="A506" s="11">
        <v>408</v>
      </c>
      <c r="B506" s="2" t="s">
        <v>880</v>
      </c>
      <c r="C506" s="2" t="s">
        <v>255</v>
      </c>
      <c r="D506" s="2" t="s">
        <v>925</v>
      </c>
      <c r="E506" s="2">
        <v>72.09</v>
      </c>
      <c r="F506" s="11"/>
      <c r="G506" s="2" t="s">
        <v>22</v>
      </c>
      <c r="H506" s="12">
        <v>45005</v>
      </c>
      <c r="I506" s="12">
        <v>45370</v>
      </c>
      <c r="J506" s="8" t="s">
        <v>86</v>
      </c>
      <c r="K506" s="162"/>
      <c r="L506" s="162"/>
      <c r="M506" s="162"/>
    </row>
    <row r="507" spans="1:13" ht="79.5" customHeight="1" x14ac:dyDescent="0.3">
      <c r="A507" s="11">
        <v>437</v>
      </c>
      <c r="B507" s="2" t="s">
        <v>880</v>
      </c>
      <c r="C507" s="2" t="s">
        <v>322</v>
      </c>
      <c r="D507" s="2" t="s">
        <v>972</v>
      </c>
      <c r="E507" s="2">
        <v>169.95400000000001</v>
      </c>
      <c r="F507" s="11"/>
      <c r="G507" s="2" t="s">
        <v>22</v>
      </c>
      <c r="H507" s="12">
        <v>45005</v>
      </c>
      <c r="I507" s="12">
        <v>45370</v>
      </c>
      <c r="J507" s="8" t="s">
        <v>23</v>
      </c>
      <c r="K507" s="162"/>
      <c r="L507" s="162"/>
      <c r="M507" s="162"/>
    </row>
    <row r="508" spans="1:13" ht="79.5" customHeight="1" x14ac:dyDescent="0.3">
      <c r="A508" s="11">
        <v>455</v>
      </c>
      <c r="B508" s="2" t="s">
        <v>1010</v>
      </c>
      <c r="C508" s="2" t="s">
        <v>19</v>
      </c>
      <c r="D508" s="2" t="s">
        <v>1012</v>
      </c>
      <c r="E508" s="2" t="s">
        <v>832</v>
      </c>
      <c r="F508" s="11">
        <v>0.01</v>
      </c>
      <c r="G508" s="2" t="s">
        <v>22</v>
      </c>
      <c r="H508" s="12">
        <v>45008</v>
      </c>
      <c r="I508" s="12">
        <v>45373</v>
      </c>
      <c r="J508" s="8" t="s">
        <v>23</v>
      </c>
      <c r="K508" s="162"/>
      <c r="L508" s="162"/>
      <c r="M508" s="162"/>
    </row>
    <row r="509" spans="1:13" ht="79.5" customHeight="1" x14ac:dyDescent="0.3">
      <c r="A509" s="11">
        <v>648</v>
      </c>
      <c r="B509" s="2" t="s">
        <v>1014</v>
      </c>
      <c r="C509" s="2" t="s">
        <v>255</v>
      </c>
      <c r="D509" s="2" t="s">
        <v>1388</v>
      </c>
      <c r="E509" s="2" t="s">
        <v>1389</v>
      </c>
      <c r="F509" s="11"/>
      <c r="G509" s="2" t="s">
        <v>22</v>
      </c>
      <c r="H509" s="12">
        <v>44995</v>
      </c>
      <c r="I509" s="12">
        <v>45359</v>
      </c>
      <c r="J509" s="8" t="s">
        <v>130</v>
      </c>
      <c r="K509" s="162"/>
      <c r="L509" s="162"/>
      <c r="M509" s="162"/>
    </row>
    <row r="510" spans="1:13" ht="79.5" customHeight="1" x14ac:dyDescent="0.3">
      <c r="A510" s="11">
        <v>649</v>
      </c>
      <c r="B510" s="2" t="s">
        <v>1014</v>
      </c>
      <c r="C510" s="2" t="s">
        <v>255</v>
      </c>
      <c r="D510" s="2" t="s">
        <v>1390</v>
      </c>
      <c r="E510" s="2" t="s">
        <v>1389</v>
      </c>
      <c r="F510" s="11"/>
      <c r="G510" s="2" t="s">
        <v>22</v>
      </c>
      <c r="H510" s="12">
        <v>44995</v>
      </c>
      <c r="I510" s="12">
        <v>45359</v>
      </c>
      <c r="J510" s="8" t="s">
        <v>86</v>
      </c>
      <c r="K510" s="162"/>
      <c r="L510" s="162"/>
      <c r="M510" s="162"/>
    </row>
    <row r="511" spans="1:13" ht="79.5" customHeight="1" x14ac:dyDescent="0.3">
      <c r="A511" s="11">
        <v>774</v>
      </c>
      <c r="B511" s="2" t="s">
        <v>1618</v>
      </c>
      <c r="C511" s="2" t="s">
        <v>322</v>
      </c>
      <c r="D511" s="2" t="s">
        <v>1622</v>
      </c>
      <c r="E511" s="2" t="s">
        <v>1623</v>
      </c>
      <c r="F511" s="11"/>
      <c r="G511" s="2" t="s">
        <v>22</v>
      </c>
      <c r="H511" s="12">
        <v>45013</v>
      </c>
      <c r="I511" s="12">
        <v>45378</v>
      </c>
      <c r="J511" s="8" t="s">
        <v>50</v>
      </c>
      <c r="K511" s="162"/>
      <c r="L511" s="162"/>
      <c r="M511" s="162"/>
    </row>
    <row r="512" spans="1:13" ht="79.5" customHeight="1" x14ac:dyDescent="0.3">
      <c r="A512" s="11">
        <v>775</v>
      </c>
      <c r="B512" s="2" t="s">
        <v>1618</v>
      </c>
      <c r="C512" s="2" t="s">
        <v>1361</v>
      </c>
      <c r="D512" s="2" t="s">
        <v>1625</v>
      </c>
      <c r="E512" s="2" t="s">
        <v>1626</v>
      </c>
      <c r="F512" s="11"/>
      <c r="G512" s="2" t="s">
        <v>22</v>
      </c>
      <c r="H512" s="12">
        <v>44991</v>
      </c>
      <c r="I512" s="12">
        <v>45355</v>
      </c>
      <c r="J512" s="8" t="s">
        <v>50</v>
      </c>
      <c r="K512" s="162"/>
      <c r="L512" s="162"/>
      <c r="M512" s="162"/>
    </row>
    <row r="513" spans="1:13" ht="79.5" customHeight="1" x14ac:dyDescent="0.3">
      <c r="A513" s="11">
        <v>786</v>
      </c>
      <c r="B513" s="2" t="s">
        <v>1618</v>
      </c>
      <c r="C513" s="2"/>
      <c r="D513" s="2" t="s">
        <v>1661</v>
      </c>
      <c r="E513" s="2" t="s">
        <v>1662</v>
      </c>
      <c r="F513" s="11"/>
      <c r="G513" s="2" t="s">
        <v>22</v>
      </c>
      <c r="H513" s="12">
        <v>45008</v>
      </c>
      <c r="I513" s="12">
        <v>45373</v>
      </c>
      <c r="J513" s="8" t="s">
        <v>50</v>
      </c>
      <c r="K513" s="162"/>
      <c r="L513" s="162"/>
      <c r="M513" s="162"/>
    </row>
    <row r="514" spans="1:13" ht="79.5" customHeight="1" x14ac:dyDescent="0.3">
      <c r="A514" s="11">
        <v>809</v>
      </c>
      <c r="B514" s="2" t="s">
        <v>1721</v>
      </c>
      <c r="C514" s="2" t="s">
        <v>322</v>
      </c>
      <c r="D514" s="2" t="s">
        <v>1722</v>
      </c>
      <c r="E514" s="2" t="s">
        <v>1723</v>
      </c>
      <c r="F514" s="11"/>
      <c r="G514" s="2" t="s">
        <v>22</v>
      </c>
      <c r="H514" s="12">
        <v>45013</v>
      </c>
      <c r="I514" s="12">
        <v>45378</v>
      </c>
      <c r="J514" s="8" t="s">
        <v>50</v>
      </c>
      <c r="K514" s="162"/>
      <c r="L514" s="162"/>
      <c r="M514" s="162"/>
    </row>
    <row r="515" spans="1:13" ht="79.5" customHeight="1" x14ac:dyDescent="0.3">
      <c r="A515" s="11">
        <v>811</v>
      </c>
      <c r="B515" s="2" t="s">
        <v>1725</v>
      </c>
      <c r="C515" s="2" t="s">
        <v>945</v>
      </c>
      <c r="D515" s="2" t="s">
        <v>1729</v>
      </c>
      <c r="E515" s="2" t="s">
        <v>1730</v>
      </c>
      <c r="F515" s="11"/>
      <c r="G515" s="2" t="s">
        <v>22</v>
      </c>
      <c r="H515" s="12">
        <v>44991</v>
      </c>
      <c r="I515" s="12">
        <v>45355</v>
      </c>
      <c r="J515" s="8" t="s">
        <v>50</v>
      </c>
      <c r="K515" s="162"/>
      <c r="L515" s="162"/>
      <c r="M515" s="162"/>
    </row>
    <row r="516" spans="1:13" ht="79.5" customHeight="1" x14ac:dyDescent="0.3">
      <c r="A516" s="11">
        <v>825</v>
      </c>
      <c r="B516" s="2" t="s">
        <v>1725</v>
      </c>
      <c r="C516" s="2"/>
      <c r="D516" s="2" t="s">
        <v>1768</v>
      </c>
      <c r="E516" s="2" t="s">
        <v>1769</v>
      </c>
      <c r="F516" s="11"/>
      <c r="G516" s="2" t="s">
        <v>22</v>
      </c>
      <c r="H516" s="12">
        <v>44991</v>
      </c>
      <c r="I516" s="12">
        <v>45355</v>
      </c>
      <c r="J516" s="8" t="s">
        <v>23</v>
      </c>
      <c r="K516" s="162"/>
      <c r="L516" s="162"/>
      <c r="M516" s="162"/>
    </row>
    <row r="517" spans="1:13" ht="79.5" customHeight="1" x14ac:dyDescent="0.3">
      <c r="A517" s="11">
        <v>826</v>
      </c>
      <c r="B517" s="2" t="s">
        <v>1725</v>
      </c>
      <c r="C517" s="2"/>
      <c r="D517" s="2" t="s">
        <v>1771</v>
      </c>
      <c r="E517" s="2" t="s">
        <v>1772</v>
      </c>
      <c r="F517" s="11"/>
      <c r="G517" s="2" t="s">
        <v>22</v>
      </c>
      <c r="H517" s="12">
        <v>44991</v>
      </c>
      <c r="I517" s="12">
        <v>45355</v>
      </c>
      <c r="J517" s="8" t="s">
        <v>23</v>
      </c>
      <c r="K517" s="162"/>
      <c r="L517" s="162"/>
      <c r="M517" s="162"/>
    </row>
    <row r="518" spans="1:13" ht="79.5" customHeight="1" x14ac:dyDescent="0.3">
      <c r="A518" s="11">
        <v>832</v>
      </c>
      <c r="B518" s="2" t="s">
        <v>1725</v>
      </c>
      <c r="C518" s="2"/>
      <c r="D518" s="2" t="s">
        <v>1789</v>
      </c>
      <c r="E518" s="2" t="s">
        <v>1790</v>
      </c>
      <c r="F518" s="11"/>
      <c r="G518" s="2" t="s">
        <v>22</v>
      </c>
      <c r="H518" s="12">
        <v>45005</v>
      </c>
      <c r="I518" s="12">
        <v>45370</v>
      </c>
      <c r="J518" s="8" t="s">
        <v>86</v>
      </c>
      <c r="K518" s="162"/>
      <c r="L518" s="162"/>
      <c r="M518" s="162"/>
    </row>
    <row r="519" spans="1:13" ht="79.5" customHeight="1" x14ac:dyDescent="0.3">
      <c r="A519" s="11">
        <v>834</v>
      </c>
      <c r="B519" s="2" t="s">
        <v>1725</v>
      </c>
      <c r="C519" s="2"/>
      <c r="D519" s="2" t="s">
        <v>1795</v>
      </c>
      <c r="E519" s="2">
        <v>87.54</v>
      </c>
      <c r="F519" s="11"/>
      <c r="G519" s="2" t="s">
        <v>22</v>
      </c>
      <c r="H519" s="12">
        <v>44991</v>
      </c>
      <c r="I519" s="12">
        <v>45355</v>
      </c>
      <c r="J519" s="8" t="s">
        <v>23</v>
      </c>
      <c r="K519" s="162"/>
      <c r="L519" s="162"/>
      <c r="M519" s="162"/>
    </row>
    <row r="520" spans="1:13" ht="79.5" customHeight="1" x14ac:dyDescent="0.3">
      <c r="A520" s="11">
        <v>899</v>
      </c>
      <c r="B520" s="2" t="s">
        <v>1725</v>
      </c>
      <c r="C520" s="2" t="s">
        <v>322</v>
      </c>
      <c r="D520" s="2" t="s">
        <v>1916</v>
      </c>
      <c r="E520" s="2" t="s">
        <v>1917</v>
      </c>
      <c r="F520" s="11"/>
      <c r="G520" s="2" t="s">
        <v>22</v>
      </c>
      <c r="H520" s="12">
        <v>45005</v>
      </c>
      <c r="I520" s="12">
        <v>45370</v>
      </c>
      <c r="J520" s="8" t="s">
        <v>23</v>
      </c>
      <c r="K520" s="162"/>
      <c r="L520" s="162"/>
      <c r="M520" s="162"/>
    </row>
    <row r="521" spans="1:13" ht="79.5" customHeight="1" x14ac:dyDescent="0.3">
      <c r="A521" s="11">
        <v>951</v>
      </c>
      <c r="B521" s="2" t="s">
        <v>1983</v>
      </c>
      <c r="C521" s="2"/>
      <c r="D521" s="2" t="s">
        <v>1987</v>
      </c>
      <c r="E521" s="2" t="s">
        <v>1988</v>
      </c>
      <c r="F521" s="11"/>
      <c r="G521" s="2" t="s">
        <v>22</v>
      </c>
      <c r="H521" s="12">
        <v>45008</v>
      </c>
      <c r="I521" s="12">
        <v>45373</v>
      </c>
      <c r="J521" s="8" t="s">
        <v>86</v>
      </c>
      <c r="K521" s="162"/>
      <c r="L521" s="162"/>
      <c r="M521" s="162"/>
    </row>
    <row r="522" spans="1:13" ht="79.5" customHeight="1" x14ac:dyDescent="0.3">
      <c r="A522" s="11">
        <v>1059</v>
      </c>
      <c r="B522" s="2" t="s">
        <v>2106</v>
      </c>
      <c r="C522" s="2" t="s">
        <v>255</v>
      </c>
      <c r="D522" s="2" t="s">
        <v>2162</v>
      </c>
      <c r="E522" s="2" t="s">
        <v>2160</v>
      </c>
      <c r="F522" s="11"/>
      <c r="G522" s="2" t="s">
        <v>22</v>
      </c>
      <c r="H522" s="12">
        <v>45005</v>
      </c>
      <c r="I522" s="12">
        <v>45370</v>
      </c>
      <c r="J522" s="8" t="s">
        <v>86</v>
      </c>
      <c r="K522" s="162"/>
      <c r="L522" s="162"/>
      <c r="M522" s="162"/>
    </row>
    <row r="523" spans="1:13" ht="79.5" customHeight="1" x14ac:dyDescent="0.3">
      <c r="A523" s="11">
        <v>1063</v>
      </c>
      <c r="B523" s="2" t="s">
        <v>2106</v>
      </c>
      <c r="C523" s="2" t="s">
        <v>255</v>
      </c>
      <c r="D523" s="2" t="s">
        <v>2174</v>
      </c>
      <c r="E523" s="2" t="s">
        <v>2171</v>
      </c>
      <c r="F523" s="11"/>
      <c r="G523" s="2" t="s">
        <v>22</v>
      </c>
      <c r="H523" s="12">
        <v>44995</v>
      </c>
      <c r="I523" s="12">
        <v>45360</v>
      </c>
      <c r="J523" s="8" t="s">
        <v>23</v>
      </c>
      <c r="K523" s="162"/>
      <c r="L523" s="162"/>
      <c r="M523" s="162"/>
    </row>
    <row r="524" spans="1:13" ht="79.5" customHeight="1" x14ac:dyDescent="0.3">
      <c r="A524" s="11">
        <v>1111</v>
      </c>
      <c r="B524" s="2" t="s">
        <v>2187</v>
      </c>
      <c r="C524" s="2" t="s">
        <v>255</v>
      </c>
      <c r="D524" s="2" t="s">
        <v>2255</v>
      </c>
      <c r="E524" s="2" t="s">
        <v>1178</v>
      </c>
      <c r="F524" s="11"/>
      <c r="G524" s="2" t="s">
        <v>22</v>
      </c>
      <c r="H524" s="12">
        <v>44995</v>
      </c>
      <c r="I524" s="12">
        <v>45359</v>
      </c>
      <c r="J524" s="8" t="s">
        <v>23</v>
      </c>
      <c r="K524" s="162"/>
      <c r="L524" s="162"/>
      <c r="M524" s="162"/>
    </row>
    <row r="525" spans="1:13" ht="79.5" customHeight="1" x14ac:dyDescent="0.3">
      <c r="A525" s="11">
        <v>1312</v>
      </c>
      <c r="B525" s="2" t="s">
        <v>2481</v>
      </c>
      <c r="C525" s="2" t="s">
        <v>255</v>
      </c>
      <c r="D525" s="2" t="s">
        <v>2645</v>
      </c>
      <c r="E525" s="2" t="s">
        <v>2646</v>
      </c>
      <c r="F525" s="11"/>
      <c r="G525" s="2" t="s">
        <v>22</v>
      </c>
      <c r="H525" s="12">
        <v>45005</v>
      </c>
      <c r="I525" s="12">
        <v>45370</v>
      </c>
      <c r="J525" s="8" t="s">
        <v>50</v>
      </c>
      <c r="K525" s="162"/>
      <c r="L525" s="162"/>
      <c r="M525" s="162"/>
    </row>
    <row r="526" spans="1:13" ht="79.5" customHeight="1" x14ac:dyDescent="0.3">
      <c r="A526" s="11">
        <v>1316</v>
      </c>
      <c r="B526" s="2" t="s">
        <v>2653</v>
      </c>
      <c r="C526" s="2" t="s">
        <v>255</v>
      </c>
      <c r="D526" s="2" t="s">
        <v>2654</v>
      </c>
      <c r="E526" s="2" t="s">
        <v>2655</v>
      </c>
      <c r="F526" s="11"/>
      <c r="G526" s="2" t="s">
        <v>22</v>
      </c>
      <c r="H526" s="12">
        <v>44991</v>
      </c>
      <c r="I526" s="12">
        <v>45356</v>
      </c>
      <c r="J526" s="8" t="s">
        <v>23</v>
      </c>
      <c r="K526" s="162"/>
      <c r="L526" s="162"/>
      <c r="M526" s="162"/>
    </row>
    <row r="527" spans="1:13" ht="79.5" customHeight="1" x14ac:dyDescent="0.3">
      <c r="A527" s="11">
        <v>1322</v>
      </c>
      <c r="B527" s="2" t="s">
        <v>2653</v>
      </c>
      <c r="C527" s="2" t="s">
        <v>40</v>
      </c>
      <c r="D527" s="2" t="s">
        <v>2667</v>
      </c>
      <c r="E527" s="2" t="s">
        <v>2668</v>
      </c>
      <c r="F527" s="11"/>
      <c r="G527" s="2" t="s">
        <v>22</v>
      </c>
      <c r="H527" s="12">
        <v>44991</v>
      </c>
      <c r="I527" s="12">
        <v>45356</v>
      </c>
      <c r="J527" s="8" t="s">
        <v>23</v>
      </c>
      <c r="K527" s="162"/>
      <c r="L527" s="162"/>
      <c r="M527" s="162"/>
    </row>
    <row r="528" spans="1:13" ht="79.5" customHeight="1" x14ac:dyDescent="0.3">
      <c r="A528" s="11">
        <v>1338</v>
      </c>
      <c r="B528" s="2" t="s">
        <v>576</v>
      </c>
      <c r="C528" s="2"/>
      <c r="D528" s="2" t="s">
        <v>2696</v>
      </c>
      <c r="E528" s="2" t="s">
        <v>529</v>
      </c>
      <c r="F528" s="11">
        <v>0.02</v>
      </c>
      <c r="G528" s="2" t="s">
        <v>22</v>
      </c>
      <c r="H528" s="12">
        <v>45016</v>
      </c>
      <c r="I528" s="12">
        <v>45381</v>
      </c>
      <c r="J528" s="8" t="s">
        <v>23</v>
      </c>
      <c r="K528" s="162"/>
      <c r="L528" s="162"/>
      <c r="M528" s="162"/>
    </row>
    <row r="529" spans="1:13" ht="79.5" customHeight="1" x14ac:dyDescent="0.3">
      <c r="A529" s="11">
        <v>1339</v>
      </c>
      <c r="B529" s="2" t="s">
        <v>576</v>
      </c>
      <c r="C529" s="2"/>
      <c r="D529" s="2" t="s">
        <v>2698</v>
      </c>
      <c r="E529" s="2" t="s">
        <v>574</v>
      </c>
      <c r="F529" s="11">
        <v>0.02</v>
      </c>
      <c r="G529" s="2" t="s">
        <v>22</v>
      </c>
      <c r="H529" s="12">
        <v>45008</v>
      </c>
      <c r="I529" s="12">
        <v>45373</v>
      </c>
      <c r="J529" s="8" t="s">
        <v>130</v>
      </c>
      <c r="K529" s="162"/>
      <c r="L529" s="162"/>
      <c r="M529" s="162"/>
    </row>
    <row r="530" spans="1:13" ht="79.5" customHeight="1" x14ac:dyDescent="0.3">
      <c r="A530" s="11">
        <v>1356</v>
      </c>
      <c r="B530" s="2" t="s">
        <v>1453</v>
      </c>
      <c r="C530" s="2" t="s">
        <v>255</v>
      </c>
      <c r="D530" s="2" t="s">
        <v>2725</v>
      </c>
      <c r="E530" s="2" t="s">
        <v>2724</v>
      </c>
      <c r="F530" s="11"/>
      <c r="G530" s="2" t="s">
        <v>22</v>
      </c>
      <c r="H530" s="12">
        <v>44991</v>
      </c>
      <c r="I530" s="12">
        <v>45356</v>
      </c>
      <c r="J530" s="8" t="s">
        <v>130</v>
      </c>
      <c r="K530" s="162"/>
      <c r="L530" s="162"/>
      <c r="M530" s="162"/>
    </row>
    <row r="531" spans="1:13" ht="79.5" customHeight="1" x14ac:dyDescent="0.3">
      <c r="A531" s="11">
        <v>1368</v>
      </c>
      <c r="B531" s="2" t="s">
        <v>1453</v>
      </c>
      <c r="C531" s="2" t="s">
        <v>168</v>
      </c>
      <c r="D531" s="2" t="s">
        <v>2745</v>
      </c>
      <c r="E531" s="2" t="s">
        <v>2746</v>
      </c>
      <c r="F531" s="71"/>
      <c r="G531" s="2" t="s">
        <v>22</v>
      </c>
      <c r="H531" s="12">
        <v>45006</v>
      </c>
      <c r="I531" s="12">
        <v>45371</v>
      </c>
      <c r="J531" s="8" t="s">
        <v>23</v>
      </c>
      <c r="K531" s="162"/>
      <c r="L531" s="162"/>
      <c r="M531" s="162"/>
    </row>
    <row r="532" spans="1:13" ht="79.5" customHeight="1" x14ac:dyDescent="0.3">
      <c r="A532" s="11">
        <v>1369</v>
      </c>
      <c r="B532" s="2" t="s">
        <v>1453</v>
      </c>
      <c r="C532" s="2" t="s">
        <v>168</v>
      </c>
      <c r="D532" s="2" t="s">
        <v>2747</v>
      </c>
      <c r="E532" s="2" t="s">
        <v>2748</v>
      </c>
      <c r="F532" s="71"/>
      <c r="G532" s="2" t="s">
        <v>22</v>
      </c>
      <c r="H532" s="12">
        <v>45006</v>
      </c>
      <c r="I532" s="12">
        <v>45371</v>
      </c>
      <c r="J532" s="8" t="s">
        <v>23</v>
      </c>
      <c r="K532" s="162"/>
      <c r="L532" s="162"/>
      <c r="M532" s="162"/>
    </row>
    <row r="533" spans="1:13" ht="79.5" customHeight="1" x14ac:dyDescent="0.3">
      <c r="A533" s="11">
        <v>1370</v>
      </c>
      <c r="B533" s="2" t="s">
        <v>1453</v>
      </c>
      <c r="C533" s="2" t="s">
        <v>168</v>
      </c>
      <c r="D533" s="2" t="s">
        <v>2749</v>
      </c>
      <c r="E533" s="2" t="s">
        <v>2750</v>
      </c>
      <c r="F533" s="71"/>
      <c r="G533" s="2" t="s">
        <v>22</v>
      </c>
      <c r="H533" s="12">
        <v>45006</v>
      </c>
      <c r="I533" s="12">
        <v>45371</v>
      </c>
      <c r="J533" s="8" t="s">
        <v>23</v>
      </c>
      <c r="K533" s="162"/>
      <c r="L533" s="162"/>
      <c r="M533" s="162"/>
    </row>
    <row r="534" spans="1:13" ht="79.5" customHeight="1" x14ac:dyDescent="0.3">
      <c r="A534" s="11">
        <v>1375</v>
      </c>
      <c r="B534" s="2" t="s">
        <v>576</v>
      </c>
      <c r="C534" s="2" t="s">
        <v>19</v>
      </c>
      <c r="D534" s="2" t="s">
        <v>2760</v>
      </c>
      <c r="E534" s="2" t="s">
        <v>550</v>
      </c>
      <c r="F534" s="75"/>
      <c r="G534" s="2" t="s">
        <v>22</v>
      </c>
      <c r="H534" s="12">
        <v>44991</v>
      </c>
      <c r="I534" s="12">
        <v>45356</v>
      </c>
      <c r="J534" s="8" t="s">
        <v>50</v>
      </c>
      <c r="K534" s="162"/>
      <c r="L534" s="162"/>
      <c r="M534" s="162"/>
    </row>
    <row r="535" spans="1:13" ht="79.5" customHeight="1" x14ac:dyDescent="0.3">
      <c r="A535" s="11">
        <v>1377</v>
      </c>
      <c r="B535" s="2" t="s">
        <v>1618</v>
      </c>
      <c r="C535" s="2"/>
      <c r="D535" s="2" t="s">
        <v>2763</v>
      </c>
      <c r="E535" s="2" t="s">
        <v>2764</v>
      </c>
      <c r="F535" s="75"/>
      <c r="G535" s="2" t="s">
        <v>22</v>
      </c>
      <c r="H535" s="12">
        <v>44994</v>
      </c>
      <c r="I535" s="12">
        <v>45359</v>
      </c>
      <c r="J535" s="8" t="s">
        <v>130</v>
      </c>
      <c r="K535" s="162"/>
      <c r="L535" s="162"/>
      <c r="M535" s="162"/>
    </row>
    <row r="536" spans="1:13" ht="79.5" customHeight="1" x14ac:dyDescent="0.3">
      <c r="A536" s="11">
        <v>1406</v>
      </c>
      <c r="B536" s="2" t="s">
        <v>2106</v>
      </c>
      <c r="C536" s="2"/>
      <c r="D536" s="2" t="s">
        <v>2804</v>
      </c>
      <c r="E536" s="2" t="s">
        <v>2805</v>
      </c>
      <c r="F536" s="11"/>
      <c r="G536" s="2" t="s">
        <v>22</v>
      </c>
      <c r="H536" s="12">
        <v>44995</v>
      </c>
      <c r="I536" s="12">
        <v>45360</v>
      </c>
      <c r="J536" s="8" t="s">
        <v>50</v>
      </c>
      <c r="K536" s="162"/>
      <c r="L536" s="162"/>
      <c r="M536" s="162"/>
    </row>
    <row r="537" spans="1:13" ht="30" customHeight="1" x14ac:dyDescent="0.3">
      <c r="A537" s="162"/>
      <c r="B537" s="67"/>
      <c r="C537" s="67"/>
      <c r="D537" s="67"/>
      <c r="E537" s="67"/>
      <c r="F537" s="162"/>
      <c r="G537" s="162"/>
      <c r="H537" s="162"/>
      <c r="I537" s="162"/>
      <c r="J537" s="162"/>
      <c r="K537" s="162"/>
      <c r="L537" s="162"/>
      <c r="M537" s="162"/>
    </row>
    <row r="538" spans="1:13" ht="30" customHeight="1" x14ac:dyDescent="0.3">
      <c r="A538" s="162"/>
      <c r="B538" s="67"/>
      <c r="C538" s="67"/>
      <c r="D538" s="67"/>
      <c r="E538" s="67"/>
      <c r="F538" s="162"/>
      <c r="G538" s="162"/>
      <c r="H538" s="162"/>
      <c r="I538" s="162"/>
      <c r="J538" s="162"/>
      <c r="K538" s="162"/>
      <c r="L538" s="162"/>
      <c r="M538" s="162"/>
    </row>
    <row r="539" spans="1:13" ht="30" customHeight="1" x14ac:dyDescent="0.3">
      <c r="A539" s="162"/>
      <c r="B539" s="67"/>
      <c r="C539" s="67"/>
      <c r="D539" s="67"/>
      <c r="E539" s="67"/>
      <c r="F539" s="162"/>
      <c r="G539" s="162"/>
      <c r="H539" s="162"/>
      <c r="I539" s="162"/>
      <c r="J539" s="162"/>
      <c r="K539" s="162"/>
      <c r="L539" s="162"/>
      <c r="M539" s="162"/>
    </row>
    <row r="540" spans="1:13" ht="30" customHeight="1" x14ac:dyDescent="0.3">
      <c r="A540" s="162"/>
      <c r="B540" s="67"/>
      <c r="C540" s="67"/>
      <c r="D540" s="67"/>
      <c r="E540" s="67"/>
      <c r="F540" s="162"/>
      <c r="G540" s="162"/>
      <c r="H540" s="162"/>
      <c r="I540" s="162"/>
      <c r="J540" s="162"/>
      <c r="K540" s="162"/>
      <c r="L540" s="162"/>
      <c r="M540" s="162"/>
    </row>
    <row r="541" spans="1:13" ht="30" customHeight="1" x14ac:dyDescent="0.3">
      <c r="A541" s="162"/>
      <c r="B541" s="67"/>
      <c r="C541" s="67"/>
      <c r="D541" s="67"/>
      <c r="E541" s="67"/>
      <c r="F541" s="162"/>
      <c r="G541" s="162"/>
      <c r="H541" s="162"/>
      <c r="I541" s="162"/>
      <c r="J541" s="162"/>
      <c r="K541" s="162"/>
      <c r="L541" s="162"/>
      <c r="M541" s="162"/>
    </row>
    <row r="542" spans="1:13" ht="30" customHeight="1" x14ac:dyDescent="0.3">
      <c r="A542" s="162"/>
      <c r="B542" s="67"/>
      <c r="C542" s="67"/>
      <c r="D542" s="67"/>
      <c r="E542" s="67"/>
      <c r="F542" s="162"/>
      <c r="G542" s="162"/>
      <c r="H542" s="162"/>
      <c r="I542" s="162"/>
      <c r="J542" s="162"/>
      <c r="K542" s="162"/>
      <c r="L542" s="162"/>
      <c r="M542" s="162"/>
    </row>
    <row r="543" spans="1:13" ht="30" customHeight="1" x14ac:dyDescent="0.3">
      <c r="A543" s="162"/>
      <c r="B543" s="67"/>
      <c r="C543" s="67"/>
      <c r="D543" s="67"/>
      <c r="E543" s="67"/>
      <c r="F543" s="162"/>
      <c r="G543" s="162"/>
      <c r="H543" s="162"/>
      <c r="I543" s="162"/>
      <c r="J543" s="162"/>
      <c r="K543" s="162"/>
      <c r="L543" s="162"/>
      <c r="M543" s="162"/>
    </row>
    <row r="544" spans="1:13" ht="30" customHeight="1" x14ac:dyDescent="0.3">
      <c r="A544" s="162"/>
      <c r="B544" s="67"/>
      <c r="C544" s="67"/>
      <c r="D544" s="67"/>
      <c r="E544" s="67"/>
      <c r="F544" s="162"/>
      <c r="G544" s="162"/>
      <c r="H544" s="162"/>
      <c r="I544" s="162"/>
      <c r="J544" s="162"/>
      <c r="K544" s="162"/>
      <c r="L544" s="162"/>
      <c r="M544" s="162"/>
    </row>
    <row r="545" spans="1:13" ht="30" customHeight="1" x14ac:dyDescent="0.3">
      <c r="A545" s="162"/>
      <c r="B545" s="67"/>
      <c r="C545" s="67"/>
      <c r="D545" s="67"/>
      <c r="E545" s="67"/>
      <c r="F545" s="162"/>
      <c r="G545" s="162"/>
      <c r="H545" s="162"/>
      <c r="I545" s="162"/>
      <c r="J545" s="162"/>
      <c r="K545" s="162"/>
      <c r="L545" s="162"/>
      <c r="M545" s="162"/>
    </row>
    <row r="546" spans="1:13" ht="30" customHeight="1" x14ac:dyDescent="0.3">
      <c r="A546" s="162"/>
      <c r="B546" s="67"/>
      <c r="C546" s="67"/>
      <c r="D546" s="67"/>
      <c r="E546" s="67"/>
      <c r="F546" s="162"/>
      <c r="G546" s="162"/>
      <c r="H546" s="162"/>
      <c r="I546" s="162"/>
      <c r="J546" s="162"/>
      <c r="K546" s="162"/>
      <c r="L546" s="162"/>
      <c r="M546" s="162"/>
    </row>
    <row r="547" spans="1:13" ht="30" customHeight="1" x14ac:dyDescent="0.3">
      <c r="A547" s="162"/>
      <c r="B547" s="67"/>
      <c r="C547" s="67"/>
      <c r="D547" s="67"/>
      <c r="E547" s="67"/>
      <c r="F547" s="162"/>
      <c r="G547" s="162"/>
      <c r="H547" s="162"/>
      <c r="I547" s="162"/>
      <c r="J547" s="162"/>
      <c r="K547" s="162"/>
      <c r="L547" s="162"/>
      <c r="M547" s="162"/>
    </row>
    <row r="548" spans="1:13" ht="30" customHeight="1" x14ac:dyDescent="0.3">
      <c r="A548" s="162"/>
      <c r="B548" s="67"/>
      <c r="C548" s="67"/>
      <c r="D548" s="67"/>
      <c r="E548" s="67"/>
      <c r="F548" s="162"/>
      <c r="G548" s="162"/>
      <c r="H548" s="162"/>
      <c r="I548" s="162"/>
      <c r="J548" s="162"/>
      <c r="K548" s="162"/>
      <c r="L548" s="162"/>
      <c r="M548" s="162"/>
    </row>
    <row r="549" spans="1:13" ht="30" customHeight="1" x14ac:dyDescent="0.3">
      <c r="A549" s="162"/>
      <c r="B549" s="67"/>
      <c r="C549" s="67"/>
      <c r="D549" s="67"/>
      <c r="E549" s="67"/>
      <c r="F549" s="162"/>
      <c r="G549" s="162"/>
      <c r="H549" s="162"/>
      <c r="I549" s="162"/>
      <c r="J549" s="162"/>
      <c r="K549" s="162"/>
      <c r="L549" s="162"/>
      <c r="M549" s="162"/>
    </row>
    <row r="550" spans="1:13" ht="30" customHeight="1" x14ac:dyDescent="0.3">
      <c r="A550" s="162"/>
      <c r="B550" s="67"/>
      <c r="C550" s="67"/>
      <c r="D550" s="67"/>
      <c r="E550" s="67"/>
      <c r="F550" s="162"/>
      <c r="G550" s="162"/>
      <c r="H550" s="162"/>
      <c r="I550" s="162"/>
      <c r="J550" s="162"/>
      <c r="K550" s="162"/>
      <c r="L550" s="162"/>
      <c r="M550" s="162"/>
    </row>
    <row r="551" spans="1:13" ht="30" customHeight="1" x14ac:dyDescent="0.3">
      <c r="A551" s="162"/>
      <c r="B551" s="67"/>
      <c r="C551" s="67"/>
      <c r="D551" s="67"/>
      <c r="E551" s="67"/>
      <c r="F551" s="162"/>
      <c r="G551" s="162"/>
      <c r="H551" s="162"/>
      <c r="I551" s="162"/>
      <c r="J551" s="162"/>
      <c r="K551" s="162"/>
      <c r="L551" s="162"/>
      <c r="M551" s="162"/>
    </row>
    <row r="552" spans="1:13" ht="30" customHeight="1" x14ac:dyDescent="0.3">
      <c r="A552" s="162"/>
      <c r="B552" s="67"/>
      <c r="C552" s="67"/>
      <c r="D552" s="67"/>
      <c r="E552" s="67"/>
      <c r="F552" s="162"/>
      <c r="G552" s="162"/>
      <c r="H552" s="162"/>
      <c r="I552" s="162"/>
      <c r="J552" s="162"/>
      <c r="K552" s="162"/>
      <c r="L552" s="162"/>
      <c r="M552" s="162"/>
    </row>
    <row r="553" spans="1:13" ht="30" customHeight="1" x14ac:dyDescent="0.3">
      <c r="A553" s="162"/>
      <c r="B553" s="67"/>
      <c r="C553" s="67"/>
      <c r="D553" s="67"/>
      <c r="E553" s="67"/>
      <c r="F553" s="162"/>
      <c r="G553" s="162"/>
      <c r="H553" s="162"/>
      <c r="I553" s="162"/>
      <c r="J553" s="162"/>
      <c r="K553" s="162"/>
      <c r="L553" s="162"/>
      <c r="M553" s="162"/>
    </row>
    <row r="554" spans="1:13" ht="30" customHeight="1" x14ac:dyDescent="0.3">
      <c r="A554" s="162"/>
      <c r="B554" s="67"/>
      <c r="C554" s="67"/>
      <c r="D554" s="67"/>
      <c r="E554" s="67"/>
      <c r="F554" s="162"/>
      <c r="G554" s="162"/>
      <c r="H554" s="162"/>
      <c r="I554" s="162"/>
      <c r="J554" s="162"/>
      <c r="K554" s="162"/>
      <c r="L554" s="162"/>
      <c r="M554" s="162"/>
    </row>
    <row r="555" spans="1:13" ht="30" customHeight="1" x14ac:dyDescent="0.3">
      <c r="A555" s="162"/>
      <c r="B555" s="67"/>
      <c r="C555" s="67"/>
      <c r="D555" s="67"/>
      <c r="E555" s="67"/>
      <c r="F555" s="162"/>
      <c r="G555" s="162"/>
      <c r="H555" s="162"/>
      <c r="I555" s="162"/>
      <c r="J555" s="162"/>
      <c r="K555" s="162"/>
      <c r="L555" s="162"/>
      <c r="M555" s="162"/>
    </row>
    <row r="556" spans="1:13" ht="30" customHeight="1" x14ac:dyDescent="0.3">
      <c r="A556" s="162"/>
      <c r="B556" s="67"/>
      <c r="C556" s="67"/>
      <c r="D556" s="67"/>
      <c r="E556" s="67"/>
      <c r="F556" s="162"/>
      <c r="G556" s="162"/>
      <c r="H556" s="162"/>
      <c r="I556" s="162"/>
      <c r="J556" s="162"/>
      <c r="K556" s="162"/>
      <c r="L556" s="162"/>
      <c r="M556" s="162"/>
    </row>
    <row r="557" spans="1:13" ht="30" customHeight="1" x14ac:dyDescent="0.3">
      <c r="A557" s="162"/>
      <c r="B557" s="67"/>
      <c r="C557" s="67"/>
      <c r="D557" s="67"/>
      <c r="E557" s="67"/>
      <c r="F557" s="162"/>
      <c r="G557" s="162"/>
      <c r="H557" s="162"/>
      <c r="I557" s="162"/>
      <c r="J557" s="162"/>
      <c r="K557" s="162"/>
      <c r="L557" s="162"/>
      <c r="M557" s="162"/>
    </row>
    <row r="558" spans="1:13" ht="30" customHeight="1" x14ac:dyDescent="0.3">
      <c r="A558" s="162"/>
      <c r="B558" s="67"/>
      <c r="C558" s="67"/>
      <c r="D558" s="67"/>
      <c r="E558" s="67"/>
      <c r="F558" s="162"/>
      <c r="G558" s="162"/>
      <c r="H558" s="162"/>
      <c r="I558" s="162"/>
      <c r="J558" s="162"/>
      <c r="K558" s="162"/>
      <c r="L558" s="162"/>
      <c r="M558" s="162"/>
    </row>
    <row r="559" spans="1:13" ht="30" customHeight="1" x14ac:dyDescent="0.3">
      <c r="A559" s="162"/>
      <c r="B559" s="67"/>
      <c r="C559" s="67"/>
      <c r="D559" s="67"/>
      <c r="E559" s="67"/>
      <c r="F559" s="162"/>
      <c r="G559" s="162"/>
      <c r="H559" s="162"/>
      <c r="I559" s="162"/>
      <c r="J559" s="162"/>
      <c r="K559" s="162"/>
      <c r="L559" s="162"/>
      <c r="M559" s="162"/>
    </row>
    <row r="560" spans="1:13" ht="30" customHeight="1" x14ac:dyDescent="0.3">
      <c r="A560" s="162"/>
      <c r="B560" s="67"/>
      <c r="C560" s="67"/>
      <c r="D560" s="67"/>
      <c r="E560" s="67"/>
      <c r="F560" s="162"/>
      <c r="G560" s="162"/>
      <c r="H560" s="162"/>
      <c r="I560" s="162"/>
      <c r="J560" s="162"/>
      <c r="K560" s="162"/>
      <c r="L560" s="162"/>
      <c r="M560" s="162"/>
    </row>
    <row r="561" spans="1:13" ht="30" customHeight="1" x14ac:dyDescent="0.3">
      <c r="A561" s="162"/>
      <c r="B561" s="67"/>
      <c r="C561" s="67"/>
      <c r="D561" s="67"/>
      <c r="E561" s="67"/>
      <c r="F561" s="162"/>
      <c r="G561" s="162"/>
      <c r="H561" s="162"/>
      <c r="I561" s="162"/>
      <c r="J561" s="162"/>
      <c r="K561" s="162"/>
      <c r="L561" s="162"/>
      <c r="M561" s="162"/>
    </row>
    <row r="562" spans="1:13" ht="30" customHeight="1" x14ac:dyDescent="0.3">
      <c r="A562" s="162"/>
      <c r="B562" s="67"/>
      <c r="C562" s="67"/>
      <c r="D562" s="67"/>
      <c r="E562" s="67"/>
      <c r="F562" s="162"/>
      <c r="G562" s="162"/>
      <c r="H562" s="162"/>
      <c r="I562" s="162"/>
      <c r="J562" s="162"/>
      <c r="K562" s="162"/>
      <c r="L562" s="162"/>
      <c r="M562" s="162"/>
    </row>
    <row r="563" spans="1:13" ht="30" customHeight="1" x14ac:dyDescent="0.3">
      <c r="A563" s="162"/>
      <c r="B563" s="67"/>
      <c r="C563" s="67"/>
      <c r="D563" s="67"/>
      <c r="E563" s="67"/>
      <c r="F563" s="162"/>
      <c r="G563" s="162"/>
      <c r="H563" s="162"/>
      <c r="I563" s="162"/>
      <c r="J563" s="162"/>
      <c r="K563" s="162"/>
      <c r="L563" s="162"/>
      <c r="M563" s="162"/>
    </row>
    <row r="564" spans="1:13" ht="30" customHeight="1" x14ac:dyDescent="0.3">
      <c r="A564" s="162"/>
      <c r="B564" s="67"/>
      <c r="C564" s="67"/>
      <c r="D564" s="67"/>
      <c r="E564" s="67"/>
      <c r="F564" s="162"/>
      <c r="G564" s="162"/>
      <c r="H564" s="162"/>
      <c r="I564" s="162"/>
      <c r="J564" s="162"/>
      <c r="K564" s="162"/>
      <c r="L564" s="162"/>
      <c r="M564" s="162"/>
    </row>
    <row r="565" spans="1:13" ht="30" customHeight="1" x14ac:dyDescent="0.3">
      <c r="A565" s="162"/>
      <c r="B565" s="67"/>
      <c r="C565" s="67"/>
      <c r="D565" s="67"/>
      <c r="E565" s="67"/>
      <c r="F565" s="162"/>
      <c r="G565" s="162"/>
      <c r="H565" s="162"/>
      <c r="I565" s="162"/>
      <c r="J565" s="162"/>
      <c r="K565" s="162"/>
      <c r="L565" s="162"/>
      <c r="M565" s="162"/>
    </row>
    <row r="566" spans="1:13" ht="30" customHeight="1" x14ac:dyDescent="0.3">
      <c r="A566" s="162"/>
      <c r="B566" s="67"/>
      <c r="C566" s="67"/>
      <c r="D566" s="67"/>
      <c r="E566" s="67"/>
      <c r="F566" s="162"/>
      <c r="G566" s="162"/>
      <c r="H566" s="162"/>
      <c r="I566" s="162"/>
      <c r="J566" s="162"/>
      <c r="K566" s="162"/>
      <c r="L566" s="162"/>
      <c r="M566" s="162"/>
    </row>
    <row r="567" spans="1:13" ht="30" customHeight="1" x14ac:dyDescent="0.3">
      <c r="A567" s="162"/>
      <c r="B567" s="67"/>
      <c r="C567" s="67"/>
      <c r="D567" s="67"/>
      <c r="E567" s="67"/>
      <c r="F567" s="162"/>
      <c r="G567" s="162"/>
      <c r="H567" s="162"/>
      <c r="I567" s="162"/>
      <c r="J567" s="162"/>
      <c r="K567" s="162"/>
      <c r="L567" s="162"/>
      <c r="M567" s="162"/>
    </row>
    <row r="568" spans="1:13" ht="30" customHeight="1" x14ac:dyDescent="0.3">
      <c r="A568" s="162"/>
      <c r="B568" s="67"/>
      <c r="C568" s="67"/>
      <c r="D568" s="67"/>
      <c r="E568" s="67"/>
      <c r="F568" s="162"/>
      <c r="G568" s="162"/>
      <c r="H568" s="162"/>
      <c r="I568" s="162"/>
      <c r="J568" s="162"/>
      <c r="K568" s="162"/>
      <c r="L568" s="162"/>
      <c r="M568" s="162"/>
    </row>
    <row r="569" spans="1:13" ht="30" customHeight="1" x14ac:dyDescent="0.3">
      <c r="A569" s="162"/>
      <c r="B569" s="67"/>
      <c r="C569" s="67"/>
      <c r="D569" s="67"/>
      <c r="E569" s="67"/>
      <c r="F569" s="162"/>
      <c r="G569" s="162"/>
      <c r="H569" s="162"/>
      <c r="I569" s="162"/>
      <c r="J569" s="162"/>
      <c r="K569" s="162"/>
      <c r="L569" s="162"/>
      <c r="M569" s="162"/>
    </row>
    <row r="570" spans="1:13" ht="30" customHeight="1" x14ac:dyDescent="0.3">
      <c r="A570" s="162"/>
      <c r="B570" s="67"/>
      <c r="C570" s="67"/>
      <c r="D570" s="67"/>
      <c r="E570" s="67"/>
      <c r="F570" s="162"/>
      <c r="G570" s="162"/>
      <c r="H570" s="162"/>
      <c r="I570" s="162"/>
      <c r="J570" s="162"/>
      <c r="K570" s="162"/>
      <c r="L570" s="162"/>
      <c r="M570" s="162"/>
    </row>
    <row r="571" spans="1:13" ht="30" customHeight="1" x14ac:dyDescent="0.3">
      <c r="A571" s="162"/>
      <c r="B571" s="67"/>
      <c r="C571" s="67"/>
      <c r="D571" s="67"/>
      <c r="E571" s="67"/>
      <c r="F571" s="162"/>
      <c r="G571" s="162"/>
      <c r="H571" s="162"/>
      <c r="I571" s="162"/>
      <c r="J571" s="162"/>
      <c r="K571" s="162"/>
      <c r="L571" s="162"/>
      <c r="M571" s="162"/>
    </row>
    <row r="572" spans="1:13" ht="30" customHeight="1" x14ac:dyDescent="0.3">
      <c r="A572" s="162"/>
      <c r="B572" s="67"/>
      <c r="C572" s="67"/>
      <c r="D572" s="67"/>
      <c r="E572" s="67"/>
      <c r="F572" s="162"/>
      <c r="G572" s="162"/>
      <c r="H572" s="162"/>
      <c r="I572" s="162"/>
      <c r="J572" s="162"/>
      <c r="K572" s="162"/>
      <c r="L572" s="162"/>
      <c r="M572" s="162"/>
    </row>
    <row r="573" spans="1:13" ht="30" customHeight="1" x14ac:dyDescent="0.3">
      <c r="A573" s="162"/>
      <c r="B573" s="67"/>
      <c r="C573" s="67"/>
      <c r="D573" s="67"/>
      <c r="E573" s="67"/>
      <c r="F573" s="162"/>
      <c r="G573" s="162"/>
      <c r="H573" s="162"/>
      <c r="I573" s="162"/>
      <c r="J573" s="162"/>
      <c r="K573" s="162"/>
      <c r="L573" s="162"/>
      <c r="M573" s="162"/>
    </row>
    <row r="574" spans="1:13" ht="30" customHeight="1" x14ac:dyDescent="0.3">
      <c r="A574" s="162"/>
      <c r="B574" s="67"/>
      <c r="C574" s="67"/>
      <c r="D574" s="67"/>
      <c r="E574" s="67"/>
      <c r="F574" s="162"/>
      <c r="G574" s="162"/>
      <c r="H574" s="162"/>
      <c r="I574" s="162"/>
      <c r="J574" s="162"/>
      <c r="K574" s="162"/>
      <c r="L574" s="162"/>
      <c r="M574" s="162"/>
    </row>
    <row r="575" spans="1:13" ht="30" customHeight="1" x14ac:dyDescent="0.3">
      <c r="A575" s="162"/>
      <c r="B575" s="67"/>
      <c r="C575" s="67"/>
      <c r="D575" s="67"/>
      <c r="E575" s="67"/>
      <c r="F575" s="162"/>
      <c r="G575" s="162"/>
      <c r="H575" s="162"/>
      <c r="I575" s="162"/>
      <c r="J575" s="162"/>
      <c r="K575" s="162"/>
      <c r="L575" s="162"/>
      <c r="M575" s="162"/>
    </row>
    <row r="576" spans="1:13" ht="30" customHeight="1" x14ac:dyDescent="0.3">
      <c r="A576" s="162"/>
      <c r="B576" s="67"/>
      <c r="C576" s="67"/>
      <c r="D576" s="67"/>
      <c r="E576" s="67"/>
      <c r="F576" s="162"/>
      <c r="G576" s="162"/>
      <c r="H576" s="162"/>
      <c r="I576" s="162"/>
      <c r="J576" s="162"/>
      <c r="K576" s="162"/>
      <c r="L576" s="162"/>
      <c r="M576" s="162"/>
    </row>
    <row r="577" spans="1:13" ht="30" customHeight="1" x14ac:dyDescent="0.3">
      <c r="A577" s="162"/>
      <c r="B577" s="67"/>
      <c r="C577" s="67"/>
      <c r="D577" s="67"/>
      <c r="E577" s="67"/>
      <c r="F577" s="162"/>
      <c r="G577" s="162"/>
      <c r="H577" s="162"/>
      <c r="I577" s="162"/>
      <c r="J577" s="162"/>
      <c r="K577" s="162"/>
      <c r="L577" s="162"/>
      <c r="M577" s="162"/>
    </row>
    <row r="578" spans="1:13" ht="30" customHeight="1" x14ac:dyDescent="0.3">
      <c r="A578" s="162"/>
      <c r="B578" s="67"/>
      <c r="C578" s="67"/>
      <c r="D578" s="67"/>
      <c r="E578" s="67"/>
      <c r="F578" s="162"/>
      <c r="G578" s="162"/>
      <c r="H578" s="162"/>
      <c r="I578" s="162"/>
      <c r="J578" s="162"/>
      <c r="K578" s="162"/>
      <c r="L578" s="162"/>
      <c r="M578" s="162"/>
    </row>
    <row r="579" spans="1:13" ht="30" customHeight="1" x14ac:dyDescent="0.3">
      <c r="A579" s="162"/>
      <c r="B579" s="67"/>
      <c r="C579" s="67"/>
      <c r="D579" s="67"/>
      <c r="E579" s="67"/>
      <c r="F579" s="162"/>
      <c r="G579" s="162"/>
      <c r="H579" s="162"/>
      <c r="I579" s="162"/>
      <c r="J579" s="162"/>
      <c r="K579" s="162"/>
      <c r="L579" s="162"/>
      <c r="M579" s="162"/>
    </row>
    <row r="580" spans="1:13" ht="30" customHeight="1" x14ac:dyDescent="0.3">
      <c r="A580" s="162"/>
      <c r="B580" s="67"/>
      <c r="C580" s="67"/>
      <c r="D580" s="67"/>
      <c r="E580" s="67"/>
      <c r="F580" s="162"/>
      <c r="G580" s="162"/>
      <c r="H580" s="162"/>
      <c r="I580" s="162"/>
      <c r="J580" s="162"/>
      <c r="K580" s="162"/>
      <c r="L580" s="162"/>
      <c r="M580" s="162"/>
    </row>
    <row r="581" spans="1:13" ht="30" customHeight="1" x14ac:dyDescent="0.3">
      <c r="A581" s="162"/>
      <c r="B581" s="67"/>
      <c r="C581" s="67"/>
      <c r="D581" s="67"/>
      <c r="E581" s="67"/>
      <c r="F581" s="162"/>
      <c r="G581" s="162"/>
      <c r="H581" s="162"/>
      <c r="I581" s="162"/>
      <c r="J581" s="162"/>
      <c r="K581" s="162"/>
      <c r="L581" s="162"/>
      <c r="M581" s="162"/>
    </row>
    <row r="582" spans="1:13" ht="30" customHeight="1" x14ac:dyDescent="0.3">
      <c r="A582" s="162"/>
      <c r="B582" s="67"/>
      <c r="C582" s="67"/>
      <c r="D582" s="67"/>
      <c r="E582" s="67"/>
      <c r="F582" s="162"/>
      <c r="G582" s="162"/>
      <c r="H582" s="162"/>
      <c r="I582" s="162"/>
      <c r="J582" s="162"/>
      <c r="K582" s="162"/>
      <c r="L582" s="162"/>
      <c r="M582" s="162"/>
    </row>
    <row r="583" spans="1:13" ht="30" customHeight="1" x14ac:dyDescent="0.3">
      <c r="A583" s="162"/>
      <c r="B583" s="67"/>
      <c r="C583" s="67"/>
      <c r="D583" s="67"/>
      <c r="E583" s="67"/>
      <c r="F583" s="162"/>
      <c r="G583" s="162"/>
      <c r="H583" s="162"/>
      <c r="I583" s="162"/>
      <c r="J583" s="162"/>
      <c r="K583" s="162"/>
      <c r="L583" s="162"/>
      <c r="M583" s="162"/>
    </row>
    <row r="584" spans="1:13" ht="30" customHeight="1" x14ac:dyDescent="0.3">
      <c r="A584" s="162"/>
      <c r="B584" s="67"/>
      <c r="C584" s="67"/>
      <c r="D584" s="67"/>
      <c r="E584" s="67"/>
      <c r="F584" s="162"/>
      <c r="G584" s="162"/>
      <c r="H584" s="162"/>
      <c r="I584" s="162"/>
      <c r="J584" s="162"/>
      <c r="K584" s="162"/>
      <c r="L584" s="162"/>
      <c r="M584" s="162"/>
    </row>
    <row r="585" spans="1:13" ht="30" customHeight="1" x14ac:dyDescent="0.3">
      <c r="A585" s="162"/>
      <c r="B585" s="67"/>
      <c r="C585" s="67"/>
      <c r="D585" s="67"/>
      <c r="E585" s="67"/>
      <c r="F585" s="162"/>
      <c r="G585" s="162"/>
      <c r="H585" s="162"/>
      <c r="I585" s="162"/>
      <c r="J585" s="162"/>
      <c r="K585" s="162"/>
      <c r="L585" s="162"/>
      <c r="M585" s="162"/>
    </row>
    <row r="586" spans="1:13" ht="30" customHeight="1" x14ac:dyDescent="0.3">
      <c r="A586" s="162"/>
      <c r="B586" s="67"/>
      <c r="C586" s="67"/>
      <c r="D586" s="67"/>
      <c r="E586" s="67"/>
      <c r="F586" s="162"/>
      <c r="G586" s="162"/>
      <c r="H586" s="162"/>
      <c r="I586" s="162"/>
      <c r="J586" s="162"/>
      <c r="K586" s="162"/>
      <c r="L586" s="162"/>
      <c r="M586" s="162"/>
    </row>
    <row r="587" spans="1:13" ht="30" customHeight="1" x14ac:dyDescent="0.3">
      <c r="A587" s="162"/>
      <c r="B587" s="67"/>
      <c r="C587" s="67"/>
      <c r="D587" s="67"/>
      <c r="E587" s="67"/>
      <c r="F587" s="162"/>
      <c r="G587" s="162"/>
      <c r="H587" s="162"/>
      <c r="I587" s="162"/>
      <c r="J587" s="162"/>
      <c r="K587" s="162"/>
      <c r="L587" s="162"/>
      <c r="M587" s="162"/>
    </row>
    <row r="588" spans="1:13" ht="30" customHeight="1" x14ac:dyDescent="0.3">
      <c r="A588" s="162"/>
      <c r="B588" s="67"/>
      <c r="C588" s="67"/>
      <c r="D588" s="67"/>
      <c r="E588" s="67"/>
      <c r="F588" s="162"/>
      <c r="G588" s="162"/>
      <c r="H588" s="162"/>
      <c r="I588" s="162"/>
      <c r="J588" s="162"/>
      <c r="K588" s="162"/>
      <c r="L588" s="162"/>
      <c r="M588" s="162"/>
    </row>
    <row r="589" spans="1:13" ht="30" customHeight="1" x14ac:dyDescent="0.3">
      <c r="A589" s="162"/>
      <c r="B589" s="67"/>
      <c r="C589" s="67"/>
      <c r="D589" s="67"/>
      <c r="E589" s="67"/>
      <c r="F589" s="162"/>
      <c r="G589" s="162"/>
      <c r="H589" s="162"/>
      <c r="I589" s="162"/>
      <c r="J589" s="162"/>
      <c r="K589" s="162"/>
      <c r="L589" s="162"/>
      <c r="M589" s="162"/>
    </row>
    <row r="590" spans="1:13" ht="30" customHeight="1" x14ac:dyDescent="0.3">
      <c r="A590" s="162"/>
      <c r="B590" s="67"/>
      <c r="C590" s="67"/>
      <c r="D590" s="67"/>
      <c r="E590" s="67"/>
      <c r="F590" s="162"/>
      <c r="G590" s="162"/>
      <c r="H590" s="162"/>
      <c r="I590" s="162"/>
      <c r="J590" s="162"/>
      <c r="K590" s="162"/>
      <c r="L590" s="162"/>
      <c r="M590" s="162"/>
    </row>
    <row r="591" spans="1:13" ht="30" customHeight="1" x14ac:dyDescent="0.3">
      <c r="A591" s="162"/>
      <c r="B591" s="67"/>
      <c r="C591" s="67"/>
      <c r="D591" s="67"/>
      <c r="E591" s="67"/>
      <c r="F591" s="162"/>
      <c r="G591" s="162"/>
      <c r="H591" s="162"/>
      <c r="I591" s="162"/>
      <c r="J591" s="162"/>
      <c r="K591" s="162"/>
      <c r="L591" s="162"/>
      <c r="M591" s="162"/>
    </row>
    <row r="592" spans="1:13" ht="30" customHeight="1" x14ac:dyDescent="0.3">
      <c r="A592" s="162"/>
      <c r="B592" s="67"/>
      <c r="C592" s="67"/>
      <c r="D592" s="67"/>
      <c r="E592" s="67"/>
      <c r="F592" s="162"/>
      <c r="G592" s="162"/>
      <c r="H592" s="162"/>
      <c r="I592" s="162"/>
      <c r="J592" s="162"/>
      <c r="K592" s="162"/>
      <c r="L592" s="162"/>
      <c r="M592" s="162"/>
    </row>
    <row r="593" spans="1:13" ht="30" customHeight="1" x14ac:dyDescent="0.3">
      <c r="A593" s="162"/>
      <c r="B593" s="67"/>
      <c r="C593" s="67"/>
      <c r="D593" s="67"/>
      <c r="E593" s="67"/>
      <c r="F593" s="162"/>
      <c r="G593" s="162"/>
      <c r="H593" s="162"/>
      <c r="I593" s="162"/>
      <c r="J593" s="162"/>
      <c r="K593" s="162"/>
      <c r="L593" s="162"/>
      <c r="M593" s="162"/>
    </row>
    <row r="594" spans="1:13" ht="30" customHeight="1" x14ac:dyDescent="0.3">
      <c r="A594" s="162"/>
      <c r="B594" s="67"/>
      <c r="C594" s="67"/>
      <c r="D594" s="67"/>
      <c r="E594" s="67"/>
      <c r="F594" s="162"/>
      <c r="G594" s="162"/>
      <c r="H594" s="162"/>
      <c r="I594" s="162"/>
      <c r="J594" s="162"/>
      <c r="K594" s="162"/>
      <c r="L594" s="162"/>
      <c r="M594" s="162"/>
    </row>
    <row r="595" spans="1:13" ht="30" customHeight="1" x14ac:dyDescent="0.3">
      <c r="A595" s="162"/>
      <c r="B595" s="67"/>
      <c r="C595" s="67"/>
      <c r="D595" s="67"/>
      <c r="E595" s="67"/>
      <c r="F595" s="162"/>
      <c r="G595" s="162"/>
      <c r="H595" s="162"/>
      <c r="I595" s="162"/>
      <c r="J595" s="162"/>
      <c r="K595" s="162"/>
      <c r="L595" s="162"/>
      <c r="M595" s="162"/>
    </row>
    <row r="596" spans="1:13" ht="30" customHeight="1" x14ac:dyDescent="0.3">
      <c r="A596" s="162"/>
      <c r="B596" s="67"/>
      <c r="C596" s="67"/>
      <c r="D596" s="67"/>
      <c r="E596" s="67"/>
      <c r="F596" s="162"/>
      <c r="G596" s="162"/>
      <c r="H596" s="162"/>
      <c r="I596" s="162"/>
      <c r="J596" s="162"/>
      <c r="K596" s="162"/>
      <c r="L596" s="162"/>
      <c r="M596" s="162"/>
    </row>
    <row r="597" spans="1:13" ht="30" customHeight="1" x14ac:dyDescent="0.3">
      <c r="A597" s="162"/>
      <c r="B597" s="67"/>
      <c r="C597" s="67"/>
      <c r="D597" s="67"/>
      <c r="E597" s="67"/>
      <c r="F597" s="162"/>
      <c r="G597" s="162"/>
      <c r="H597" s="162"/>
      <c r="I597" s="162"/>
      <c r="J597" s="162"/>
      <c r="K597" s="162"/>
      <c r="L597" s="162"/>
      <c r="M597" s="162"/>
    </row>
    <row r="598" spans="1:13" ht="30" customHeight="1" x14ac:dyDescent="0.3">
      <c r="A598" s="162"/>
      <c r="B598" s="67"/>
      <c r="C598" s="67"/>
      <c r="D598" s="67"/>
      <c r="E598" s="67"/>
      <c r="F598" s="162"/>
      <c r="G598" s="162"/>
      <c r="H598" s="162"/>
      <c r="I598" s="162"/>
      <c r="J598" s="162"/>
      <c r="K598" s="162"/>
      <c r="L598" s="162"/>
      <c r="M598" s="162"/>
    </row>
    <row r="599" spans="1:13" ht="30" customHeight="1" x14ac:dyDescent="0.3">
      <c r="A599" s="162"/>
      <c r="B599" s="67"/>
      <c r="C599" s="67"/>
      <c r="D599" s="67"/>
      <c r="E599" s="67"/>
      <c r="F599" s="162"/>
      <c r="G599" s="162"/>
      <c r="H599" s="162"/>
      <c r="I599" s="162"/>
      <c r="J599" s="162"/>
      <c r="K599" s="162"/>
      <c r="L599" s="162"/>
      <c r="M599" s="162"/>
    </row>
    <row r="600" spans="1:13" ht="30" customHeight="1" x14ac:dyDescent="0.3">
      <c r="A600" s="162"/>
      <c r="B600" s="67"/>
      <c r="C600" s="67"/>
      <c r="D600" s="67"/>
      <c r="E600" s="67"/>
      <c r="F600" s="162"/>
      <c r="G600" s="162"/>
      <c r="H600" s="162"/>
      <c r="I600" s="162"/>
      <c r="J600" s="162"/>
      <c r="K600" s="162"/>
      <c r="L600" s="162"/>
      <c r="M600" s="162"/>
    </row>
    <row r="601" spans="1:13" ht="30" customHeight="1" x14ac:dyDescent="0.3">
      <c r="A601" s="162"/>
      <c r="B601" s="67"/>
      <c r="C601" s="67"/>
      <c r="D601" s="67"/>
      <c r="E601" s="67"/>
      <c r="F601" s="162"/>
      <c r="G601" s="162"/>
      <c r="H601" s="162"/>
      <c r="I601" s="162"/>
      <c r="J601" s="162"/>
      <c r="K601" s="162"/>
      <c r="L601" s="162"/>
      <c r="M601" s="162"/>
    </row>
    <row r="602" spans="1:13" ht="30" customHeight="1" x14ac:dyDescent="0.3">
      <c r="A602" s="162"/>
      <c r="B602" s="67"/>
      <c r="C602" s="67"/>
      <c r="D602" s="67"/>
      <c r="E602" s="67"/>
      <c r="F602" s="162"/>
      <c r="G602" s="162"/>
      <c r="H602" s="162"/>
      <c r="I602" s="162"/>
      <c r="J602" s="162"/>
      <c r="K602" s="162"/>
      <c r="L602" s="162"/>
      <c r="M602" s="162"/>
    </row>
    <row r="603" spans="1:13" ht="30" customHeight="1" x14ac:dyDescent="0.3">
      <c r="A603" s="162"/>
      <c r="B603" s="67"/>
      <c r="C603" s="67"/>
      <c r="D603" s="67"/>
      <c r="E603" s="67"/>
      <c r="F603" s="162"/>
      <c r="G603" s="162"/>
      <c r="H603" s="162"/>
      <c r="I603" s="162"/>
      <c r="J603" s="162"/>
      <c r="K603" s="162"/>
      <c r="L603" s="162"/>
      <c r="M603" s="162"/>
    </row>
    <row r="604" spans="1:13" ht="30" customHeight="1" x14ac:dyDescent="0.3">
      <c r="A604" s="162"/>
      <c r="B604" s="67"/>
      <c r="C604" s="67"/>
      <c r="D604" s="67"/>
      <c r="E604" s="67"/>
      <c r="F604" s="162"/>
      <c r="G604" s="162"/>
      <c r="H604" s="162"/>
      <c r="I604" s="162"/>
      <c r="J604" s="162"/>
      <c r="K604" s="162"/>
      <c r="L604" s="162"/>
      <c r="M604" s="162"/>
    </row>
    <row r="605" spans="1:13" ht="30" customHeight="1" x14ac:dyDescent="0.3">
      <c r="A605" s="162"/>
      <c r="B605" s="67"/>
      <c r="C605" s="67"/>
      <c r="D605" s="67"/>
      <c r="E605" s="67"/>
      <c r="F605" s="162"/>
      <c r="G605" s="162"/>
      <c r="H605" s="162"/>
      <c r="I605" s="162"/>
      <c r="J605" s="162"/>
      <c r="K605" s="162"/>
      <c r="L605" s="162"/>
      <c r="M605" s="162"/>
    </row>
    <row r="606" spans="1:13" ht="30" customHeight="1" x14ac:dyDescent="0.3">
      <c r="A606" s="162"/>
      <c r="B606" s="67"/>
      <c r="C606" s="67"/>
      <c r="D606" s="67"/>
      <c r="E606" s="67"/>
      <c r="F606" s="162"/>
      <c r="G606" s="162"/>
      <c r="H606" s="162"/>
      <c r="I606" s="162"/>
      <c r="J606" s="162"/>
      <c r="K606" s="162"/>
      <c r="L606" s="162"/>
      <c r="M606" s="162"/>
    </row>
    <row r="607" spans="1:13" ht="30" customHeight="1" x14ac:dyDescent="0.3">
      <c r="A607" s="162"/>
      <c r="B607" s="67"/>
      <c r="C607" s="67"/>
      <c r="D607" s="67"/>
      <c r="E607" s="67"/>
      <c r="F607" s="162"/>
      <c r="G607" s="162"/>
      <c r="H607" s="162"/>
      <c r="I607" s="162"/>
      <c r="J607" s="162"/>
      <c r="K607" s="162"/>
      <c r="L607" s="162"/>
      <c r="M607" s="162"/>
    </row>
    <row r="608" spans="1:13" ht="30" customHeight="1" x14ac:dyDescent="0.3">
      <c r="A608" s="162"/>
      <c r="B608" s="67"/>
      <c r="C608" s="67"/>
      <c r="D608" s="67"/>
      <c r="E608" s="67"/>
      <c r="F608" s="162"/>
      <c r="G608" s="162"/>
      <c r="H608" s="162"/>
      <c r="I608" s="162"/>
      <c r="J608" s="162"/>
      <c r="K608" s="162"/>
      <c r="L608" s="162"/>
      <c r="M608" s="162"/>
    </row>
    <row r="609" spans="1:13" ht="30" customHeight="1" x14ac:dyDescent="0.3">
      <c r="A609" s="162"/>
      <c r="B609" s="67"/>
      <c r="C609" s="67"/>
      <c r="D609" s="67"/>
      <c r="E609" s="67"/>
      <c r="F609" s="162"/>
      <c r="G609" s="162"/>
      <c r="H609" s="162"/>
      <c r="I609" s="162"/>
      <c r="J609" s="162"/>
      <c r="K609" s="162"/>
      <c r="L609" s="162"/>
      <c r="M609" s="162"/>
    </row>
    <row r="610" spans="1:13" ht="30" customHeight="1" x14ac:dyDescent="0.3">
      <c r="A610" s="162"/>
      <c r="B610" s="67"/>
      <c r="C610" s="67"/>
      <c r="D610" s="67"/>
      <c r="E610" s="67"/>
      <c r="F610" s="162"/>
      <c r="G610" s="162"/>
      <c r="H610" s="162"/>
      <c r="I610" s="162"/>
      <c r="J610" s="162"/>
      <c r="K610" s="162"/>
      <c r="L610" s="162"/>
      <c r="M610" s="162"/>
    </row>
    <row r="611" spans="1:13" ht="30" customHeight="1" x14ac:dyDescent="0.3">
      <c r="A611" s="162"/>
      <c r="B611" s="67"/>
      <c r="C611" s="67"/>
      <c r="D611" s="67"/>
      <c r="E611" s="67"/>
      <c r="F611" s="162"/>
      <c r="G611" s="162"/>
      <c r="H611" s="162"/>
      <c r="I611" s="162"/>
      <c r="J611" s="162"/>
      <c r="K611" s="162"/>
      <c r="L611" s="162"/>
      <c r="M611" s="162"/>
    </row>
    <row r="612" spans="1:13" ht="30" customHeight="1" x14ac:dyDescent="0.3">
      <c r="A612" s="162"/>
      <c r="B612" s="67"/>
      <c r="C612" s="67"/>
      <c r="D612" s="67"/>
      <c r="E612" s="67"/>
      <c r="F612" s="162"/>
      <c r="G612" s="162"/>
      <c r="H612" s="162"/>
      <c r="I612" s="162"/>
      <c r="J612" s="162"/>
      <c r="K612" s="162"/>
      <c r="L612" s="162"/>
      <c r="M612" s="162"/>
    </row>
    <row r="613" spans="1:13" ht="30" customHeight="1" x14ac:dyDescent="0.3">
      <c r="A613" s="162"/>
      <c r="B613" s="67"/>
      <c r="C613" s="67"/>
      <c r="D613" s="67"/>
      <c r="E613" s="67"/>
      <c r="F613" s="162"/>
      <c r="G613" s="162"/>
      <c r="H613" s="162"/>
      <c r="I613" s="162"/>
      <c r="J613" s="162"/>
      <c r="K613" s="162"/>
      <c r="L613" s="162"/>
      <c r="M613" s="162"/>
    </row>
    <row r="614" spans="1:13" ht="30" customHeight="1" x14ac:dyDescent="0.3">
      <c r="A614" s="162"/>
      <c r="B614" s="67"/>
      <c r="C614" s="67"/>
      <c r="D614" s="67"/>
      <c r="E614" s="67"/>
      <c r="F614" s="162"/>
      <c r="G614" s="162"/>
      <c r="H614" s="162"/>
      <c r="I614" s="162"/>
      <c r="J614" s="162"/>
      <c r="K614" s="162"/>
      <c r="L614" s="162"/>
      <c r="M614" s="162"/>
    </row>
    <row r="615" spans="1:13" ht="30" customHeight="1" x14ac:dyDescent="0.3">
      <c r="A615" s="162"/>
      <c r="B615" s="67"/>
      <c r="C615" s="67"/>
      <c r="D615" s="67"/>
      <c r="E615" s="67"/>
      <c r="F615" s="162"/>
      <c r="G615" s="162"/>
      <c r="H615" s="162"/>
      <c r="I615" s="162"/>
      <c r="J615" s="162"/>
      <c r="K615" s="162"/>
      <c r="L615" s="162"/>
      <c r="M615" s="162"/>
    </row>
    <row r="616" spans="1:13" ht="30" customHeight="1" x14ac:dyDescent="0.3">
      <c r="A616" s="162"/>
      <c r="B616" s="67"/>
      <c r="C616" s="67"/>
      <c r="D616" s="67"/>
      <c r="E616" s="67"/>
      <c r="F616" s="162"/>
      <c r="G616" s="162"/>
      <c r="H616" s="162"/>
      <c r="I616" s="162"/>
      <c r="J616" s="162"/>
      <c r="K616" s="162"/>
      <c r="L616" s="162"/>
      <c r="M616" s="162"/>
    </row>
    <row r="617" spans="1:13" ht="30" customHeight="1" x14ac:dyDescent="0.3">
      <c r="A617" s="162"/>
      <c r="B617" s="67"/>
      <c r="C617" s="67"/>
      <c r="D617" s="67"/>
      <c r="E617" s="67"/>
      <c r="F617" s="162"/>
      <c r="G617" s="162"/>
      <c r="H617" s="162"/>
      <c r="I617" s="162"/>
      <c r="J617" s="162"/>
      <c r="K617" s="162"/>
      <c r="L617" s="162"/>
      <c r="M617" s="162"/>
    </row>
    <row r="618" spans="1:13" ht="30" customHeight="1" x14ac:dyDescent="0.3">
      <c r="A618" s="162"/>
      <c r="B618" s="67"/>
      <c r="C618" s="67"/>
      <c r="D618" s="67"/>
      <c r="E618" s="67"/>
      <c r="F618" s="162"/>
      <c r="G618" s="162"/>
      <c r="H618" s="162"/>
      <c r="I618" s="162"/>
      <c r="J618" s="162"/>
      <c r="K618" s="162"/>
      <c r="L618" s="162"/>
      <c r="M618" s="162"/>
    </row>
    <row r="619" spans="1:13" ht="30" customHeight="1" x14ac:dyDescent="0.3">
      <c r="A619" s="162"/>
      <c r="B619" s="67"/>
      <c r="C619" s="67"/>
      <c r="D619" s="67"/>
      <c r="E619" s="67"/>
      <c r="F619" s="162"/>
      <c r="G619" s="162"/>
      <c r="H619" s="162"/>
      <c r="I619" s="162"/>
      <c r="J619" s="162"/>
      <c r="K619" s="162"/>
      <c r="L619" s="162"/>
      <c r="M619" s="162"/>
    </row>
    <row r="620" spans="1:13" ht="30" customHeight="1" x14ac:dyDescent="0.3">
      <c r="A620" s="162"/>
      <c r="B620" s="67"/>
      <c r="C620" s="67"/>
      <c r="D620" s="67"/>
      <c r="E620" s="67"/>
      <c r="F620" s="162"/>
      <c r="G620" s="162"/>
      <c r="H620" s="162"/>
      <c r="I620" s="162"/>
      <c r="J620" s="162"/>
      <c r="K620" s="162"/>
      <c r="L620" s="162"/>
      <c r="M620" s="162"/>
    </row>
    <row r="621" spans="1:13" ht="30" customHeight="1" x14ac:dyDescent="0.3">
      <c r="A621" s="162"/>
      <c r="B621" s="67"/>
      <c r="C621" s="67"/>
      <c r="D621" s="67"/>
      <c r="E621" s="67"/>
      <c r="F621" s="162"/>
      <c r="G621" s="162"/>
      <c r="H621" s="162"/>
      <c r="I621" s="162"/>
      <c r="J621" s="162"/>
      <c r="K621" s="162"/>
      <c r="L621" s="162"/>
      <c r="M621" s="162"/>
    </row>
    <row r="622" spans="1:13" ht="30" customHeight="1" x14ac:dyDescent="0.3">
      <c r="A622" s="162"/>
      <c r="B622" s="67"/>
      <c r="C622" s="67"/>
      <c r="D622" s="67"/>
      <c r="E622" s="67"/>
      <c r="F622" s="162"/>
      <c r="G622" s="162"/>
      <c r="H622" s="162"/>
      <c r="I622" s="162"/>
      <c r="J622" s="162"/>
      <c r="K622" s="162"/>
      <c r="L622" s="162"/>
      <c r="M622" s="162"/>
    </row>
    <row r="623" spans="1:13" ht="30" customHeight="1" x14ac:dyDescent="0.3">
      <c r="A623" s="162"/>
      <c r="B623" s="67"/>
      <c r="C623" s="67"/>
      <c r="D623" s="67"/>
      <c r="E623" s="67"/>
      <c r="F623" s="162"/>
      <c r="G623" s="162"/>
      <c r="H623" s="162"/>
      <c r="I623" s="162"/>
      <c r="J623" s="162"/>
      <c r="K623" s="162"/>
      <c r="L623" s="162"/>
      <c r="M623" s="162"/>
    </row>
    <row r="624" spans="1:13" ht="30" customHeight="1" x14ac:dyDescent="0.3">
      <c r="A624" s="162"/>
      <c r="B624" s="67"/>
      <c r="C624" s="67"/>
      <c r="D624" s="67"/>
      <c r="E624" s="67"/>
      <c r="F624" s="162"/>
      <c r="G624" s="162"/>
      <c r="H624" s="162"/>
      <c r="I624" s="162"/>
      <c r="J624" s="162"/>
      <c r="K624" s="162"/>
      <c r="L624" s="162"/>
      <c r="M624" s="162"/>
    </row>
    <row r="625" spans="1:13" ht="30" customHeight="1" x14ac:dyDescent="0.3">
      <c r="A625" s="162"/>
      <c r="B625" s="67"/>
      <c r="C625" s="67"/>
      <c r="D625" s="67"/>
      <c r="E625" s="67"/>
      <c r="F625" s="162"/>
      <c r="G625" s="162"/>
      <c r="H625" s="162"/>
      <c r="I625" s="162"/>
      <c r="J625" s="162"/>
      <c r="K625" s="162"/>
      <c r="L625" s="162"/>
      <c r="M625" s="162"/>
    </row>
    <row r="626" spans="1:13" ht="30" customHeight="1" x14ac:dyDescent="0.3">
      <c r="A626" s="162"/>
      <c r="B626" s="67"/>
      <c r="C626" s="67"/>
      <c r="D626" s="67"/>
      <c r="E626" s="67"/>
      <c r="F626" s="162"/>
      <c r="G626" s="162"/>
      <c r="H626" s="162"/>
      <c r="I626" s="162"/>
      <c r="J626" s="162"/>
      <c r="K626" s="162"/>
      <c r="L626" s="162"/>
      <c r="M626" s="162"/>
    </row>
    <row r="627" spans="1:13" ht="30" customHeight="1" x14ac:dyDescent="0.3">
      <c r="A627" s="162"/>
      <c r="B627" s="67"/>
      <c r="C627" s="67"/>
      <c r="D627" s="67"/>
      <c r="E627" s="67"/>
      <c r="F627" s="162"/>
      <c r="G627" s="162"/>
      <c r="H627" s="162"/>
      <c r="I627" s="162"/>
      <c r="J627" s="162"/>
      <c r="K627" s="162"/>
      <c r="L627" s="162"/>
      <c r="M627" s="162"/>
    </row>
    <row r="628" spans="1:13" ht="30" customHeight="1" x14ac:dyDescent="0.3">
      <c r="A628" s="162"/>
      <c r="B628" s="67"/>
      <c r="C628" s="67"/>
      <c r="D628" s="67"/>
      <c r="E628" s="67"/>
      <c r="F628" s="162"/>
      <c r="G628" s="162"/>
      <c r="H628" s="162"/>
      <c r="I628" s="162"/>
      <c r="J628" s="162"/>
      <c r="K628" s="162"/>
      <c r="L628" s="162"/>
      <c r="M628" s="162"/>
    </row>
    <row r="629" spans="1:13" ht="30" customHeight="1" x14ac:dyDescent="0.3">
      <c r="A629" s="162"/>
      <c r="B629" s="67"/>
      <c r="C629" s="67"/>
      <c r="D629" s="67"/>
      <c r="E629" s="67"/>
      <c r="F629" s="162"/>
      <c r="G629" s="162"/>
      <c r="H629" s="162"/>
      <c r="I629" s="162"/>
      <c r="J629" s="162"/>
      <c r="K629" s="162"/>
      <c r="L629" s="162"/>
      <c r="M629" s="162"/>
    </row>
    <row r="630" spans="1:13" ht="30" customHeight="1" x14ac:dyDescent="0.3">
      <c r="A630" s="162"/>
      <c r="B630" s="67"/>
      <c r="C630" s="67"/>
      <c r="D630" s="67"/>
      <c r="E630" s="67"/>
      <c r="F630" s="162"/>
      <c r="G630" s="162"/>
      <c r="H630" s="162"/>
      <c r="I630" s="162"/>
      <c r="J630" s="162"/>
      <c r="K630" s="162"/>
      <c r="L630" s="162"/>
      <c r="M630" s="162"/>
    </row>
    <row r="631" spans="1:13" ht="30" customHeight="1" x14ac:dyDescent="0.3">
      <c r="A631" s="162"/>
      <c r="B631" s="67"/>
      <c r="C631" s="67"/>
      <c r="D631" s="67"/>
      <c r="E631" s="67"/>
      <c r="F631" s="162"/>
      <c r="G631" s="162"/>
      <c r="H631" s="162"/>
      <c r="I631" s="162"/>
      <c r="J631" s="162"/>
      <c r="K631" s="162"/>
      <c r="L631" s="162"/>
      <c r="M631" s="162"/>
    </row>
    <row r="632" spans="1:13" ht="30" customHeight="1" x14ac:dyDescent="0.3">
      <c r="A632" s="162"/>
      <c r="B632" s="67"/>
      <c r="C632" s="67"/>
      <c r="D632" s="67"/>
      <c r="E632" s="67"/>
      <c r="F632" s="162"/>
      <c r="G632" s="162"/>
      <c r="H632" s="162"/>
      <c r="I632" s="162"/>
      <c r="J632" s="162"/>
      <c r="K632" s="162"/>
      <c r="L632" s="162"/>
      <c r="M632" s="162"/>
    </row>
    <row r="633" spans="1:13" ht="30" customHeight="1" x14ac:dyDescent="0.3">
      <c r="A633" s="162"/>
      <c r="B633" s="67"/>
      <c r="C633" s="67"/>
      <c r="D633" s="67"/>
      <c r="E633" s="67"/>
      <c r="F633" s="162"/>
      <c r="G633" s="162"/>
      <c r="H633" s="162"/>
      <c r="I633" s="162"/>
      <c r="J633" s="162"/>
      <c r="K633" s="162"/>
      <c r="L633" s="162"/>
      <c r="M633" s="162"/>
    </row>
    <row r="634" spans="1:13" ht="30" customHeight="1" x14ac:dyDescent="0.3">
      <c r="A634" s="162"/>
      <c r="B634" s="67"/>
      <c r="C634" s="67"/>
      <c r="D634" s="67"/>
      <c r="E634" s="67"/>
      <c r="F634" s="162"/>
      <c r="G634" s="162"/>
      <c r="H634" s="162"/>
      <c r="I634" s="162"/>
      <c r="J634" s="162"/>
      <c r="K634" s="162"/>
      <c r="L634" s="162"/>
      <c r="M634" s="162"/>
    </row>
    <row r="635" spans="1:13" ht="30" customHeight="1" x14ac:dyDescent="0.3">
      <c r="A635" s="162"/>
      <c r="B635" s="67"/>
      <c r="C635" s="67"/>
      <c r="D635" s="67"/>
      <c r="E635" s="67"/>
      <c r="F635" s="162"/>
      <c r="G635" s="162"/>
      <c r="H635" s="162"/>
      <c r="I635" s="162"/>
      <c r="J635" s="162"/>
      <c r="K635" s="162"/>
      <c r="L635" s="162"/>
      <c r="M635" s="162"/>
    </row>
    <row r="636" spans="1:13" ht="30" customHeight="1" x14ac:dyDescent="0.3">
      <c r="A636" s="162"/>
      <c r="B636" s="67"/>
      <c r="C636" s="67"/>
      <c r="D636" s="67"/>
      <c r="E636" s="67"/>
      <c r="F636" s="162"/>
      <c r="G636" s="162"/>
      <c r="H636" s="162"/>
      <c r="I636" s="162"/>
      <c r="J636" s="162"/>
      <c r="K636" s="162"/>
      <c r="L636" s="162"/>
      <c r="M636" s="162"/>
    </row>
    <row r="637" spans="1:13" ht="30" customHeight="1" x14ac:dyDescent="0.3">
      <c r="A637" s="162"/>
      <c r="B637" s="67"/>
      <c r="C637" s="67"/>
      <c r="D637" s="67"/>
      <c r="E637" s="67"/>
      <c r="F637" s="162"/>
      <c r="G637" s="162"/>
      <c r="H637" s="162"/>
      <c r="I637" s="162"/>
      <c r="J637" s="162"/>
      <c r="K637" s="162"/>
      <c r="L637" s="162"/>
      <c r="M637" s="162"/>
    </row>
    <row r="638" spans="1:13" ht="30" customHeight="1" x14ac:dyDescent="0.3">
      <c r="A638" s="162"/>
      <c r="B638" s="67"/>
      <c r="C638" s="67"/>
      <c r="D638" s="67"/>
      <c r="E638" s="67"/>
      <c r="F638" s="162"/>
      <c r="G638" s="162"/>
      <c r="H638" s="162"/>
      <c r="I638" s="162"/>
      <c r="J638" s="162"/>
      <c r="K638" s="162"/>
      <c r="L638" s="162"/>
      <c r="M638" s="162"/>
    </row>
    <row r="639" spans="1:13" ht="30" customHeight="1" x14ac:dyDescent="0.3">
      <c r="A639" s="162"/>
      <c r="B639" s="67"/>
      <c r="C639" s="67"/>
      <c r="D639" s="67"/>
      <c r="E639" s="67"/>
      <c r="F639" s="162"/>
      <c r="G639" s="162"/>
      <c r="H639" s="162"/>
      <c r="I639" s="162"/>
      <c r="J639" s="162"/>
      <c r="K639" s="162"/>
      <c r="L639" s="162"/>
      <c r="M639" s="162"/>
    </row>
    <row r="640" spans="1:13" ht="30" customHeight="1" x14ac:dyDescent="0.3">
      <c r="A640" s="162"/>
      <c r="B640" s="67"/>
      <c r="C640" s="67"/>
      <c r="D640" s="67"/>
      <c r="E640" s="67"/>
      <c r="F640" s="162"/>
      <c r="G640" s="162"/>
      <c r="H640" s="162"/>
      <c r="I640" s="162"/>
      <c r="J640" s="162"/>
      <c r="K640" s="162"/>
      <c r="L640" s="162"/>
      <c r="M640" s="162"/>
    </row>
    <row r="641" spans="1:13" ht="30" customHeight="1" x14ac:dyDescent="0.3">
      <c r="A641" s="162"/>
      <c r="B641" s="67"/>
      <c r="C641" s="67"/>
      <c r="D641" s="67"/>
      <c r="E641" s="67"/>
      <c r="F641" s="162"/>
      <c r="G641" s="162"/>
      <c r="H641" s="162"/>
      <c r="I641" s="162"/>
      <c r="J641" s="162"/>
      <c r="K641" s="162"/>
      <c r="L641" s="162"/>
      <c r="M641" s="162"/>
    </row>
    <row r="642" spans="1:13" ht="30" customHeight="1" x14ac:dyDescent="0.3">
      <c r="A642" s="162"/>
      <c r="B642" s="67"/>
      <c r="C642" s="67"/>
      <c r="D642" s="67"/>
      <c r="E642" s="67"/>
      <c r="F642" s="162"/>
      <c r="G642" s="162"/>
      <c r="H642" s="162"/>
      <c r="I642" s="162"/>
      <c r="J642" s="162"/>
      <c r="K642" s="162"/>
      <c r="L642" s="162"/>
      <c r="M642" s="162"/>
    </row>
    <row r="643" spans="1:13" ht="30" customHeight="1" x14ac:dyDescent="0.3">
      <c r="A643" s="162"/>
      <c r="B643" s="67"/>
      <c r="C643" s="67"/>
      <c r="D643" s="67"/>
      <c r="E643" s="67"/>
      <c r="F643" s="162"/>
      <c r="G643" s="162"/>
      <c r="H643" s="162"/>
      <c r="I643" s="162"/>
      <c r="J643" s="162"/>
      <c r="K643" s="162"/>
      <c r="L643" s="162"/>
      <c r="M643" s="162"/>
    </row>
    <row r="644" spans="1:13" ht="30" customHeight="1" x14ac:dyDescent="0.3">
      <c r="A644" s="162"/>
      <c r="B644" s="67"/>
      <c r="C644" s="67"/>
      <c r="D644" s="67"/>
      <c r="E644" s="67"/>
      <c r="F644" s="162"/>
      <c r="G644" s="162"/>
      <c r="H644" s="162"/>
      <c r="I644" s="162"/>
      <c r="J644" s="162"/>
      <c r="K644" s="162"/>
      <c r="L644" s="162"/>
      <c r="M644" s="162"/>
    </row>
    <row r="645" spans="1:13" ht="30" customHeight="1" x14ac:dyDescent="0.3">
      <c r="A645" s="162"/>
      <c r="B645" s="67"/>
      <c r="C645" s="67"/>
      <c r="D645" s="67"/>
      <c r="E645" s="67"/>
      <c r="F645" s="162"/>
      <c r="G645" s="162"/>
      <c r="H645" s="162"/>
      <c r="I645" s="162"/>
      <c r="J645" s="162"/>
      <c r="K645" s="162"/>
      <c r="L645" s="162"/>
      <c r="M645" s="162"/>
    </row>
    <row r="646" spans="1:13" ht="30" customHeight="1" x14ac:dyDescent="0.3">
      <c r="A646" s="162"/>
      <c r="B646" s="67"/>
      <c r="C646" s="67"/>
      <c r="D646" s="67"/>
      <c r="E646" s="67"/>
      <c r="F646" s="162"/>
      <c r="G646" s="162"/>
      <c r="H646" s="162"/>
      <c r="I646" s="162"/>
      <c r="J646" s="162"/>
      <c r="K646" s="162"/>
      <c r="L646" s="162"/>
      <c r="M646" s="162"/>
    </row>
    <row r="647" spans="1:13" ht="30" customHeight="1" x14ac:dyDescent="0.3">
      <c r="A647" s="162"/>
      <c r="B647" s="67"/>
      <c r="C647" s="67"/>
      <c r="D647" s="67"/>
      <c r="E647" s="67"/>
      <c r="F647" s="162"/>
      <c r="G647" s="162"/>
      <c r="H647" s="162"/>
      <c r="I647" s="162"/>
      <c r="J647" s="162"/>
      <c r="K647" s="162"/>
      <c r="L647" s="162"/>
      <c r="M647" s="162"/>
    </row>
    <row r="648" spans="1:13" ht="30" customHeight="1" x14ac:dyDescent="0.3">
      <c r="A648" s="162"/>
      <c r="B648" s="67"/>
      <c r="C648" s="67"/>
      <c r="D648" s="67"/>
      <c r="E648" s="67"/>
      <c r="F648" s="162"/>
      <c r="G648" s="162"/>
      <c r="H648" s="162"/>
      <c r="I648" s="162"/>
      <c r="J648" s="162"/>
      <c r="K648" s="162"/>
      <c r="L648" s="162"/>
      <c r="M648" s="162"/>
    </row>
    <row r="649" spans="1:13" ht="30" customHeight="1" x14ac:dyDescent="0.3">
      <c r="A649" s="162"/>
      <c r="B649" s="67"/>
      <c r="C649" s="67"/>
      <c r="D649" s="67"/>
      <c r="E649" s="67"/>
      <c r="F649" s="162"/>
      <c r="G649" s="162"/>
      <c r="H649" s="162"/>
      <c r="I649" s="162"/>
      <c r="J649" s="162"/>
      <c r="K649" s="162"/>
      <c r="L649" s="162"/>
      <c r="M649" s="162"/>
    </row>
    <row r="650" spans="1:13" ht="30" customHeight="1" x14ac:dyDescent="0.3">
      <c r="A650" s="162"/>
      <c r="B650" s="67"/>
      <c r="C650" s="67"/>
      <c r="D650" s="67"/>
      <c r="E650" s="67"/>
      <c r="F650" s="162"/>
      <c r="G650" s="162"/>
      <c r="H650" s="162"/>
      <c r="I650" s="162"/>
      <c r="J650" s="162"/>
      <c r="K650" s="162"/>
      <c r="L650" s="162"/>
      <c r="M650" s="162"/>
    </row>
    <row r="651" spans="1:13" ht="30" customHeight="1" x14ac:dyDescent="0.3">
      <c r="A651" s="162"/>
      <c r="B651" s="67"/>
      <c r="C651" s="67"/>
      <c r="D651" s="67"/>
      <c r="E651" s="67"/>
      <c r="F651" s="162"/>
      <c r="G651" s="162"/>
      <c r="H651" s="162"/>
      <c r="I651" s="162"/>
      <c r="J651" s="162"/>
      <c r="K651" s="162"/>
      <c r="L651" s="162"/>
      <c r="M651" s="162"/>
    </row>
    <row r="652" spans="1:13" ht="30" customHeight="1" x14ac:dyDescent="0.3">
      <c r="A652" s="162"/>
      <c r="B652" s="67"/>
      <c r="C652" s="67"/>
      <c r="D652" s="67"/>
      <c r="E652" s="67"/>
      <c r="F652" s="162"/>
      <c r="G652" s="162"/>
      <c r="H652" s="162"/>
      <c r="I652" s="162"/>
      <c r="J652" s="162"/>
      <c r="K652" s="162"/>
      <c r="L652" s="162"/>
      <c r="M652" s="162"/>
    </row>
    <row r="653" spans="1:13" ht="30" customHeight="1" x14ac:dyDescent="0.3">
      <c r="A653" s="162"/>
      <c r="B653" s="67"/>
      <c r="C653" s="67"/>
      <c r="D653" s="67"/>
      <c r="E653" s="67"/>
      <c r="F653" s="162"/>
      <c r="G653" s="162"/>
      <c r="H653" s="162"/>
      <c r="I653" s="162"/>
      <c r="J653" s="162"/>
      <c r="K653" s="162"/>
      <c r="L653" s="162"/>
      <c r="M653" s="162"/>
    </row>
    <row r="654" spans="1:13" ht="30" customHeight="1" x14ac:dyDescent="0.3">
      <c r="A654" s="162"/>
      <c r="B654" s="67"/>
      <c r="C654" s="67"/>
      <c r="D654" s="67"/>
      <c r="E654" s="67"/>
      <c r="F654" s="162"/>
      <c r="G654" s="162"/>
      <c r="H654" s="162"/>
      <c r="I654" s="162"/>
      <c r="J654" s="162"/>
      <c r="K654" s="162"/>
      <c r="L654" s="162"/>
      <c r="M654" s="162"/>
    </row>
    <row r="655" spans="1:13" ht="30" customHeight="1" x14ac:dyDescent="0.3">
      <c r="A655" s="162"/>
      <c r="B655" s="67"/>
      <c r="C655" s="67"/>
      <c r="D655" s="67"/>
      <c r="E655" s="67"/>
      <c r="F655" s="162"/>
      <c r="G655" s="162"/>
      <c r="H655" s="162"/>
      <c r="I655" s="162"/>
      <c r="J655" s="162"/>
      <c r="K655" s="162"/>
      <c r="L655" s="162"/>
      <c r="M655" s="162"/>
    </row>
    <row r="656" spans="1:13" ht="30" customHeight="1" x14ac:dyDescent="0.3">
      <c r="A656" s="162"/>
      <c r="B656" s="237"/>
      <c r="C656" s="237"/>
      <c r="D656" s="237"/>
      <c r="E656" s="237"/>
      <c r="F656" s="162"/>
      <c r="G656" s="162"/>
      <c r="H656" s="162"/>
      <c r="I656" s="162"/>
      <c r="J656" s="162"/>
      <c r="K656" s="162"/>
      <c r="L656" s="162"/>
      <c r="M656" s="162"/>
    </row>
    <row r="657" spans="1:13" ht="30" customHeight="1" x14ac:dyDescent="0.3">
      <c r="A657" s="162"/>
      <c r="B657" s="2"/>
      <c r="C657" s="2"/>
      <c r="D657" s="2"/>
      <c r="E657" s="2"/>
      <c r="F657" s="162"/>
      <c r="G657" s="162"/>
      <c r="H657" s="162"/>
      <c r="I657" s="162"/>
      <c r="J657" s="162"/>
      <c r="K657" s="162"/>
      <c r="L657" s="162"/>
      <c r="M657" s="162"/>
    </row>
    <row r="658" spans="1:13" ht="30" customHeight="1" x14ac:dyDescent="0.3">
      <c r="A658" s="162"/>
      <c r="B658" s="2"/>
      <c r="C658" s="2"/>
      <c r="D658" s="2"/>
      <c r="E658" s="2"/>
      <c r="F658" s="162"/>
      <c r="G658" s="162"/>
      <c r="H658" s="162"/>
      <c r="I658" s="162"/>
      <c r="J658" s="162"/>
      <c r="K658" s="162"/>
      <c r="L658" s="162"/>
      <c r="M658" s="162"/>
    </row>
    <row r="659" spans="1:13" ht="30" customHeight="1" x14ac:dyDescent="0.3">
      <c r="A659" s="162"/>
      <c r="B659" s="2"/>
      <c r="C659" s="2"/>
      <c r="D659" s="2"/>
      <c r="E659" s="2"/>
      <c r="F659" s="162"/>
      <c r="G659" s="162"/>
      <c r="H659" s="162"/>
      <c r="I659" s="162"/>
      <c r="J659" s="162"/>
      <c r="K659" s="162"/>
      <c r="L659" s="162"/>
      <c r="M659" s="162"/>
    </row>
    <row r="660" spans="1:13" ht="30" customHeight="1" x14ac:dyDescent="0.3">
      <c r="A660" s="162"/>
      <c r="B660" s="2"/>
      <c r="C660" s="2"/>
      <c r="D660" s="2"/>
      <c r="E660" s="2"/>
      <c r="F660" s="162"/>
      <c r="G660" s="162"/>
      <c r="H660" s="162"/>
      <c r="I660" s="162"/>
      <c r="J660" s="162"/>
      <c r="K660" s="162"/>
      <c r="L660" s="162"/>
      <c r="M660" s="162"/>
    </row>
    <row r="661" spans="1:13" ht="30" customHeight="1" x14ac:dyDescent="0.3">
      <c r="A661" s="162"/>
      <c r="B661" s="2"/>
      <c r="C661" s="2"/>
      <c r="D661" s="2"/>
      <c r="E661" s="2"/>
      <c r="F661" s="162"/>
      <c r="G661" s="162"/>
      <c r="H661" s="162"/>
      <c r="I661" s="162"/>
      <c r="J661" s="162"/>
      <c r="K661" s="162"/>
      <c r="L661" s="162"/>
      <c r="M661" s="162"/>
    </row>
    <row r="662" spans="1:13" ht="30" customHeight="1" x14ac:dyDescent="0.3">
      <c r="A662" s="162"/>
      <c r="B662" s="2"/>
      <c r="C662" s="2"/>
      <c r="D662" s="2"/>
      <c r="E662" s="2"/>
      <c r="F662" s="162"/>
      <c r="G662" s="162"/>
      <c r="H662" s="162"/>
      <c r="I662" s="162"/>
      <c r="J662" s="162"/>
      <c r="K662" s="162"/>
      <c r="L662" s="162"/>
      <c r="M662" s="162"/>
    </row>
    <row r="663" spans="1:13" ht="30" customHeight="1" x14ac:dyDescent="0.3">
      <c r="A663" s="162"/>
      <c r="B663" s="2"/>
      <c r="C663" s="2"/>
      <c r="D663" s="2"/>
      <c r="E663" s="2"/>
      <c r="F663" s="162"/>
      <c r="G663" s="162"/>
      <c r="H663" s="162"/>
      <c r="I663" s="162"/>
      <c r="J663" s="162"/>
      <c r="K663" s="162"/>
      <c r="L663" s="162"/>
      <c r="M663" s="162"/>
    </row>
    <row r="664" spans="1:13" ht="30" customHeight="1" x14ac:dyDescent="0.3">
      <c r="A664" s="162"/>
      <c r="B664" s="2"/>
      <c r="C664" s="2"/>
      <c r="D664" s="2"/>
      <c r="E664" s="2"/>
      <c r="F664" s="162"/>
      <c r="G664" s="162"/>
      <c r="H664" s="162"/>
      <c r="I664" s="162"/>
      <c r="J664" s="162"/>
      <c r="K664" s="162"/>
      <c r="L664" s="162"/>
      <c r="M664" s="162"/>
    </row>
    <row r="665" spans="1:13" ht="30" customHeight="1" x14ac:dyDescent="0.3">
      <c r="A665" s="162"/>
      <c r="B665" s="2"/>
      <c r="C665" s="2"/>
      <c r="D665" s="2"/>
      <c r="E665" s="2"/>
      <c r="F665" s="162"/>
      <c r="G665" s="162"/>
      <c r="H665" s="162"/>
      <c r="I665" s="162"/>
      <c r="J665" s="162"/>
      <c r="K665" s="162"/>
      <c r="L665" s="162"/>
      <c r="M665" s="162"/>
    </row>
    <row r="666" spans="1:13" ht="30" customHeight="1" x14ac:dyDescent="0.3">
      <c r="A666" s="162"/>
      <c r="B666" s="2"/>
      <c r="C666" s="2"/>
      <c r="D666" s="2"/>
      <c r="E666" s="2"/>
      <c r="F666" s="162"/>
      <c r="G666" s="162"/>
      <c r="H666" s="162"/>
      <c r="I666" s="162"/>
      <c r="J666" s="162"/>
      <c r="K666" s="162"/>
      <c r="L666" s="162"/>
      <c r="M666" s="162"/>
    </row>
    <row r="667" spans="1:13" ht="30" customHeight="1" x14ac:dyDescent="0.3">
      <c r="A667" s="162"/>
      <c r="B667" s="2"/>
      <c r="C667" s="2"/>
      <c r="D667" s="2"/>
      <c r="E667" s="2"/>
      <c r="F667" s="162"/>
      <c r="G667" s="162"/>
      <c r="H667" s="162"/>
      <c r="I667" s="162"/>
      <c r="J667" s="162"/>
      <c r="K667" s="162"/>
      <c r="L667" s="162"/>
      <c r="M667" s="162"/>
    </row>
    <row r="668" spans="1:13" ht="30" customHeight="1" x14ac:dyDescent="0.3">
      <c r="A668" s="162"/>
      <c r="B668" s="2"/>
      <c r="C668" s="2"/>
      <c r="D668" s="2"/>
      <c r="E668" s="2"/>
      <c r="F668" s="162"/>
      <c r="G668" s="162"/>
      <c r="H668" s="162"/>
      <c r="I668" s="162"/>
      <c r="J668" s="162"/>
      <c r="K668" s="162"/>
      <c r="L668" s="162"/>
      <c r="M668" s="162"/>
    </row>
    <row r="669" spans="1:13" ht="30" customHeight="1" x14ac:dyDescent="0.3">
      <c r="A669" s="162"/>
      <c r="B669" s="2"/>
      <c r="C669" s="2"/>
      <c r="D669" s="2"/>
      <c r="E669" s="2"/>
      <c r="F669" s="162"/>
      <c r="G669" s="162"/>
      <c r="H669" s="162"/>
      <c r="I669" s="162"/>
      <c r="J669" s="162"/>
      <c r="K669" s="162"/>
      <c r="L669" s="162"/>
      <c r="M669" s="162"/>
    </row>
    <row r="670" spans="1:13" ht="30" customHeight="1" x14ac:dyDescent="0.3">
      <c r="A670" s="162"/>
      <c r="B670" s="12"/>
      <c r="C670" s="12"/>
      <c r="D670" s="12"/>
      <c r="E670" s="12"/>
      <c r="F670" s="162"/>
      <c r="G670" s="162"/>
      <c r="H670" s="162"/>
      <c r="I670" s="162"/>
      <c r="J670" s="162"/>
      <c r="K670" s="162"/>
      <c r="L670" s="162"/>
      <c r="M670" s="162"/>
    </row>
    <row r="671" spans="1:13" ht="30" customHeight="1" x14ac:dyDescent="0.3">
      <c r="A671" s="162"/>
      <c r="B671" s="2"/>
      <c r="C671" s="2"/>
      <c r="D671" s="2"/>
      <c r="E671" s="2"/>
      <c r="F671" s="162"/>
      <c r="G671" s="162"/>
      <c r="H671" s="162"/>
      <c r="I671" s="162"/>
      <c r="J671" s="162"/>
      <c r="K671" s="162"/>
      <c r="L671" s="162"/>
      <c r="M671" s="162"/>
    </row>
    <row r="672" spans="1:13" ht="30" customHeight="1" x14ac:dyDescent="0.3">
      <c r="A672" s="162"/>
      <c r="B672" s="2"/>
      <c r="C672" s="2"/>
      <c r="D672" s="2"/>
      <c r="E672" s="2"/>
      <c r="F672" s="162"/>
      <c r="G672" s="162"/>
      <c r="H672" s="162"/>
      <c r="I672" s="162"/>
      <c r="J672" s="162"/>
      <c r="K672" s="162"/>
      <c r="L672" s="162"/>
      <c r="M672" s="162"/>
    </row>
    <row r="673" spans="1:13" ht="30" customHeight="1" x14ac:dyDescent="0.3">
      <c r="A673" s="162"/>
      <c r="B673" s="2"/>
      <c r="C673" s="2"/>
      <c r="D673" s="2"/>
      <c r="E673" s="2"/>
      <c r="F673" s="162"/>
      <c r="G673" s="162"/>
      <c r="H673" s="162"/>
      <c r="I673" s="162"/>
      <c r="J673" s="162"/>
      <c r="K673" s="162"/>
      <c r="L673" s="162"/>
      <c r="M673" s="162"/>
    </row>
    <row r="674" spans="1:13" ht="30" customHeight="1" x14ac:dyDescent="0.3">
      <c r="A674" s="162"/>
      <c r="B674" s="2"/>
      <c r="C674" s="2"/>
      <c r="D674" s="2"/>
      <c r="E674" s="2"/>
      <c r="F674" s="162"/>
      <c r="G674" s="162"/>
      <c r="H674" s="162"/>
      <c r="I674" s="162"/>
      <c r="J674" s="162"/>
      <c r="K674" s="162"/>
      <c r="L674" s="162"/>
      <c r="M674" s="162"/>
    </row>
    <row r="675" spans="1:13" ht="30" customHeight="1" x14ac:dyDescent="0.3">
      <c r="A675" s="162"/>
      <c r="B675" s="2"/>
      <c r="C675" s="2"/>
      <c r="D675" s="2"/>
      <c r="E675" s="2"/>
      <c r="F675" s="162"/>
      <c r="G675" s="162"/>
      <c r="H675" s="162"/>
      <c r="I675" s="162"/>
      <c r="J675" s="162"/>
      <c r="K675" s="162"/>
      <c r="L675" s="162"/>
      <c r="M675" s="162"/>
    </row>
    <row r="676" spans="1:13" ht="30" customHeight="1" x14ac:dyDescent="0.3">
      <c r="A676" s="162"/>
      <c r="B676" s="2"/>
      <c r="C676" s="2"/>
      <c r="D676" s="2"/>
      <c r="E676" s="2"/>
      <c r="F676" s="162"/>
      <c r="G676" s="162"/>
      <c r="H676" s="162"/>
      <c r="I676" s="162"/>
      <c r="J676" s="162"/>
      <c r="K676" s="162"/>
      <c r="L676" s="162"/>
      <c r="M676" s="162"/>
    </row>
    <row r="677" spans="1:13" ht="30" customHeight="1" x14ac:dyDescent="0.3">
      <c r="A677" s="162"/>
      <c r="B677" s="2"/>
      <c r="C677" s="2"/>
      <c r="D677" s="2"/>
      <c r="E677" s="2"/>
      <c r="F677" s="162"/>
      <c r="G677" s="162"/>
      <c r="H677" s="162"/>
      <c r="I677" s="162"/>
      <c r="J677" s="162"/>
      <c r="K677" s="162"/>
      <c r="L677" s="162"/>
      <c r="M677" s="162"/>
    </row>
    <row r="678" spans="1:13" ht="30" customHeight="1" x14ac:dyDescent="0.3">
      <c r="A678" s="162"/>
      <c r="B678" s="2"/>
      <c r="C678" s="2"/>
      <c r="D678" s="2"/>
      <c r="E678" s="2"/>
      <c r="F678" s="162"/>
      <c r="G678" s="162"/>
      <c r="H678" s="162"/>
      <c r="I678" s="162"/>
      <c r="J678" s="162"/>
      <c r="K678" s="162"/>
      <c r="L678" s="162"/>
      <c r="M678" s="162"/>
    </row>
    <row r="679" spans="1:13" ht="30" customHeight="1" x14ac:dyDescent="0.3">
      <c r="A679" s="162"/>
      <c r="B679" s="2"/>
      <c r="C679" s="2"/>
      <c r="D679" s="2"/>
      <c r="E679" s="2"/>
      <c r="F679" s="162"/>
      <c r="G679" s="162"/>
      <c r="H679" s="162"/>
      <c r="I679" s="162"/>
      <c r="J679" s="162"/>
      <c r="K679" s="162"/>
      <c r="L679" s="162"/>
      <c r="M679" s="162"/>
    </row>
    <row r="680" spans="1:13" ht="30" customHeight="1" x14ac:dyDescent="0.3">
      <c r="A680" s="162"/>
      <c r="B680" s="2"/>
      <c r="C680" s="2"/>
      <c r="D680" s="2"/>
      <c r="E680" s="2"/>
      <c r="F680" s="162"/>
      <c r="G680" s="162"/>
      <c r="H680" s="162"/>
      <c r="I680" s="162"/>
      <c r="J680" s="162"/>
      <c r="K680" s="162"/>
      <c r="L680" s="162"/>
      <c r="M680" s="162"/>
    </row>
    <row r="681" spans="1:13" ht="30" customHeight="1" x14ac:dyDescent="0.3">
      <c r="A681" s="162"/>
      <c r="B681" s="2"/>
      <c r="C681" s="2"/>
      <c r="D681" s="2"/>
      <c r="E681" s="2"/>
      <c r="F681" s="162"/>
      <c r="G681" s="162"/>
      <c r="H681" s="162"/>
      <c r="I681" s="162"/>
      <c r="J681" s="162"/>
      <c r="K681" s="162"/>
      <c r="L681" s="162"/>
      <c r="M681" s="162"/>
    </row>
    <row r="682" spans="1:13" ht="30" customHeight="1" x14ac:dyDescent="0.3">
      <c r="A682" s="162"/>
      <c r="B682" s="2"/>
      <c r="C682" s="2"/>
      <c r="D682" s="2"/>
      <c r="E682" s="2"/>
      <c r="F682" s="162"/>
      <c r="G682" s="162"/>
      <c r="H682" s="162"/>
      <c r="I682" s="162"/>
      <c r="J682" s="162"/>
      <c r="K682" s="162"/>
      <c r="L682" s="162"/>
      <c r="M682" s="162"/>
    </row>
    <row r="683" spans="1:13" ht="30" customHeight="1" x14ac:dyDescent="0.3">
      <c r="A683" s="162"/>
      <c r="B683" s="2"/>
      <c r="C683" s="2"/>
      <c r="D683" s="2"/>
      <c r="E683" s="2"/>
      <c r="F683" s="162"/>
      <c r="G683" s="162"/>
      <c r="H683" s="162"/>
      <c r="I683" s="162"/>
      <c r="J683" s="162"/>
      <c r="K683" s="162"/>
      <c r="L683" s="162"/>
      <c r="M683" s="162"/>
    </row>
    <row r="684" spans="1:13" ht="30" customHeight="1" x14ac:dyDescent="0.3">
      <c r="A684" s="162"/>
      <c r="B684" s="2"/>
      <c r="C684" s="2"/>
      <c r="D684" s="2"/>
      <c r="E684" s="2"/>
      <c r="F684" s="162"/>
      <c r="G684" s="162"/>
      <c r="H684" s="162"/>
      <c r="I684" s="162"/>
      <c r="J684" s="162"/>
      <c r="K684" s="162"/>
      <c r="L684" s="162"/>
      <c r="M684" s="162"/>
    </row>
    <row r="685" spans="1:13" ht="30" customHeight="1" x14ac:dyDescent="0.3">
      <c r="A685" s="162"/>
      <c r="B685" s="2"/>
      <c r="C685" s="2"/>
      <c r="D685" s="2"/>
      <c r="E685" s="2"/>
      <c r="F685" s="162"/>
      <c r="G685" s="162"/>
      <c r="H685" s="162"/>
      <c r="I685" s="162"/>
      <c r="J685" s="162"/>
      <c r="K685" s="162"/>
      <c r="L685" s="162"/>
      <c r="M685" s="162"/>
    </row>
    <row r="686" spans="1:13" ht="30" customHeight="1" x14ac:dyDescent="0.3">
      <c r="A686" s="162"/>
      <c r="B686" s="2"/>
      <c r="C686" s="2"/>
      <c r="D686" s="2"/>
      <c r="E686" s="2"/>
      <c r="F686" s="162"/>
      <c r="G686" s="162"/>
      <c r="H686" s="162"/>
      <c r="I686" s="162"/>
      <c r="J686" s="162"/>
      <c r="K686" s="162"/>
      <c r="L686" s="162"/>
      <c r="M686" s="162"/>
    </row>
    <row r="687" spans="1:13" ht="30" customHeight="1" x14ac:dyDescent="0.3">
      <c r="A687" s="162"/>
      <c r="B687" s="2"/>
      <c r="C687" s="2"/>
      <c r="D687" s="2"/>
      <c r="E687" s="2"/>
      <c r="F687" s="162"/>
      <c r="G687" s="162"/>
      <c r="H687" s="162"/>
      <c r="I687" s="162"/>
      <c r="J687" s="162"/>
      <c r="K687" s="162"/>
      <c r="L687" s="162"/>
      <c r="M687" s="162"/>
    </row>
    <row r="688" spans="1:13" ht="30" customHeight="1" x14ac:dyDescent="0.3">
      <c r="A688" s="162"/>
      <c r="B688" s="2"/>
      <c r="C688" s="2"/>
      <c r="D688" s="2"/>
      <c r="E688" s="2"/>
      <c r="F688" s="162"/>
      <c r="G688" s="162"/>
      <c r="H688" s="162"/>
      <c r="I688" s="162"/>
      <c r="J688" s="162"/>
      <c r="K688" s="162"/>
      <c r="L688" s="162"/>
      <c r="M688" s="162"/>
    </row>
    <row r="689" spans="1:13" ht="30" customHeight="1" x14ac:dyDescent="0.3">
      <c r="A689" s="162"/>
      <c r="B689" s="2"/>
      <c r="C689" s="2"/>
      <c r="D689" s="2"/>
      <c r="E689" s="2"/>
      <c r="F689" s="162"/>
      <c r="G689" s="162"/>
      <c r="H689" s="162"/>
      <c r="I689" s="162"/>
      <c r="J689" s="162"/>
      <c r="K689" s="162"/>
      <c r="L689" s="162"/>
      <c r="M689" s="162"/>
    </row>
    <row r="690" spans="1:13" ht="30" customHeight="1" x14ac:dyDescent="0.3">
      <c r="A690" s="162"/>
      <c r="B690" s="2"/>
      <c r="C690" s="2"/>
      <c r="D690" s="2"/>
      <c r="E690" s="2"/>
      <c r="F690" s="162"/>
      <c r="G690" s="162"/>
      <c r="H690" s="162"/>
      <c r="I690" s="162"/>
      <c r="J690" s="162"/>
      <c r="K690" s="162"/>
      <c r="L690" s="162"/>
      <c r="M690" s="162"/>
    </row>
    <row r="691" spans="1:13" ht="30" customHeight="1" x14ac:dyDescent="0.3">
      <c r="A691" s="162"/>
      <c r="B691" s="2"/>
      <c r="C691" s="2"/>
      <c r="D691" s="2"/>
      <c r="E691" s="2"/>
      <c r="F691" s="162"/>
      <c r="G691" s="162"/>
      <c r="H691" s="162"/>
      <c r="I691" s="162"/>
      <c r="J691" s="162"/>
      <c r="K691" s="162"/>
      <c r="L691" s="162"/>
      <c r="M691" s="162"/>
    </row>
    <row r="692" spans="1:13" ht="30" customHeight="1" x14ac:dyDescent="0.3">
      <c r="A692" s="162"/>
      <c r="B692" s="2"/>
      <c r="C692" s="2"/>
      <c r="D692" s="2"/>
      <c r="E692" s="2"/>
      <c r="F692" s="162"/>
      <c r="G692" s="162"/>
      <c r="H692" s="162"/>
      <c r="I692" s="162"/>
      <c r="J692" s="162"/>
      <c r="K692" s="162"/>
      <c r="L692" s="162"/>
      <c r="M692" s="162"/>
    </row>
    <row r="693" spans="1:13" ht="30" customHeight="1" x14ac:dyDescent="0.3">
      <c r="A693" s="162"/>
      <c r="B693" s="2"/>
      <c r="C693" s="2"/>
      <c r="D693" s="2"/>
      <c r="E693" s="2"/>
      <c r="F693" s="162"/>
      <c r="G693" s="162"/>
      <c r="H693" s="162"/>
      <c r="I693" s="162"/>
      <c r="J693" s="162"/>
      <c r="K693" s="162"/>
      <c r="L693" s="162"/>
      <c r="M693" s="162"/>
    </row>
    <row r="694" spans="1:13" ht="30" customHeight="1" x14ac:dyDescent="0.3">
      <c r="A694" s="162"/>
      <c r="B694" s="2"/>
      <c r="C694" s="2"/>
      <c r="D694" s="2"/>
      <c r="E694" s="2"/>
      <c r="F694" s="162"/>
      <c r="G694" s="162"/>
      <c r="H694" s="162"/>
      <c r="I694" s="162"/>
      <c r="J694" s="162"/>
      <c r="K694" s="162"/>
      <c r="L694" s="162"/>
      <c r="M694" s="162"/>
    </row>
    <row r="695" spans="1:13" ht="30" customHeight="1" x14ac:dyDescent="0.3">
      <c r="A695" s="162"/>
      <c r="B695" s="2"/>
      <c r="C695" s="2"/>
      <c r="D695" s="2"/>
      <c r="E695" s="2"/>
      <c r="F695" s="162"/>
      <c r="G695" s="162"/>
      <c r="H695" s="162"/>
      <c r="I695" s="162"/>
      <c r="J695" s="162"/>
      <c r="K695" s="162"/>
      <c r="L695" s="162"/>
      <c r="M695" s="162"/>
    </row>
    <row r="696" spans="1:13" ht="30" customHeight="1" x14ac:dyDescent="0.3">
      <c r="A696" s="162"/>
      <c r="B696" s="2"/>
      <c r="C696" s="2"/>
      <c r="D696" s="2"/>
      <c r="E696" s="2"/>
      <c r="F696" s="162"/>
      <c r="G696" s="162"/>
      <c r="H696" s="162"/>
      <c r="I696" s="162"/>
      <c r="J696" s="162"/>
      <c r="K696" s="162"/>
      <c r="L696" s="162"/>
      <c r="M696" s="162"/>
    </row>
    <row r="697" spans="1:13" ht="30" customHeight="1" x14ac:dyDescent="0.3">
      <c r="A697" s="162"/>
      <c r="B697" s="2"/>
      <c r="C697" s="2"/>
      <c r="D697" s="2"/>
      <c r="E697" s="2"/>
      <c r="F697" s="162"/>
      <c r="G697" s="162"/>
      <c r="H697" s="162"/>
      <c r="I697" s="162"/>
      <c r="J697" s="162"/>
      <c r="K697" s="162"/>
      <c r="L697" s="162"/>
      <c r="M697" s="162"/>
    </row>
    <row r="698" spans="1:13" ht="30" customHeight="1" x14ac:dyDescent="0.3">
      <c r="A698" s="162"/>
      <c r="B698" s="2"/>
      <c r="C698" s="2"/>
      <c r="D698" s="2"/>
      <c r="E698" s="2"/>
      <c r="F698" s="162"/>
      <c r="G698" s="162"/>
      <c r="H698" s="162"/>
      <c r="I698" s="162"/>
      <c r="J698" s="162"/>
      <c r="K698" s="162"/>
      <c r="L698" s="162"/>
      <c r="M698" s="162"/>
    </row>
    <row r="699" spans="1:13" ht="30" customHeight="1" x14ac:dyDescent="0.3">
      <c r="A699" s="162"/>
      <c r="B699" s="2"/>
      <c r="C699" s="2"/>
      <c r="D699" s="2"/>
      <c r="E699" s="2"/>
      <c r="F699" s="162"/>
      <c r="G699" s="162"/>
      <c r="H699" s="162"/>
      <c r="I699" s="162"/>
      <c r="J699" s="162"/>
      <c r="K699" s="162"/>
      <c r="L699" s="162"/>
      <c r="M699" s="162"/>
    </row>
    <row r="700" spans="1:13" ht="30" customHeight="1" x14ac:dyDescent="0.3">
      <c r="A700" s="162"/>
      <c r="B700" s="2"/>
      <c r="C700" s="2"/>
      <c r="D700" s="2"/>
      <c r="E700" s="2"/>
      <c r="F700" s="162"/>
      <c r="G700" s="162"/>
      <c r="H700" s="162"/>
      <c r="I700" s="162"/>
      <c r="J700" s="162"/>
      <c r="K700" s="162"/>
      <c r="L700" s="162"/>
      <c r="M700" s="162"/>
    </row>
    <row r="701" spans="1:13" ht="30" customHeight="1" x14ac:dyDescent="0.3">
      <c r="A701" s="162"/>
      <c r="B701" s="2"/>
      <c r="C701" s="2"/>
      <c r="D701" s="2"/>
      <c r="E701" s="2"/>
      <c r="F701" s="162"/>
      <c r="G701" s="162"/>
      <c r="H701" s="162"/>
      <c r="I701" s="162"/>
      <c r="J701" s="162"/>
      <c r="K701" s="162"/>
      <c r="L701" s="162"/>
      <c r="M701" s="162"/>
    </row>
    <row r="702" spans="1:13" ht="30" customHeight="1" x14ac:dyDescent="0.3">
      <c r="A702" s="162"/>
      <c r="B702" s="2"/>
      <c r="C702" s="2"/>
      <c r="D702" s="2"/>
      <c r="E702" s="2"/>
      <c r="F702" s="162"/>
      <c r="G702" s="162"/>
      <c r="H702" s="162"/>
      <c r="I702" s="162"/>
      <c r="J702" s="162"/>
      <c r="K702" s="162"/>
      <c r="L702" s="162"/>
      <c r="M702" s="162"/>
    </row>
    <row r="703" spans="1:13" ht="30" customHeight="1" x14ac:dyDescent="0.3">
      <c r="A703" s="162"/>
      <c r="B703" s="2"/>
      <c r="C703" s="2"/>
      <c r="D703" s="2"/>
      <c r="E703" s="2"/>
      <c r="F703" s="162"/>
      <c r="G703" s="162"/>
      <c r="H703" s="162"/>
      <c r="I703" s="162"/>
      <c r="J703" s="162"/>
      <c r="K703" s="162"/>
      <c r="L703" s="162"/>
      <c r="M703" s="162"/>
    </row>
    <row r="704" spans="1:13" ht="30" customHeight="1" x14ac:dyDescent="0.3">
      <c r="A704" s="162"/>
      <c r="B704" s="2"/>
      <c r="C704" s="2"/>
      <c r="D704" s="2"/>
      <c r="E704" s="2"/>
      <c r="F704" s="162"/>
      <c r="G704" s="162"/>
      <c r="H704" s="162"/>
      <c r="I704" s="162"/>
      <c r="J704" s="162"/>
      <c r="K704" s="162"/>
      <c r="L704" s="162"/>
      <c r="M704" s="162"/>
    </row>
    <row r="705" spans="1:13" ht="30" customHeight="1" x14ac:dyDescent="0.3">
      <c r="A705" s="162"/>
      <c r="B705" s="2"/>
      <c r="C705" s="2"/>
      <c r="D705" s="2"/>
      <c r="E705" s="2"/>
      <c r="F705" s="162"/>
      <c r="G705" s="162"/>
      <c r="H705" s="162"/>
      <c r="I705" s="162"/>
      <c r="J705" s="162"/>
      <c r="K705" s="162"/>
      <c r="L705" s="162"/>
      <c r="M705" s="162"/>
    </row>
    <row r="706" spans="1:13" ht="30" customHeight="1" x14ac:dyDescent="0.3">
      <c r="A706" s="162"/>
      <c r="B706" s="2"/>
      <c r="C706" s="2"/>
      <c r="D706" s="2"/>
      <c r="E706" s="2"/>
      <c r="F706" s="162"/>
      <c r="G706" s="162"/>
      <c r="H706" s="162"/>
      <c r="I706" s="162"/>
      <c r="J706" s="162"/>
      <c r="K706" s="162"/>
      <c r="L706" s="162"/>
      <c r="M706" s="162"/>
    </row>
    <row r="707" spans="1:13" ht="30" customHeight="1" x14ac:dyDescent="0.3">
      <c r="A707" s="162"/>
      <c r="B707" s="2"/>
      <c r="C707" s="2"/>
      <c r="D707" s="2"/>
      <c r="E707" s="2"/>
      <c r="F707" s="162"/>
      <c r="G707" s="162"/>
      <c r="H707" s="162"/>
      <c r="I707" s="162"/>
      <c r="J707" s="162"/>
      <c r="K707" s="162"/>
      <c r="L707" s="162"/>
      <c r="M707" s="162"/>
    </row>
    <row r="708" spans="1:13" ht="30" customHeight="1" x14ac:dyDescent="0.3">
      <c r="A708" s="162"/>
      <c r="B708" s="2"/>
      <c r="C708" s="2"/>
      <c r="D708" s="2"/>
      <c r="E708" s="2"/>
      <c r="F708" s="162"/>
      <c r="G708" s="162"/>
      <c r="H708" s="162"/>
      <c r="I708" s="162"/>
      <c r="J708" s="162"/>
      <c r="K708" s="162"/>
      <c r="L708" s="162"/>
      <c r="M708" s="162"/>
    </row>
    <row r="709" spans="1:13" ht="30" customHeight="1" x14ac:dyDescent="0.3">
      <c r="A709" s="162"/>
      <c r="B709" s="2"/>
      <c r="C709" s="2"/>
      <c r="D709" s="2"/>
      <c r="E709" s="2"/>
      <c r="F709" s="162"/>
      <c r="G709" s="162"/>
      <c r="H709" s="162"/>
      <c r="I709" s="162"/>
      <c r="J709" s="162"/>
      <c r="K709" s="162"/>
      <c r="L709" s="162"/>
      <c r="M709" s="162"/>
    </row>
    <row r="710" spans="1:13" ht="30" customHeight="1" x14ac:dyDescent="0.3">
      <c r="A710" s="162"/>
      <c r="B710" s="2"/>
      <c r="C710" s="2"/>
      <c r="D710" s="2"/>
      <c r="E710" s="2"/>
      <c r="F710" s="162"/>
      <c r="G710" s="162"/>
      <c r="H710" s="162"/>
      <c r="I710" s="162"/>
      <c r="J710" s="162"/>
      <c r="K710" s="162"/>
      <c r="L710" s="162"/>
      <c r="M710" s="162"/>
    </row>
    <row r="711" spans="1:13" ht="30" customHeight="1" x14ac:dyDescent="0.3">
      <c r="A711" s="162"/>
      <c r="B711" s="2"/>
      <c r="C711" s="2"/>
      <c r="D711" s="2"/>
      <c r="E711" s="2"/>
      <c r="F711" s="162"/>
      <c r="G711" s="162"/>
      <c r="H711" s="162"/>
      <c r="I711" s="162"/>
      <c r="J711" s="162"/>
      <c r="K711" s="162"/>
      <c r="L711" s="162"/>
      <c r="M711" s="162"/>
    </row>
    <row r="712" spans="1:13" ht="30" customHeight="1" x14ac:dyDescent="0.3">
      <c r="A712" s="162"/>
      <c r="B712" s="2"/>
      <c r="C712" s="2"/>
      <c r="D712" s="2"/>
      <c r="E712" s="2"/>
      <c r="F712" s="162"/>
      <c r="G712" s="162"/>
      <c r="H712" s="162"/>
      <c r="I712" s="162"/>
      <c r="J712" s="162"/>
      <c r="K712" s="162"/>
      <c r="L712" s="162"/>
      <c r="M712" s="162"/>
    </row>
    <row r="713" spans="1:13" ht="30" customHeight="1" x14ac:dyDescent="0.3">
      <c r="A713" s="162"/>
      <c r="B713" s="2"/>
      <c r="C713" s="2"/>
      <c r="D713" s="2"/>
      <c r="E713" s="2"/>
      <c r="F713" s="162"/>
      <c r="G713" s="162"/>
      <c r="H713" s="162"/>
      <c r="I713" s="162"/>
      <c r="J713" s="162"/>
      <c r="K713" s="162"/>
      <c r="L713" s="162"/>
      <c r="M713" s="162"/>
    </row>
    <row r="714" spans="1:13" ht="30" customHeight="1" x14ac:dyDescent="0.3">
      <c r="A714" s="162"/>
      <c r="B714" s="2"/>
      <c r="C714" s="2"/>
      <c r="D714" s="2"/>
      <c r="E714" s="2"/>
      <c r="F714" s="162"/>
      <c r="G714" s="162"/>
      <c r="H714" s="162"/>
      <c r="I714" s="162"/>
      <c r="J714" s="162"/>
      <c r="K714" s="162"/>
      <c r="L714" s="162"/>
      <c r="M714" s="162"/>
    </row>
    <row r="715" spans="1:13" ht="30" customHeight="1" x14ac:dyDescent="0.3">
      <c r="A715" s="162"/>
      <c r="B715" s="2"/>
      <c r="C715" s="2"/>
      <c r="D715" s="2"/>
      <c r="E715" s="2"/>
      <c r="F715" s="162"/>
      <c r="G715" s="162"/>
      <c r="H715" s="162"/>
      <c r="I715" s="162"/>
      <c r="J715" s="162"/>
      <c r="K715" s="162"/>
      <c r="L715" s="162"/>
      <c r="M715" s="162"/>
    </row>
    <row r="716" spans="1:13" ht="30" customHeight="1" x14ac:dyDescent="0.3">
      <c r="A716" s="162"/>
      <c r="B716" s="2"/>
      <c r="C716" s="2"/>
      <c r="D716" s="2"/>
      <c r="E716" s="2"/>
      <c r="F716" s="162"/>
      <c r="G716" s="162"/>
      <c r="H716" s="162"/>
      <c r="I716" s="162"/>
      <c r="J716" s="162"/>
      <c r="K716" s="162"/>
      <c r="L716" s="162"/>
      <c r="M716" s="162"/>
    </row>
    <row r="717" spans="1:13" ht="30" customHeight="1" x14ac:dyDescent="0.3">
      <c r="A717" s="162"/>
      <c r="B717" s="2"/>
      <c r="C717" s="2"/>
      <c r="D717" s="2"/>
      <c r="E717" s="2"/>
      <c r="F717" s="162"/>
      <c r="G717" s="162"/>
      <c r="H717" s="162"/>
      <c r="I717" s="162"/>
      <c r="J717" s="162"/>
      <c r="K717" s="162"/>
      <c r="L717" s="162"/>
      <c r="M717" s="162"/>
    </row>
    <row r="718" spans="1:13" ht="30" customHeight="1" x14ac:dyDescent="0.3">
      <c r="A718" s="162"/>
      <c r="B718" s="2"/>
      <c r="C718" s="2"/>
      <c r="D718" s="2"/>
      <c r="E718" s="2"/>
      <c r="F718" s="162"/>
      <c r="G718" s="162"/>
      <c r="H718" s="162"/>
      <c r="I718" s="162"/>
      <c r="J718" s="162"/>
      <c r="K718" s="162"/>
      <c r="L718" s="162"/>
      <c r="M718" s="162"/>
    </row>
    <row r="719" spans="1:13" ht="30" customHeight="1" x14ac:dyDescent="0.3">
      <c r="A719" s="162"/>
      <c r="B719" s="2"/>
      <c r="C719" s="2"/>
      <c r="D719" s="2"/>
      <c r="E719" s="2"/>
      <c r="F719" s="162"/>
      <c r="G719" s="162"/>
      <c r="H719" s="162"/>
      <c r="I719" s="162"/>
      <c r="J719" s="162"/>
      <c r="K719" s="162"/>
      <c r="L719" s="162"/>
      <c r="M719" s="162"/>
    </row>
    <row r="720" spans="1:13" ht="30" customHeight="1" x14ac:dyDescent="0.3">
      <c r="A720" s="162"/>
      <c r="B720" s="2"/>
      <c r="C720" s="2"/>
      <c r="D720" s="2"/>
      <c r="E720" s="2"/>
      <c r="F720" s="162"/>
      <c r="G720" s="162"/>
      <c r="H720" s="162"/>
      <c r="I720" s="162"/>
      <c r="J720" s="162"/>
      <c r="K720" s="162"/>
      <c r="L720" s="162"/>
      <c r="M720" s="162"/>
    </row>
    <row r="721" spans="1:13" ht="30" customHeight="1" x14ac:dyDescent="0.3">
      <c r="A721" s="162"/>
      <c r="B721" s="2"/>
      <c r="C721" s="2"/>
      <c r="D721" s="2"/>
      <c r="E721" s="2"/>
      <c r="F721" s="162"/>
      <c r="G721" s="162"/>
      <c r="H721" s="162"/>
      <c r="I721" s="162"/>
      <c r="J721" s="162"/>
      <c r="K721" s="162"/>
      <c r="L721" s="162"/>
      <c r="M721" s="162"/>
    </row>
    <row r="722" spans="1:13" ht="30" customHeight="1" x14ac:dyDescent="0.3">
      <c r="A722" s="162"/>
      <c r="B722" s="2"/>
      <c r="C722" s="2"/>
      <c r="D722" s="2"/>
      <c r="E722" s="2"/>
      <c r="F722" s="162"/>
      <c r="G722" s="162"/>
      <c r="H722" s="162"/>
      <c r="I722" s="162"/>
      <c r="J722" s="162"/>
      <c r="K722" s="162"/>
      <c r="L722" s="162"/>
      <c r="M722" s="162"/>
    </row>
    <row r="723" spans="1:13" ht="30" customHeight="1" x14ac:dyDescent="0.3">
      <c r="A723" s="162"/>
      <c r="B723" s="2"/>
      <c r="C723" s="2"/>
      <c r="D723" s="2"/>
      <c r="E723" s="2"/>
      <c r="F723" s="162"/>
      <c r="G723" s="162"/>
      <c r="H723" s="162"/>
      <c r="I723" s="162"/>
      <c r="J723" s="162"/>
      <c r="K723" s="162"/>
      <c r="L723" s="162"/>
      <c r="M723" s="162"/>
    </row>
    <row r="724" spans="1:13" ht="30" customHeight="1" x14ac:dyDescent="0.3">
      <c r="A724" s="162"/>
      <c r="B724" s="2"/>
      <c r="C724" s="2"/>
      <c r="D724" s="2"/>
      <c r="E724" s="2"/>
      <c r="F724" s="162"/>
      <c r="G724" s="162"/>
      <c r="H724" s="162"/>
      <c r="I724" s="162"/>
      <c r="J724" s="162"/>
      <c r="K724" s="162"/>
      <c r="L724" s="162"/>
      <c r="M724" s="162"/>
    </row>
    <row r="725" spans="1:13" ht="30" customHeight="1" x14ac:dyDescent="0.3">
      <c r="A725" s="162"/>
      <c r="B725" s="2"/>
      <c r="C725" s="2"/>
      <c r="D725" s="2"/>
      <c r="E725" s="2"/>
      <c r="F725" s="162"/>
      <c r="G725" s="162"/>
      <c r="H725" s="162"/>
      <c r="I725" s="162"/>
      <c r="J725" s="162"/>
      <c r="K725" s="162"/>
      <c r="L725" s="162"/>
      <c r="M725" s="162"/>
    </row>
    <row r="726" spans="1:13" ht="30" customHeight="1" x14ac:dyDescent="0.3">
      <c r="A726" s="162"/>
      <c r="B726" s="2"/>
      <c r="C726" s="2"/>
      <c r="D726" s="2"/>
      <c r="E726" s="2"/>
      <c r="F726" s="162"/>
      <c r="G726" s="162"/>
      <c r="H726" s="162"/>
      <c r="I726" s="162"/>
      <c r="J726" s="162"/>
      <c r="K726" s="162"/>
      <c r="L726" s="162"/>
      <c r="M726" s="162"/>
    </row>
    <row r="727" spans="1:13" ht="30" customHeight="1" x14ac:dyDescent="0.3">
      <c r="A727" s="162"/>
      <c r="B727" s="2"/>
      <c r="C727" s="2"/>
      <c r="D727" s="2"/>
      <c r="E727" s="2"/>
      <c r="F727" s="162"/>
      <c r="G727" s="162"/>
      <c r="H727" s="162"/>
      <c r="I727" s="162"/>
      <c r="J727" s="162"/>
      <c r="K727" s="162"/>
      <c r="L727" s="162"/>
      <c r="M727" s="162"/>
    </row>
    <row r="728" spans="1:13" ht="30" customHeight="1" x14ac:dyDescent="0.3">
      <c r="A728" s="162"/>
      <c r="B728" s="2"/>
      <c r="C728" s="2"/>
      <c r="D728" s="2"/>
      <c r="E728" s="2"/>
      <c r="F728" s="162"/>
      <c r="G728" s="162"/>
      <c r="H728" s="162"/>
      <c r="I728" s="162"/>
      <c r="J728" s="162"/>
      <c r="K728" s="162"/>
      <c r="L728" s="162"/>
      <c r="M728" s="162"/>
    </row>
    <row r="729" spans="1:13" ht="30" customHeight="1" x14ac:dyDescent="0.3">
      <c r="A729" s="162"/>
      <c r="B729" s="2"/>
      <c r="C729" s="2"/>
      <c r="D729" s="2"/>
      <c r="E729" s="2"/>
      <c r="F729" s="162"/>
      <c r="G729" s="162"/>
      <c r="H729" s="162"/>
      <c r="I729" s="162"/>
      <c r="J729" s="162"/>
      <c r="K729" s="162"/>
      <c r="L729" s="162"/>
      <c r="M729" s="162"/>
    </row>
    <row r="730" spans="1:13" ht="30" customHeight="1" x14ac:dyDescent="0.3">
      <c r="A730" s="162"/>
      <c r="B730" s="2"/>
      <c r="C730" s="2"/>
      <c r="D730" s="2"/>
      <c r="E730" s="2"/>
      <c r="F730" s="162"/>
      <c r="G730" s="162"/>
      <c r="H730" s="162"/>
      <c r="I730" s="162"/>
      <c r="J730" s="162"/>
      <c r="K730" s="162"/>
      <c r="L730" s="162"/>
      <c r="M730" s="162"/>
    </row>
    <row r="731" spans="1:13" ht="30" customHeight="1" x14ac:dyDescent="0.3">
      <c r="A731" s="162"/>
      <c r="B731" s="2"/>
      <c r="C731" s="2"/>
      <c r="D731" s="2"/>
      <c r="E731" s="2"/>
      <c r="F731" s="162"/>
      <c r="G731" s="162"/>
      <c r="H731" s="162"/>
      <c r="I731" s="162"/>
      <c r="J731" s="162"/>
      <c r="K731" s="162"/>
      <c r="L731" s="162"/>
      <c r="M731" s="162"/>
    </row>
    <row r="732" spans="1:13" ht="30" customHeight="1" x14ac:dyDescent="0.3">
      <c r="A732" s="162"/>
      <c r="B732" s="2"/>
      <c r="C732" s="2"/>
      <c r="D732" s="2"/>
      <c r="E732" s="2"/>
      <c r="F732" s="162"/>
      <c r="G732" s="162"/>
      <c r="H732" s="162"/>
      <c r="I732" s="162"/>
      <c r="J732" s="162"/>
      <c r="K732" s="162"/>
      <c r="L732" s="162"/>
      <c r="M732" s="162"/>
    </row>
    <row r="733" spans="1:13" ht="30" customHeight="1" x14ac:dyDescent="0.3">
      <c r="A733" s="162"/>
      <c r="B733" s="2"/>
      <c r="C733" s="2"/>
      <c r="D733" s="2"/>
      <c r="E733" s="2"/>
      <c r="F733" s="162"/>
      <c r="G733" s="162"/>
      <c r="H733" s="162"/>
      <c r="I733" s="162"/>
      <c r="J733" s="162"/>
      <c r="K733" s="162"/>
      <c r="L733" s="162"/>
      <c r="M733" s="162"/>
    </row>
    <row r="734" spans="1:13" ht="30" customHeight="1" x14ac:dyDescent="0.3">
      <c r="A734" s="162"/>
      <c r="B734" s="2"/>
      <c r="C734" s="2"/>
      <c r="D734" s="2"/>
      <c r="E734" s="11"/>
      <c r="F734" s="162"/>
      <c r="G734" s="162"/>
      <c r="H734" s="162"/>
      <c r="I734" s="162"/>
      <c r="J734" s="162"/>
      <c r="K734" s="162"/>
      <c r="L734" s="162"/>
      <c r="M734" s="162"/>
    </row>
    <row r="735" spans="1:13" ht="30" customHeight="1" x14ac:dyDescent="0.3">
      <c r="A735" s="162"/>
      <c r="B735" s="2"/>
      <c r="C735" s="2"/>
      <c r="D735" s="2"/>
      <c r="E735" s="11"/>
      <c r="F735" s="162"/>
      <c r="G735" s="162"/>
      <c r="H735" s="162"/>
      <c r="I735" s="162"/>
      <c r="J735" s="162"/>
      <c r="K735" s="162"/>
      <c r="L735" s="162"/>
      <c r="M735" s="162"/>
    </row>
    <row r="736" spans="1:13" ht="30" customHeight="1" x14ac:dyDescent="0.3">
      <c r="A736" s="162"/>
      <c r="B736" s="2"/>
      <c r="C736" s="2"/>
      <c r="D736" s="2"/>
      <c r="E736" s="11"/>
      <c r="F736" s="162"/>
      <c r="G736" s="162"/>
      <c r="H736" s="162"/>
      <c r="I736" s="162"/>
      <c r="J736" s="162"/>
      <c r="K736" s="162"/>
      <c r="L736" s="162"/>
      <c r="M736" s="162"/>
    </row>
  </sheetData>
  <autoFilter ref="A402:J474" xr:uid="{00000000-0009-0000-0000-000005000000}"/>
  <mergeCells count="26">
    <mergeCell ref="A1:F1"/>
    <mergeCell ref="G1:I1"/>
    <mergeCell ref="A102:F102"/>
    <mergeCell ref="A82:J82"/>
    <mergeCell ref="A51:J51"/>
    <mergeCell ref="A486:F486"/>
    <mergeCell ref="H375:I375"/>
    <mergeCell ref="H390:I390"/>
    <mergeCell ref="H391:I391"/>
    <mergeCell ref="A328:F328"/>
    <mergeCell ref="G328:J328"/>
    <mergeCell ref="G371:J371"/>
    <mergeCell ref="H373:I373"/>
    <mergeCell ref="G151:I151"/>
    <mergeCell ref="G214:I214"/>
    <mergeCell ref="A267:F267"/>
    <mergeCell ref="G267:J267"/>
    <mergeCell ref="A213:M213"/>
    <mergeCell ref="A214:F214"/>
    <mergeCell ref="A151:F151"/>
    <mergeCell ref="A72:J72"/>
    <mergeCell ref="A76:J76"/>
    <mergeCell ref="A142:J142"/>
    <mergeCell ref="A138:J138"/>
    <mergeCell ref="G102:I102"/>
    <mergeCell ref="A121:J12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99"/>
  <sheetViews>
    <sheetView workbookViewId="0"/>
  </sheetViews>
  <sheetFormatPr defaultColWidth="14.44140625" defaultRowHeight="15" customHeight="1" x14ac:dyDescent="0.3"/>
  <cols>
    <col min="1" max="1" width="16.33203125" customWidth="1"/>
    <col min="2" max="2" width="56.5546875" customWidth="1"/>
    <col min="3" max="3" width="29.44140625" customWidth="1"/>
    <col min="4" max="4" width="49.88671875" customWidth="1"/>
    <col min="5" max="5" width="53.109375" customWidth="1"/>
    <col min="6" max="6" width="22.33203125" customWidth="1"/>
    <col min="7" max="7" width="30.88671875" customWidth="1"/>
    <col min="8" max="8" width="55.88671875" customWidth="1"/>
    <col min="9" max="9" width="30.33203125" customWidth="1"/>
    <col min="10" max="10" width="33" customWidth="1"/>
    <col min="11" max="11" width="30.88671875" customWidth="1"/>
    <col min="12" max="12" width="32.6640625" customWidth="1"/>
    <col min="13" max="13" width="28.5546875" customWidth="1"/>
    <col min="14" max="14" width="27.6640625" customWidth="1"/>
  </cols>
  <sheetData>
    <row r="1" spans="1:14" ht="87.75" customHeight="1" x14ac:dyDescent="0.4">
      <c r="A1" s="196" t="s">
        <v>4</v>
      </c>
      <c r="B1" s="196" t="s">
        <v>5</v>
      </c>
      <c r="C1" s="130" t="s">
        <v>6</v>
      </c>
      <c r="D1" s="196" t="s">
        <v>7</v>
      </c>
      <c r="E1" s="196" t="s">
        <v>8</v>
      </c>
      <c r="F1" s="207" t="s">
        <v>9</v>
      </c>
      <c r="G1" s="196" t="s">
        <v>10</v>
      </c>
      <c r="H1" s="196"/>
      <c r="I1" s="198" t="s">
        <v>3120</v>
      </c>
      <c r="J1" s="196" t="s">
        <v>3121</v>
      </c>
      <c r="K1" s="196" t="s">
        <v>3122</v>
      </c>
      <c r="L1" s="207" t="s">
        <v>3123</v>
      </c>
      <c r="M1" s="207" t="s">
        <v>16</v>
      </c>
      <c r="N1" s="283" t="s">
        <v>3124</v>
      </c>
    </row>
    <row r="2" spans="1:14" ht="24.75" customHeight="1" x14ac:dyDescent="0.4">
      <c r="A2" s="284">
        <v>1</v>
      </c>
      <c r="B2" s="285" t="s">
        <v>2202</v>
      </c>
      <c r="C2" s="286"/>
      <c r="D2" s="285" t="s">
        <v>2206</v>
      </c>
      <c r="E2" s="285" t="s">
        <v>2207</v>
      </c>
      <c r="F2" s="284"/>
      <c r="G2" s="285" t="s">
        <v>22</v>
      </c>
      <c r="H2" s="285"/>
      <c r="I2" s="592">
        <v>44956</v>
      </c>
      <c r="J2" s="592">
        <v>44959</v>
      </c>
      <c r="K2" s="580" t="s">
        <v>3125</v>
      </c>
      <c r="L2" s="580" t="s">
        <v>3126</v>
      </c>
      <c r="M2" s="287"/>
      <c r="N2" s="288" t="s">
        <v>43</v>
      </c>
    </row>
    <row r="3" spans="1:14" ht="24.75" customHeight="1" x14ac:dyDescent="0.4">
      <c r="A3" s="284">
        <v>2</v>
      </c>
      <c r="B3" s="285" t="s">
        <v>2202</v>
      </c>
      <c r="C3" s="286"/>
      <c r="D3" s="285" t="s">
        <v>2208</v>
      </c>
      <c r="E3" s="285" t="s">
        <v>2207</v>
      </c>
      <c r="F3" s="289"/>
      <c r="G3" s="285" t="s">
        <v>22</v>
      </c>
      <c r="H3" s="285"/>
      <c r="I3" s="564"/>
      <c r="J3" s="564"/>
      <c r="K3" s="564"/>
      <c r="L3" s="564"/>
      <c r="M3" s="290"/>
      <c r="N3" s="288" t="s">
        <v>43</v>
      </c>
    </row>
    <row r="4" spans="1:14" ht="24.75" customHeight="1" x14ac:dyDescent="0.4">
      <c r="A4" s="284">
        <v>3</v>
      </c>
      <c r="B4" s="285" t="s">
        <v>2202</v>
      </c>
      <c r="C4" s="286"/>
      <c r="D4" s="285" t="s">
        <v>2209</v>
      </c>
      <c r="E4" s="291" t="s">
        <v>2210</v>
      </c>
      <c r="F4" s="289"/>
      <c r="G4" s="285" t="s">
        <v>22</v>
      </c>
      <c r="H4" s="285"/>
      <c r="I4" s="564"/>
      <c r="J4" s="564"/>
      <c r="K4" s="564"/>
      <c r="L4" s="564"/>
      <c r="M4" s="290"/>
      <c r="N4" s="288" t="s">
        <v>43</v>
      </c>
    </row>
    <row r="5" spans="1:14" ht="24.75" customHeight="1" x14ac:dyDescent="0.4">
      <c r="A5" s="284">
        <v>4</v>
      </c>
      <c r="B5" s="285" t="s">
        <v>2202</v>
      </c>
      <c r="C5" s="286"/>
      <c r="D5" s="285" t="s">
        <v>2211</v>
      </c>
      <c r="E5" s="291" t="s">
        <v>2210</v>
      </c>
      <c r="F5" s="289"/>
      <c r="G5" s="285" t="s">
        <v>22</v>
      </c>
      <c r="H5" s="285"/>
      <c r="I5" s="564"/>
      <c r="J5" s="564"/>
      <c r="K5" s="564"/>
      <c r="L5" s="564"/>
      <c r="M5" s="290"/>
      <c r="N5" s="288" t="s">
        <v>43</v>
      </c>
    </row>
    <row r="6" spans="1:14" ht="24.75" customHeight="1" x14ac:dyDescent="0.4">
      <c r="A6" s="284">
        <v>5</v>
      </c>
      <c r="B6" s="285" t="s">
        <v>2202</v>
      </c>
      <c r="C6" s="286"/>
      <c r="D6" s="285" t="s">
        <v>2212</v>
      </c>
      <c r="E6" s="291" t="s">
        <v>2213</v>
      </c>
      <c r="F6" s="289"/>
      <c r="G6" s="285" t="s">
        <v>22</v>
      </c>
      <c r="H6" s="285"/>
      <c r="I6" s="564"/>
      <c r="J6" s="564"/>
      <c r="K6" s="564"/>
      <c r="L6" s="564"/>
      <c r="M6" s="290"/>
      <c r="N6" s="288" t="s">
        <v>43</v>
      </c>
    </row>
    <row r="7" spans="1:14" ht="24.75" customHeight="1" x14ac:dyDescent="0.4">
      <c r="A7" s="284">
        <v>6</v>
      </c>
      <c r="B7" s="285" t="s">
        <v>2202</v>
      </c>
      <c r="C7" s="286"/>
      <c r="D7" s="285" t="s">
        <v>2215</v>
      </c>
      <c r="E7" s="291" t="s">
        <v>2213</v>
      </c>
      <c r="F7" s="289"/>
      <c r="G7" s="285" t="s">
        <v>22</v>
      </c>
      <c r="H7" s="285"/>
      <c r="I7" s="564"/>
      <c r="J7" s="564"/>
      <c r="K7" s="564"/>
      <c r="L7" s="564"/>
      <c r="M7" s="290"/>
      <c r="N7" s="288" t="s">
        <v>43</v>
      </c>
    </row>
    <row r="8" spans="1:14" ht="24.75" customHeight="1" x14ac:dyDescent="0.4">
      <c r="A8" s="284">
        <v>7</v>
      </c>
      <c r="B8" s="285" t="s">
        <v>2187</v>
      </c>
      <c r="C8" s="286"/>
      <c r="D8" s="285" t="s">
        <v>2291</v>
      </c>
      <c r="E8" s="291" t="s">
        <v>2292</v>
      </c>
      <c r="F8" s="289"/>
      <c r="G8" s="285" t="s">
        <v>22</v>
      </c>
      <c r="H8" s="285"/>
      <c r="I8" s="564"/>
      <c r="J8" s="564"/>
      <c r="K8" s="564"/>
      <c r="L8" s="564"/>
      <c r="M8" s="290"/>
      <c r="N8" s="288" t="s">
        <v>43</v>
      </c>
    </row>
    <row r="9" spans="1:14" ht="24.75" customHeight="1" x14ac:dyDescent="0.4">
      <c r="A9" s="284">
        <v>8</v>
      </c>
      <c r="B9" s="285" t="s">
        <v>2187</v>
      </c>
      <c r="C9" s="286"/>
      <c r="D9" s="285" t="s">
        <v>2293</v>
      </c>
      <c r="E9" s="291" t="s">
        <v>2292</v>
      </c>
      <c r="F9" s="289"/>
      <c r="G9" s="285" t="s">
        <v>22</v>
      </c>
      <c r="H9" s="285"/>
      <c r="I9" s="564"/>
      <c r="J9" s="564"/>
      <c r="K9" s="564"/>
      <c r="L9" s="564"/>
      <c r="M9" s="290"/>
      <c r="N9" s="288" t="s">
        <v>43</v>
      </c>
    </row>
    <row r="10" spans="1:14" ht="24.75" customHeight="1" x14ac:dyDescent="0.4">
      <c r="A10" s="284">
        <v>9</v>
      </c>
      <c r="B10" s="285" t="s">
        <v>2202</v>
      </c>
      <c r="C10" s="286"/>
      <c r="D10" s="285" t="s">
        <v>2217</v>
      </c>
      <c r="E10" s="291" t="s">
        <v>2218</v>
      </c>
      <c r="F10" s="289"/>
      <c r="G10" s="285" t="s">
        <v>22</v>
      </c>
      <c r="H10" s="285"/>
      <c r="I10" s="564"/>
      <c r="J10" s="564"/>
      <c r="K10" s="564"/>
      <c r="L10" s="564"/>
      <c r="M10" s="290"/>
      <c r="N10" s="288" t="s">
        <v>43</v>
      </c>
    </row>
    <row r="11" spans="1:14" ht="24.75" customHeight="1" x14ac:dyDescent="0.4">
      <c r="A11" s="284">
        <v>10</v>
      </c>
      <c r="B11" s="285" t="s">
        <v>2202</v>
      </c>
      <c r="C11" s="286"/>
      <c r="D11" s="285" t="s">
        <v>2219</v>
      </c>
      <c r="E11" s="291" t="s">
        <v>2218</v>
      </c>
      <c r="F11" s="289"/>
      <c r="G11" s="285" t="s">
        <v>22</v>
      </c>
      <c r="H11" s="285"/>
      <c r="I11" s="564"/>
      <c r="J11" s="564"/>
      <c r="K11" s="564"/>
      <c r="L11" s="564"/>
      <c r="M11" s="290"/>
      <c r="N11" s="288" t="s">
        <v>43</v>
      </c>
    </row>
    <row r="12" spans="1:14" ht="24.75" customHeight="1" x14ac:dyDescent="0.4">
      <c r="A12" s="284">
        <v>11</v>
      </c>
      <c r="B12" s="285" t="s">
        <v>2187</v>
      </c>
      <c r="C12" s="286"/>
      <c r="D12" s="285" t="s">
        <v>2294</v>
      </c>
      <c r="E12" s="291" t="s">
        <v>2295</v>
      </c>
      <c r="F12" s="289"/>
      <c r="G12" s="285" t="s">
        <v>22</v>
      </c>
      <c r="H12" s="285"/>
      <c r="I12" s="564"/>
      <c r="J12" s="564"/>
      <c r="K12" s="564"/>
      <c r="L12" s="564"/>
      <c r="M12" s="290"/>
      <c r="N12" s="288" t="s">
        <v>43</v>
      </c>
    </row>
    <row r="13" spans="1:14" ht="24.75" customHeight="1" x14ac:dyDescent="0.4">
      <c r="A13" s="284">
        <v>12</v>
      </c>
      <c r="B13" s="285" t="s">
        <v>2187</v>
      </c>
      <c r="C13" s="286"/>
      <c r="D13" s="285" t="s">
        <v>2296</v>
      </c>
      <c r="E13" s="291" t="s">
        <v>2295</v>
      </c>
      <c r="F13" s="289"/>
      <c r="G13" s="285" t="s">
        <v>22</v>
      </c>
      <c r="H13" s="285"/>
      <c r="I13" s="564"/>
      <c r="J13" s="564"/>
      <c r="K13" s="564"/>
      <c r="L13" s="564"/>
      <c r="M13" s="290"/>
      <c r="N13" s="288" t="s">
        <v>43</v>
      </c>
    </row>
    <row r="14" spans="1:14" ht="24.75" customHeight="1" x14ac:dyDescent="0.4">
      <c r="A14" s="284">
        <v>13</v>
      </c>
      <c r="B14" s="285" t="s">
        <v>2202</v>
      </c>
      <c r="C14" s="286"/>
      <c r="D14" s="285" t="s">
        <v>2220</v>
      </c>
      <c r="E14" s="291" t="s">
        <v>2221</v>
      </c>
      <c r="F14" s="289"/>
      <c r="G14" s="285" t="s">
        <v>22</v>
      </c>
      <c r="H14" s="285"/>
      <c r="I14" s="564"/>
      <c r="J14" s="564"/>
      <c r="K14" s="564"/>
      <c r="L14" s="564"/>
      <c r="M14" s="290"/>
      <c r="N14" s="288" t="s">
        <v>43</v>
      </c>
    </row>
    <row r="15" spans="1:14" ht="24.75" customHeight="1" x14ac:dyDescent="0.4">
      <c r="A15" s="284">
        <v>14</v>
      </c>
      <c r="B15" s="285" t="s">
        <v>2202</v>
      </c>
      <c r="C15" s="286"/>
      <c r="D15" s="285" t="s">
        <v>2222</v>
      </c>
      <c r="E15" s="291" t="s">
        <v>2221</v>
      </c>
      <c r="F15" s="289"/>
      <c r="G15" s="285" t="s">
        <v>22</v>
      </c>
      <c r="H15" s="285"/>
      <c r="I15" s="564"/>
      <c r="J15" s="564"/>
      <c r="K15" s="564"/>
      <c r="L15" s="564"/>
      <c r="M15" s="290"/>
      <c r="N15" s="288" t="s">
        <v>43</v>
      </c>
    </row>
    <row r="16" spans="1:14" ht="24.75" customHeight="1" x14ac:dyDescent="0.4">
      <c r="A16" s="284">
        <v>15</v>
      </c>
      <c r="B16" s="285" t="s">
        <v>1453</v>
      </c>
      <c r="C16" s="286"/>
      <c r="D16" s="285" t="s">
        <v>1475</v>
      </c>
      <c r="E16" s="291" t="s">
        <v>1476</v>
      </c>
      <c r="F16" s="289"/>
      <c r="G16" s="285" t="s">
        <v>22</v>
      </c>
      <c r="H16" s="285"/>
      <c r="I16" s="564"/>
      <c r="J16" s="564"/>
      <c r="K16" s="564"/>
      <c r="L16" s="564"/>
      <c r="M16" s="290"/>
      <c r="N16" s="288" t="s">
        <v>43</v>
      </c>
    </row>
    <row r="17" spans="1:14" ht="24.75" customHeight="1" x14ac:dyDescent="0.4">
      <c r="A17" s="284">
        <v>16</v>
      </c>
      <c r="B17" s="285" t="s">
        <v>1453</v>
      </c>
      <c r="C17" s="286"/>
      <c r="D17" s="285" t="s">
        <v>1478</v>
      </c>
      <c r="E17" s="291" t="s">
        <v>1476</v>
      </c>
      <c r="F17" s="289"/>
      <c r="G17" s="285" t="s">
        <v>22</v>
      </c>
      <c r="H17" s="285"/>
      <c r="I17" s="564"/>
      <c r="J17" s="564"/>
      <c r="K17" s="564"/>
      <c r="L17" s="564"/>
      <c r="M17" s="290"/>
      <c r="N17" s="288" t="s">
        <v>43</v>
      </c>
    </row>
    <row r="18" spans="1:14" ht="24.75" customHeight="1" x14ac:dyDescent="0.4">
      <c r="A18" s="284">
        <v>17</v>
      </c>
      <c r="B18" s="285" t="s">
        <v>1453</v>
      </c>
      <c r="C18" s="286"/>
      <c r="D18" s="285" t="s">
        <v>1479</v>
      </c>
      <c r="E18" s="291" t="s">
        <v>1480</v>
      </c>
      <c r="F18" s="289"/>
      <c r="G18" s="285" t="s">
        <v>22</v>
      </c>
      <c r="H18" s="285"/>
      <c r="I18" s="564"/>
      <c r="J18" s="564"/>
      <c r="K18" s="564"/>
      <c r="L18" s="564"/>
      <c r="M18" s="290"/>
      <c r="N18" s="288" t="s">
        <v>43</v>
      </c>
    </row>
    <row r="19" spans="1:14" ht="24.75" customHeight="1" x14ac:dyDescent="0.4">
      <c r="A19" s="284">
        <v>18</v>
      </c>
      <c r="B19" s="285" t="s">
        <v>1453</v>
      </c>
      <c r="C19" s="286"/>
      <c r="D19" s="285" t="s">
        <v>1482</v>
      </c>
      <c r="E19" s="291" t="s">
        <v>1480</v>
      </c>
      <c r="F19" s="289"/>
      <c r="G19" s="285" t="s">
        <v>22</v>
      </c>
      <c r="H19" s="285"/>
      <c r="I19" s="564"/>
      <c r="J19" s="564"/>
      <c r="K19" s="564"/>
      <c r="L19" s="564"/>
      <c r="M19" s="290"/>
      <c r="N19" s="288" t="s">
        <v>43</v>
      </c>
    </row>
    <row r="20" spans="1:14" ht="24.75" customHeight="1" x14ac:dyDescent="0.4">
      <c r="A20" s="284">
        <v>19</v>
      </c>
      <c r="B20" s="285" t="s">
        <v>1453</v>
      </c>
      <c r="C20" s="286"/>
      <c r="D20" s="285" t="s">
        <v>1483</v>
      </c>
      <c r="E20" s="291" t="s">
        <v>1484</v>
      </c>
      <c r="F20" s="289"/>
      <c r="G20" s="285" t="s">
        <v>22</v>
      </c>
      <c r="H20" s="285"/>
      <c r="I20" s="564"/>
      <c r="J20" s="564"/>
      <c r="K20" s="564"/>
      <c r="L20" s="564"/>
      <c r="M20" s="290"/>
      <c r="N20" s="288" t="s">
        <v>43</v>
      </c>
    </row>
    <row r="21" spans="1:14" ht="24.75" customHeight="1" x14ac:dyDescent="0.4">
      <c r="A21" s="284">
        <v>20</v>
      </c>
      <c r="B21" s="285" t="s">
        <v>1453</v>
      </c>
      <c r="C21" s="286"/>
      <c r="D21" s="285" t="s">
        <v>1486</v>
      </c>
      <c r="E21" s="291" t="s">
        <v>1484</v>
      </c>
      <c r="F21" s="289"/>
      <c r="G21" s="285" t="s">
        <v>22</v>
      </c>
      <c r="H21" s="285"/>
      <c r="I21" s="564"/>
      <c r="J21" s="564"/>
      <c r="K21" s="564"/>
      <c r="L21" s="564"/>
      <c r="M21" s="290"/>
      <c r="N21" s="288" t="s">
        <v>43</v>
      </c>
    </row>
    <row r="22" spans="1:14" ht="24.75" customHeight="1" x14ac:dyDescent="0.4">
      <c r="A22" s="284">
        <v>21</v>
      </c>
      <c r="B22" s="285" t="s">
        <v>1453</v>
      </c>
      <c r="C22" s="286"/>
      <c r="D22" s="285" t="s">
        <v>1487</v>
      </c>
      <c r="E22" s="291" t="s">
        <v>1488</v>
      </c>
      <c r="F22" s="289"/>
      <c r="G22" s="285" t="s">
        <v>22</v>
      </c>
      <c r="H22" s="285"/>
      <c r="I22" s="564"/>
      <c r="J22" s="564"/>
      <c r="K22" s="564"/>
      <c r="L22" s="564"/>
      <c r="M22" s="290"/>
      <c r="N22" s="288" t="s">
        <v>43</v>
      </c>
    </row>
    <row r="23" spans="1:14" ht="24.75" customHeight="1" x14ac:dyDescent="0.4">
      <c r="A23" s="284">
        <v>22</v>
      </c>
      <c r="B23" s="285" t="s">
        <v>1453</v>
      </c>
      <c r="C23" s="286"/>
      <c r="D23" s="285" t="s">
        <v>1489</v>
      </c>
      <c r="E23" s="291" t="s">
        <v>1488</v>
      </c>
      <c r="F23" s="289"/>
      <c r="G23" s="285" t="s">
        <v>22</v>
      </c>
      <c r="H23" s="285"/>
      <c r="I23" s="565"/>
      <c r="J23" s="565"/>
      <c r="K23" s="565"/>
      <c r="L23" s="565"/>
      <c r="M23" s="290"/>
      <c r="N23" s="288" t="s">
        <v>43</v>
      </c>
    </row>
    <row r="24" spans="1:14" ht="34.5" customHeight="1" x14ac:dyDescent="0.3">
      <c r="A24" s="599"/>
      <c r="B24" s="550"/>
      <c r="C24" s="550"/>
      <c r="D24" s="550"/>
      <c r="E24" s="550"/>
      <c r="F24" s="550"/>
      <c r="G24" s="550"/>
      <c r="H24" s="550"/>
      <c r="I24" s="550"/>
      <c r="J24" s="550"/>
      <c r="K24" s="550"/>
      <c r="L24" s="550"/>
      <c r="M24" s="550"/>
      <c r="N24" s="551"/>
    </row>
    <row r="25" spans="1:14" ht="42.75" customHeight="1" x14ac:dyDescent="0.3">
      <c r="A25" s="284">
        <v>1</v>
      </c>
      <c r="B25" s="285" t="s">
        <v>880</v>
      </c>
      <c r="C25" s="286"/>
      <c r="D25" s="285" t="s">
        <v>909</v>
      </c>
      <c r="E25" s="285" t="s">
        <v>910</v>
      </c>
      <c r="F25" s="284"/>
      <c r="G25" s="285" t="s">
        <v>22</v>
      </c>
      <c r="H25" s="285"/>
      <c r="I25" s="582">
        <v>44957</v>
      </c>
      <c r="J25" s="582">
        <v>44959</v>
      </c>
      <c r="K25" s="580" t="s">
        <v>3125</v>
      </c>
      <c r="L25" s="580" t="s">
        <v>3126</v>
      </c>
      <c r="M25" s="290"/>
      <c r="N25" s="292" t="s">
        <v>50</v>
      </c>
    </row>
    <row r="26" spans="1:14" ht="42.75" customHeight="1" x14ac:dyDescent="0.3">
      <c r="A26" s="284">
        <v>2</v>
      </c>
      <c r="B26" s="285" t="s">
        <v>880</v>
      </c>
      <c r="C26" s="286"/>
      <c r="D26" s="285" t="s">
        <v>912</v>
      </c>
      <c r="E26" s="285" t="s">
        <v>910</v>
      </c>
      <c r="F26" s="284"/>
      <c r="G26" s="285" t="s">
        <v>22</v>
      </c>
      <c r="H26" s="285"/>
      <c r="I26" s="564"/>
      <c r="J26" s="564"/>
      <c r="K26" s="564"/>
      <c r="L26" s="564"/>
      <c r="M26" s="290"/>
      <c r="N26" s="292" t="s">
        <v>50</v>
      </c>
    </row>
    <row r="27" spans="1:14" ht="42.75" customHeight="1" x14ac:dyDescent="0.3">
      <c r="A27" s="284">
        <v>3</v>
      </c>
      <c r="B27" s="285" t="s">
        <v>880</v>
      </c>
      <c r="C27" s="286"/>
      <c r="D27" s="285" t="s">
        <v>927</v>
      </c>
      <c r="E27" s="285">
        <v>136.10900000000001</v>
      </c>
      <c r="F27" s="284"/>
      <c r="G27" s="285" t="s">
        <v>22</v>
      </c>
      <c r="H27" s="285"/>
      <c r="I27" s="564"/>
      <c r="J27" s="564"/>
      <c r="K27" s="564"/>
      <c r="L27" s="564"/>
      <c r="M27" s="290"/>
      <c r="N27" s="292" t="s">
        <v>50</v>
      </c>
    </row>
    <row r="28" spans="1:14" ht="42.75" customHeight="1" x14ac:dyDescent="0.3">
      <c r="A28" s="284">
        <v>4</v>
      </c>
      <c r="B28" s="285" t="s">
        <v>25</v>
      </c>
      <c r="C28" s="286" t="s">
        <v>19</v>
      </c>
      <c r="D28" s="285" t="s">
        <v>179</v>
      </c>
      <c r="E28" s="285" t="s">
        <v>176</v>
      </c>
      <c r="F28" s="284"/>
      <c r="G28" s="285" t="s">
        <v>22</v>
      </c>
      <c r="H28" s="285"/>
      <c r="I28" s="564"/>
      <c r="J28" s="564"/>
      <c r="K28" s="564"/>
      <c r="L28" s="564"/>
      <c r="M28" s="290"/>
      <c r="N28" s="292" t="s">
        <v>86</v>
      </c>
    </row>
    <row r="29" spans="1:14" ht="42.75" customHeight="1" x14ac:dyDescent="0.3">
      <c r="A29" s="284">
        <v>5</v>
      </c>
      <c r="B29" s="285" t="s">
        <v>3127</v>
      </c>
      <c r="C29" s="286" t="s">
        <v>19</v>
      </c>
      <c r="D29" s="285" t="s">
        <v>185</v>
      </c>
      <c r="E29" s="285" t="s">
        <v>100</v>
      </c>
      <c r="F29" s="284"/>
      <c r="G29" s="285" t="s">
        <v>22</v>
      </c>
      <c r="H29" s="285"/>
      <c r="I29" s="564"/>
      <c r="J29" s="564"/>
      <c r="K29" s="564"/>
      <c r="L29" s="564"/>
      <c r="M29" s="290"/>
      <c r="N29" s="292" t="s">
        <v>86</v>
      </c>
    </row>
    <row r="30" spans="1:14" ht="42.75" customHeight="1" x14ac:dyDescent="0.3">
      <c r="A30" s="284">
        <v>6</v>
      </c>
      <c r="B30" s="285" t="s">
        <v>333</v>
      </c>
      <c r="C30" s="286" t="s">
        <v>19</v>
      </c>
      <c r="D30" s="285" t="s">
        <v>415</v>
      </c>
      <c r="E30" s="285" t="s">
        <v>3128</v>
      </c>
      <c r="F30" s="284">
        <v>1E-3</v>
      </c>
      <c r="G30" s="285" t="s">
        <v>22</v>
      </c>
      <c r="H30" s="285"/>
      <c r="I30" s="564"/>
      <c r="J30" s="564"/>
      <c r="K30" s="564"/>
      <c r="L30" s="564"/>
      <c r="M30" s="290"/>
      <c r="N30" s="292" t="s">
        <v>86</v>
      </c>
    </row>
    <row r="31" spans="1:14" ht="42.75" customHeight="1" x14ac:dyDescent="0.3">
      <c r="A31" s="284">
        <v>7</v>
      </c>
      <c r="B31" s="285" t="s">
        <v>333</v>
      </c>
      <c r="C31" s="286" t="s">
        <v>19</v>
      </c>
      <c r="D31" s="285" t="s">
        <v>418</v>
      </c>
      <c r="E31" s="285" t="s">
        <v>3129</v>
      </c>
      <c r="F31" s="284" t="s">
        <v>3130</v>
      </c>
      <c r="G31" s="285" t="s">
        <v>22</v>
      </c>
      <c r="H31" s="285"/>
      <c r="I31" s="564"/>
      <c r="J31" s="564"/>
      <c r="K31" s="564"/>
      <c r="L31" s="564"/>
      <c r="M31" s="290"/>
      <c r="N31" s="292" t="s">
        <v>86</v>
      </c>
    </row>
    <row r="32" spans="1:14" ht="42.75" customHeight="1" x14ac:dyDescent="0.3">
      <c r="A32" s="284">
        <v>8</v>
      </c>
      <c r="B32" s="285" t="s">
        <v>3131</v>
      </c>
      <c r="C32" s="286" t="s">
        <v>19</v>
      </c>
      <c r="D32" s="285" t="s">
        <v>512</v>
      </c>
      <c r="E32" s="285" t="s">
        <v>335</v>
      </c>
      <c r="F32" s="284">
        <v>1E-3</v>
      </c>
      <c r="G32" s="285" t="s">
        <v>22</v>
      </c>
      <c r="H32" s="285"/>
      <c r="I32" s="564"/>
      <c r="J32" s="564"/>
      <c r="K32" s="564"/>
      <c r="L32" s="564"/>
      <c r="M32" s="290"/>
      <c r="N32" s="292" t="s">
        <v>86</v>
      </c>
    </row>
    <row r="33" spans="1:14" ht="42.75" customHeight="1" x14ac:dyDescent="0.3">
      <c r="A33" s="284">
        <v>9</v>
      </c>
      <c r="B33" s="285" t="s">
        <v>333</v>
      </c>
      <c r="C33" s="286" t="s">
        <v>19</v>
      </c>
      <c r="D33" s="285" t="s">
        <v>463</v>
      </c>
      <c r="E33" s="285" t="s">
        <v>3132</v>
      </c>
      <c r="F33" s="284">
        <v>0.01</v>
      </c>
      <c r="G33" s="285" t="s">
        <v>22</v>
      </c>
      <c r="H33" s="285"/>
      <c r="I33" s="564"/>
      <c r="J33" s="564"/>
      <c r="K33" s="564"/>
      <c r="L33" s="564"/>
      <c r="M33" s="290"/>
      <c r="N33" s="292" t="s">
        <v>86</v>
      </c>
    </row>
    <row r="34" spans="1:14" ht="42.75" customHeight="1" x14ac:dyDescent="0.3">
      <c r="A34" s="284">
        <v>10</v>
      </c>
      <c r="B34" s="285" t="s">
        <v>3133</v>
      </c>
      <c r="C34" s="286" t="s">
        <v>19</v>
      </c>
      <c r="D34" s="285" t="s">
        <v>546</v>
      </c>
      <c r="E34" s="285" t="s">
        <v>547</v>
      </c>
      <c r="F34" s="284">
        <v>0.01</v>
      </c>
      <c r="G34" s="285" t="s">
        <v>22</v>
      </c>
      <c r="H34" s="285"/>
      <c r="I34" s="564"/>
      <c r="J34" s="564"/>
      <c r="K34" s="564"/>
      <c r="L34" s="564"/>
      <c r="M34" s="290"/>
      <c r="N34" s="292" t="s">
        <v>86</v>
      </c>
    </row>
    <row r="35" spans="1:14" ht="42.75" customHeight="1" x14ac:dyDescent="0.3">
      <c r="A35" s="284">
        <v>11</v>
      </c>
      <c r="B35" s="285" t="s">
        <v>1014</v>
      </c>
      <c r="C35" s="286"/>
      <c r="D35" s="285" t="s">
        <v>1219</v>
      </c>
      <c r="E35" s="285" t="s">
        <v>3134</v>
      </c>
      <c r="F35" s="284"/>
      <c r="G35" s="285" t="s">
        <v>22</v>
      </c>
      <c r="H35" s="285"/>
      <c r="I35" s="564"/>
      <c r="J35" s="564"/>
      <c r="K35" s="564"/>
      <c r="L35" s="564"/>
      <c r="M35" s="290"/>
      <c r="N35" s="292" t="s">
        <v>86</v>
      </c>
    </row>
    <row r="36" spans="1:14" ht="42.75" customHeight="1" x14ac:dyDescent="0.3">
      <c r="A36" s="284">
        <v>12</v>
      </c>
      <c r="B36" s="285" t="s">
        <v>696</v>
      </c>
      <c r="C36" s="286" t="s">
        <v>1496</v>
      </c>
      <c r="D36" s="285" t="s">
        <v>705</v>
      </c>
      <c r="E36" s="285" t="s">
        <v>706</v>
      </c>
      <c r="F36" s="284"/>
      <c r="G36" s="285" t="s">
        <v>22</v>
      </c>
      <c r="H36" s="285"/>
      <c r="I36" s="564"/>
      <c r="J36" s="564"/>
      <c r="K36" s="564"/>
      <c r="L36" s="564"/>
      <c r="M36" s="290"/>
      <c r="N36" s="292" t="s">
        <v>86</v>
      </c>
    </row>
    <row r="37" spans="1:14" ht="42.75" customHeight="1" x14ac:dyDescent="0.3">
      <c r="A37" s="284">
        <v>13</v>
      </c>
      <c r="B37" s="285" t="s">
        <v>1014</v>
      </c>
      <c r="C37" s="286"/>
      <c r="D37" s="285" t="s">
        <v>2860</v>
      </c>
      <c r="E37" s="285" t="s">
        <v>1253</v>
      </c>
      <c r="F37" s="284"/>
      <c r="G37" s="285" t="s">
        <v>22</v>
      </c>
      <c r="H37" s="285"/>
      <c r="I37" s="564"/>
      <c r="J37" s="564"/>
      <c r="K37" s="564"/>
      <c r="L37" s="564"/>
      <c r="M37" s="290"/>
      <c r="N37" s="292" t="s">
        <v>86</v>
      </c>
    </row>
    <row r="38" spans="1:14" ht="42.75" customHeight="1" x14ac:dyDescent="0.3">
      <c r="A38" s="284">
        <v>14</v>
      </c>
      <c r="B38" s="285" t="s">
        <v>3135</v>
      </c>
      <c r="C38" s="286" t="s">
        <v>3136</v>
      </c>
      <c r="D38" s="285" t="s">
        <v>1546</v>
      </c>
      <c r="E38" s="285" t="s">
        <v>1354</v>
      </c>
      <c r="F38" s="284"/>
      <c r="G38" s="285" t="s">
        <v>22</v>
      </c>
      <c r="H38" s="285"/>
      <c r="I38" s="564"/>
      <c r="J38" s="564"/>
      <c r="K38" s="564"/>
      <c r="L38" s="564"/>
      <c r="M38" s="290"/>
      <c r="N38" s="292" t="s">
        <v>86</v>
      </c>
    </row>
    <row r="39" spans="1:14" ht="42.75" customHeight="1" x14ac:dyDescent="0.3">
      <c r="A39" s="284">
        <v>15</v>
      </c>
      <c r="B39" s="285" t="s">
        <v>1014</v>
      </c>
      <c r="C39" s="286" t="s">
        <v>3136</v>
      </c>
      <c r="D39" s="285" t="s">
        <v>1376</v>
      </c>
      <c r="E39" s="285" t="s">
        <v>1377</v>
      </c>
      <c r="F39" s="284"/>
      <c r="G39" s="285" t="s">
        <v>22</v>
      </c>
      <c r="H39" s="285"/>
      <c r="I39" s="564"/>
      <c r="J39" s="564"/>
      <c r="K39" s="564"/>
      <c r="L39" s="564"/>
      <c r="M39" s="290"/>
      <c r="N39" s="292" t="s">
        <v>86</v>
      </c>
    </row>
    <row r="40" spans="1:14" ht="42.75" customHeight="1" x14ac:dyDescent="0.3">
      <c r="A40" s="284">
        <v>16</v>
      </c>
      <c r="B40" s="285" t="s">
        <v>1983</v>
      </c>
      <c r="C40" s="286"/>
      <c r="D40" s="285" t="s">
        <v>1987</v>
      </c>
      <c r="E40" s="285" t="s">
        <v>1988</v>
      </c>
      <c r="F40" s="284"/>
      <c r="G40" s="285" t="s">
        <v>22</v>
      </c>
      <c r="H40" s="285"/>
      <c r="I40" s="564"/>
      <c r="J40" s="564"/>
      <c r="K40" s="564"/>
      <c r="L40" s="564"/>
      <c r="M40" s="290"/>
      <c r="N40" s="292" t="s">
        <v>86</v>
      </c>
    </row>
    <row r="41" spans="1:14" ht="42.75" customHeight="1" x14ac:dyDescent="0.3">
      <c r="A41" s="284">
        <v>17</v>
      </c>
      <c r="B41" s="285" t="s">
        <v>1725</v>
      </c>
      <c r="C41" s="286" t="s">
        <v>1496</v>
      </c>
      <c r="D41" s="285" t="s">
        <v>1899</v>
      </c>
      <c r="E41" s="285">
        <v>82.552000000000007</v>
      </c>
      <c r="F41" s="284"/>
      <c r="G41" s="285" t="s">
        <v>22</v>
      </c>
      <c r="H41" s="285"/>
      <c r="I41" s="564"/>
      <c r="J41" s="564"/>
      <c r="K41" s="564"/>
      <c r="L41" s="564"/>
      <c r="M41" s="290"/>
      <c r="N41" s="292" t="s">
        <v>86</v>
      </c>
    </row>
    <row r="42" spans="1:14" ht="42.75" customHeight="1" x14ac:dyDescent="0.3">
      <c r="A42" s="284">
        <v>18</v>
      </c>
      <c r="B42" s="285" t="s">
        <v>3137</v>
      </c>
      <c r="C42" s="286" t="s">
        <v>1496</v>
      </c>
      <c r="D42" s="285" t="s">
        <v>2056</v>
      </c>
      <c r="E42" s="285">
        <v>73.028000000000006</v>
      </c>
      <c r="F42" s="284"/>
      <c r="G42" s="285" t="s">
        <v>22</v>
      </c>
      <c r="H42" s="285"/>
      <c r="I42" s="564"/>
      <c r="J42" s="564"/>
      <c r="K42" s="564"/>
      <c r="L42" s="564"/>
      <c r="M42" s="290"/>
      <c r="N42" s="292" t="s">
        <v>86</v>
      </c>
    </row>
    <row r="43" spans="1:14" ht="42.75" customHeight="1" x14ac:dyDescent="0.3">
      <c r="A43" s="284">
        <v>19</v>
      </c>
      <c r="B43" s="285" t="s">
        <v>2106</v>
      </c>
      <c r="C43" s="286"/>
      <c r="D43" s="285" t="s">
        <v>2120</v>
      </c>
      <c r="E43" s="285" t="s">
        <v>2119</v>
      </c>
      <c r="F43" s="284"/>
      <c r="G43" s="285" t="s">
        <v>22</v>
      </c>
      <c r="H43" s="285"/>
      <c r="I43" s="564"/>
      <c r="J43" s="564"/>
      <c r="K43" s="564"/>
      <c r="L43" s="564"/>
      <c r="M43" s="290"/>
      <c r="N43" s="292" t="s">
        <v>86</v>
      </c>
    </row>
    <row r="44" spans="1:14" ht="42.75" customHeight="1" x14ac:dyDescent="0.3">
      <c r="A44" s="284">
        <v>20</v>
      </c>
      <c r="B44" s="285" t="s">
        <v>2481</v>
      </c>
      <c r="C44" s="286" t="s">
        <v>1496</v>
      </c>
      <c r="D44" s="285" t="s">
        <v>3138</v>
      </c>
      <c r="E44" s="285" t="s">
        <v>3139</v>
      </c>
      <c r="F44" s="284"/>
      <c r="G44" s="285" t="s">
        <v>22</v>
      </c>
      <c r="H44" s="285"/>
      <c r="I44" s="564"/>
      <c r="J44" s="564"/>
      <c r="K44" s="564"/>
      <c r="L44" s="564"/>
      <c r="M44" s="290"/>
      <c r="N44" s="292" t="s">
        <v>86</v>
      </c>
    </row>
    <row r="45" spans="1:14" ht="42.75" customHeight="1" x14ac:dyDescent="0.3">
      <c r="A45" s="284">
        <v>21</v>
      </c>
      <c r="B45" s="285" t="s">
        <v>3140</v>
      </c>
      <c r="C45" s="286" t="s">
        <v>40</v>
      </c>
      <c r="D45" s="285" t="s">
        <v>3141</v>
      </c>
      <c r="E45" s="285" t="s">
        <v>2486</v>
      </c>
      <c r="F45" s="284"/>
      <c r="G45" s="285" t="s">
        <v>22</v>
      </c>
      <c r="H45" s="285"/>
      <c r="I45" s="564"/>
      <c r="J45" s="564"/>
      <c r="K45" s="564"/>
      <c r="L45" s="564"/>
      <c r="M45" s="290"/>
      <c r="N45" s="292" t="s">
        <v>86</v>
      </c>
    </row>
    <row r="46" spans="1:14" ht="42.75" customHeight="1" x14ac:dyDescent="0.3">
      <c r="A46" s="284">
        <v>22</v>
      </c>
      <c r="B46" s="285" t="s">
        <v>3140</v>
      </c>
      <c r="C46" s="286" t="s">
        <v>47</v>
      </c>
      <c r="D46" s="285" t="s">
        <v>3142</v>
      </c>
      <c r="E46" s="285" t="s">
        <v>3143</v>
      </c>
      <c r="F46" s="284"/>
      <c r="G46" s="285" t="s">
        <v>22</v>
      </c>
      <c r="H46" s="285"/>
      <c r="I46" s="564"/>
      <c r="J46" s="564"/>
      <c r="K46" s="564"/>
      <c r="L46" s="564"/>
      <c r="M46" s="290"/>
      <c r="N46" s="292" t="s">
        <v>86</v>
      </c>
    </row>
    <row r="47" spans="1:14" ht="42.75" customHeight="1" x14ac:dyDescent="0.3">
      <c r="A47" s="284">
        <v>23</v>
      </c>
      <c r="B47" s="285" t="s">
        <v>3140</v>
      </c>
      <c r="C47" s="286"/>
      <c r="D47" s="285" t="s">
        <v>2514</v>
      </c>
      <c r="E47" s="285" t="s">
        <v>2515</v>
      </c>
      <c r="F47" s="284"/>
      <c r="G47" s="285" t="s">
        <v>22</v>
      </c>
      <c r="H47" s="285"/>
      <c r="I47" s="564"/>
      <c r="J47" s="564"/>
      <c r="K47" s="564"/>
      <c r="L47" s="564"/>
      <c r="M47" s="290"/>
      <c r="N47" s="292" t="s">
        <v>86</v>
      </c>
    </row>
    <row r="48" spans="1:14" ht="42.75" customHeight="1" x14ac:dyDescent="0.3">
      <c r="A48" s="284">
        <v>24</v>
      </c>
      <c r="B48" s="285" t="s">
        <v>3144</v>
      </c>
      <c r="C48" s="286"/>
      <c r="D48" s="285" t="s">
        <v>2595</v>
      </c>
      <c r="E48" s="285" t="s">
        <v>2596</v>
      </c>
      <c r="F48" s="284"/>
      <c r="G48" s="285" t="s">
        <v>22</v>
      </c>
      <c r="H48" s="285"/>
      <c r="I48" s="564"/>
      <c r="J48" s="564"/>
      <c r="K48" s="564"/>
      <c r="L48" s="564"/>
      <c r="M48" s="290"/>
      <c r="N48" s="292" t="s">
        <v>86</v>
      </c>
    </row>
    <row r="49" spans="1:14" ht="42.75" customHeight="1" x14ac:dyDescent="0.3">
      <c r="A49" s="284">
        <v>25</v>
      </c>
      <c r="B49" s="285" t="s">
        <v>3140</v>
      </c>
      <c r="C49" s="286" t="s">
        <v>3145</v>
      </c>
      <c r="D49" s="285" t="s">
        <v>2519</v>
      </c>
      <c r="E49" s="285" t="s">
        <v>2520</v>
      </c>
      <c r="F49" s="284"/>
      <c r="G49" s="285" t="s">
        <v>22</v>
      </c>
      <c r="H49" s="285"/>
      <c r="I49" s="564"/>
      <c r="J49" s="564"/>
      <c r="K49" s="564"/>
      <c r="L49" s="564"/>
      <c r="M49" s="290"/>
      <c r="N49" s="292" t="s">
        <v>86</v>
      </c>
    </row>
    <row r="50" spans="1:14" ht="42.75" customHeight="1" x14ac:dyDescent="0.3">
      <c r="A50" s="284">
        <v>26</v>
      </c>
      <c r="B50" s="285" t="s">
        <v>1014</v>
      </c>
      <c r="C50" s="286"/>
      <c r="D50" s="285" t="s">
        <v>1075</v>
      </c>
      <c r="E50" s="285" t="s">
        <v>1076</v>
      </c>
      <c r="F50" s="284"/>
      <c r="G50" s="285" t="s">
        <v>22</v>
      </c>
      <c r="H50" s="285"/>
      <c r="I50" s="564"/>
      <c r="J50" s="564"/>
      <c r="K50" s="564"/>
      <c r="L50" s="564"/>
      <c r="M50" s="290"/>
      <c r="N50" s="292" t="s">
        <v>86</v>
      </c>
    </row>
    <row r="51" spans="1:14" ht="42.75" customHeight="1" x14ac:dyDescent="0.3">
      <c r="A51" s="284">
        <v>27</v>
      </c>
      <c r="B51" s="285" t="s">
        <v>1014</v>
      </c>
      <c r="C51" s="286"/>
      <c r="D51" s="285" t="s">
        <v>1087</v>
      </c>
      <c r="E51" s="285" t="s">
        <v>1088</v>
      </c>
      <c r="F51" s="284"/>
      <c r="G51" s="285" t="s">
        <v>22</v>
      </c>
      <c r="H51" s="285"/>
      <c r="I51" s="565"/>
      <c r="J51" s="565"/>
      <c r="K51" s="565"/>
      <c r="L51" s="565"/>
      <c r="M51" s="290"/>
      <c r="N51" s="292" t="s">
        <v>86</v>
      </c>
    </row>
    <row r="52" spans="1:14" ht="46.5" customHeight="1" x14ac:dyDescent="0.3">
      <c r="A52" s="583"/>
      <c r="B52" s="550"/>
      <c r="C52" s="550"/>
      <c r="D52" s="550"/>
      <c r="E52" s="550"/>
      <c r="F52" s="550"/>
      <c r="G52" s="550"/>
      <c r="H52" s="550"/>
      <c r="I52" s="550"/>
      <c r="J52" s="550"/>
      <c r="K52" s="550"/>
      <c r="L52" s="550"/>
      <c r="M52" s="550"/>
      <c r="N52" s="551"/>
    </row>
    <row r="53" spans="1:14" ht="45.75" customHeight="1" x14ac:dyDescent="0.35">
      <c r="A53" s="284">
        <v>1</v>
      </c>
      <c r="B53" s="285" t="s">
        <v>1453</v>
      </c>
      <c r="C53" s="286" t="s">
        <v>1496</v>
      </c>
      <c r="D53" s="285" t="s">
        <v>1490</v>
      </c>
      <c r="E53" s="285" t="s">
        <v>1491</v>
      </c>
      <c r="F53" s="284"/>
      <c r="G53" s="285" t="s">
        <v>22</v>
      </c>
      <c r="H53" s="285"/>
      <c r="I53" s="582" t="s">
        <v>3146</v>
      </c>
      <c r="J53" s="582">
        <v>44964</v>
      </c>
      <c r="K53" s="580" t="s">
        <v>3125</v>
      </c>
      <c r="L53" s="293"/>
      <c r="M53" s="289"/>
      <c r="N53" s="129"/>
    </row>
    <row r="54" spans="1:14" ht="45.75" customHeight="1" x14ac:dyDescent="0.35">
      <c r="A54" s="284">
        <v>2</v>
      </c>
      <c r="B54" s="285" t="s">
        <v>2481</v>
      </c>
      <c r="C54" s="286" t="s">
        <v>1496</v>
      </c>
      <c r="D54" s="285" t="s">
        <v>2656</v>
      </c>
      <c r="E54" s="285" t="s">
        <v>2632</v>
      </c>
      <c r="F54" s="284"/>
      <c r="G54" s="285" t="s">
        <v>22</v>
      </c>
      <c r="H54" s="285"/>
      <c r="I54" s="564"/>
      <c r="J54" s="564"/>
      <c r="K54" s="564"/>
      <c r="L54" s="293"/>
      <c r="M54" s="289"/>
      <c r="N54" s="129"/>
    </row>
    <row r="55" spans="1:14" ht="45.75" customHeight="1" x14ac:dyDescent="0.35">
      <c r="A55" s="284">
        <v>3</v>
      </c>
      <c r="B55" s="285" t="s">
        <v>2481</v>
      </c>
      <c r="C55" s="286" t="s">
        <v>1496</v>
      </c>
      <c r="D55" s="285" t="s">
        <v>2657</v>
      </c>
      <c r="E55" s="285" t="s">
        <v>2632</v>
      </c>
      <c r="F55" s="284"/>
      <c r="G55" s="285" t="s">
        <v>22</v>
      </c>
      <c r="H55" s="285"/>
      <c r="I55" s="564"/>
      <c r="J55" s="564"/>
      <c r="K55" s="564"/>
      <c r="L55" s="293"/>
      <c r="M55" s="289"/>
      <c r="N55" s="129"/>
    </row>
    <row r="56" spans="1:14" ht="45.75" customHeight="1" x14ac:dyDescent="0.35">
      <c r="A56" s="284">
        <v>4</v>
      </c>
      <c r="B56" s="285" t="s">
        <v>3140</v>
      </c>
      <c r="C56" s="286" t="s">
        <v>40</v>
      </c>
      <c r="D56" s="285" t="s">
        <v>2498</v>
      </c>
      <c r="E56" s="285" t="s">
        <v>2486</v>
      </c>
      <c r="F56" s="284"/>
      <c r="G56" s="285" t="s">
        <v>22</v>
      </c>
      <c r="H56" s="285"/>
      <c r="I56" s="564"/>
      <c r="J56" s="564"/>
      <c r="K56" s="564"/>
      <c r="L56" s="293"/>
      <c r="M56" s="289"/>
      <c r="N56" s="129"/>
    </row>
    <row r="57" spans="1:14" ht="45.75" customHeight="1" x14ac:dyDescent="0.35">
      <c r="A57" s="284">
        <v>5</v>
      </c>
      <c r="B57" s="285" t="s">
        <v>3140</v>
      </c>
      <c r="C57" s="286" t="s">
        <v>2562</v>
      </c>
      <c r="D57" s="285" t="s">
        <v>2563</v>
      </c>
      <c r="E57" s="285" t="s">
        <v>2564</v>
      </c>
      <c r="F57" s="284"/>
      <c r="G57" s="285" t="s">
        <v>22</v>
      </c>
      <c r="H57" s="285"/>
      <c r="I57" s="565"/>
      <c r="J57" s="565"/>
      <c r="K57" s="565"/>
      <c r="L57" s="293"/>
      <c r="M57" s="289"/>
      <c r="N57" s="129"/>
    </row>
    <row r="58" spans="1:14" ht="18" customHeight="1" x14ac:dyDescent="0.3">
      <c r="A58" s="581"/>
      <c r="B58" s="550"/>
      <c r="C58" s="550"/>
      <c r="D58" s="550"/>
      <c r="E58" s="550"/>
      <c r="F58" s="550"/>
      <c r="G58" s="550"/>
      <c r="H58" s="550"/>
      <c r="I58" s="550"/>
      <c r="J58" s="550"/>
      <c r="K58" s="550"/>
      <c r="L58" s="550"/>
      <c r="M58" s="550"/>
      <c r="N58" s="551"/>
    </row>
    <row r="59" spans="1:14" ht="50.25" customHeight="1" x14ac:dyDescent="0.35">
      <c r="A59" s="284">
        <v>1</v>
      </c>
      <c r="B59" s="285" t="s">
        <v>238</v>
      </c>
      <c r="C59" s="286"/>
      <c r="D59" s="285" t="s">
        <v>295</v>
      </c>
      <c r="E59" s="285" t="s">
        <v>289</v>
      </c>
      <c r="F59" s="284"/>
      <c r="G59" s="285" t="s">
        <v>22</v>
      </c>
      <c r="H59" s="285"/>
      <c r="I59" s="582" t="s">
        <v>3147</v>
      </c>
      <c r="J59" s="294"/>
      <c r="K59" s="580" t="s">
        <v>3125</v>
      </c>
      <c r="L59" s="293"/>
      <c r="M59" s="289"/>
      <c r="N59" s="295"/>
    </row>
    <row r="60" spans="1:14" ht="50.25" customHeight="1" x14ac:dyDescent="0.35">
      <c r="A60" s="284">
        <v>2</v>
      </c>
      <c r="B60" s="285" t="s">
        <v>238</v>
      </c>
      <c r="C60" s="286"/>
      <c r="D60" s="285" t="s">
        <v>297</v>
      </c>
      <c r="E60" s="285" t="s">
        <v>289</v>
      </c>
      <c r="F60" s="284"/>
      <c r="G60" s="285" t="s">
        <v>22</v>
      </c>
      <c r="H60" s="285"/>
      <c r="I60" s="564"/>
      <c r="J60" s="294"/>
      <c r="K60" s="564"/>
      <c r="L60" s="293"/>
      <c r="M60" s="289"/>
      <c r="N60" s="295"/>
    </row>
    <row r="61" spans="1:14" ht="50.25" customHeight="1" x14ac:dyDescent="0.35">
      <c r="A61" s="284">
        <v>3</v>
      </c>
      <c r="B61" s="285" t="s">
        <v>238</v>
      </c>
      <c r="C61" s="286"/>
      <c r="D61" s="285" t="s">
        <v>299</v>
      </c>
      <c r="E61" s="285" t="s">
        <v>289</v>
      </c>
      <c r="F61" s="284"/>
      <c r="G61" s="285" t="s">
        <v>22</v>
      </c>
      <c r="H61" s="285"/>
      <c r="I61" s="564"/>
      <c r="J61" s="294"/>
      <c r="K61" s="564"/>
      <c r="L61" s="293"/>
      <c r="M61" s="289"/>
      <c r="N61" s="295"/>
    </row>
    <row r="62" spans="1:14" ht="50.25" customHeight="1" x14ac:dyDescent="0.35">
      <c r="A62" s="284">
        <v>4</v>
      </c>
      <c r="B62" s="285" t="s">
        <v>238</v>
      </c>
      <c r="C62" s="286"/>
      <c r="D62" s="285" t="s">
        <v>301</v>
      </c>
      <c r="E62" s="285" t="s">
        <v>289</v>
      </c>
      <c r="F62" s="284"/>
      <c r="G62" s="285" t="s">
        <v>22</v>
      </c>
      <c r="H62" s="285"/>
      <c r="I62" s="564"/>
      <c r="J62" s="294"/>
      <c r="K62" s="564"/>
      <c r="L62" s="293"/>
      <c r="M62" s="289"/>
      <c r="N62" s="295"/>
    </row>
    <row r="63" spans="1:14" ht="50.25" customHeight="1" x14ac:dyDescent="0.35">
      <c r="A63" s="284">
        <v>5</v>
      </c>
      <c r="B63" s="285" t="s">
        <v>238</v>
      </c>
      <c r="C63" s="286"/>
      <c r="D63" s="285" t="s">
        <v>304</v>
      </c>
      <c r="E63" s="285" t="s">
        <v>289</v>
      </c>
      <c r="F63" s="284"/>
      <c r="G63" s="285" t="s">
        <v>22</v>
      </c>
      <c r="H63" s="285"/>
      <c r="I63" s="564"/>
      <c r="J63" s="294"/>
      <c r="K63" s="564"/>
      <c r="L63" s="293"/>
      <c r="M63" s="289"/>
      <c r="N63" s="295"/>
    </row>
    <row r="64" spans="1:14" ht="50.25" customHeight="1" x14ac:dyDescent="0.35">
      <c r="A64" s="284">
        <v>6</v>
      </c>
      <c r="B64" s="285" t="s">
        <v>238</v>
      </c>
      <c r="C64" s="286"/>
      <c r="D64" s="285" t="s">
        <v>306</v>
      </c>
      <c r="E64" s="285" t="s">
        <v>289</v>
      </c>
      <c r="F64" s="284"/>
      <c r="G64" s="285" t="s">
        <v>22</v>
      </c>
      <c r="H64" s="285"/>
      <c r="I64" s="565"/>
      <c r="J64" s="294"/>
      <c r="K64" s="565"/>
      <c r="L64" s="293"/>
      <c r="M64" s="289"/>
      <c r="N64" s="295"/>
    </row>
    <row r="65" spans="1:14" ht="18" customHeight="1" x14ac:dyDescent="0.3">
      <c r="A65" s="584"/>
      <c r="B65" s="550"/>
      <c r="C65" s="550"/>
      <c r="D65" s="550"/>
      <c r="E65" s="550"/>
      <c r="F65" s="550"/>
      <c r="G65" s="550"/>
      <c r="H65" s="550"/>
      <c r="I65" s="550"/>
      <c r="J65" s="550"/>
      <c r="K65" s="550"/>
      <c r="L65" s="550"/>
      <c r="M65" s="551"/>
      <c r="N65" s="129"/>
    </row>
    <row r="66" spans="1:14" ht="44.25" customHeight="1" x14ac:dyDescent="0.3">
      <c r="A66" s="284">
        <v>1</v>
      </c>
      <c r="B66" s="285" t="s">
        <v>25</v>
      </c>
      <c r="C66" s="286" t="s">
        <v>3095</v>
      </c>
      <c r="D66" s="285" t="s">
        <v>126</v>
      </c>
      <c r="E66" s="296" t="s">
        <v>92</v>
      </c>
      <c r="F66" s="284"/>
      <c r="G66" s="285" t="s">
        <v>22</v>
      </c>
      <c r="H66" s="285"/>
      <c r="I66" s="582" t="s">
        <v>3148</v>
      </c>
      <c r="J66" s="297"/>
      <c r="K66" s="580" t="s">
        <v>3125</v>
      </c>
      <c r="L66" s="293"/>
      <c r="M66" s="290"/>
      <c r="N66" s="129"/>
    </row>
    <row r="67" spans="1:14" ht="44.25" customHeight="1" x14ac:dyDescent="0.3">
      <c r="A67" s="284">
        <v>2</v>
      </c>
      <c r="B67" s="285" t="s">
        <v>25</v>
      </c>
      <c r="C67" s="286" t="s">
        <v>19</v>
      </c>
      <c r="D67" s="285" t="s">
        <v>175</v>
      </c>
      <c r="E67" s="296" t="s">
        <v>176</v>
      </c>
      <c r="F67" s="284"/>
      <c r="G67" s="285" t="s">
        <v>22</v>
      </c>
      <c r="H67" s="285"/>
      <c r="I67" s="564"/>
      <c r="J67" s="297"/>
      <c r="K67" s="564"/>
      <c r="L67" s="293"/>
      <c r="M67" s="290"/>
      <c r="N67" s="129"/>
    </row>
    <row r="68" spans="1:14" ht="44.25" customHeight="1" x14ac:dyDescent="0.3">
      <c r="A68" s="284">
        <v>3</v>
      </c>
      <c r="B68" s="285" t="s">
        <v>25</v>
      </c>
      <c r="C68" s="286" t="s">
        <v>19</v>
      </c>
      <c r="D68" s="285" t="s">
        <v>230</v>
      </c>
      <c r="E68" s="296" t="s">
        <v>27</v>
      </c>
      <c r="F68" s="284"/>
      <c r="G68" s="285" t="s">
        <v>22</v>
      </c>
      <c r="H68" s="285"/>
      <c r="I68" s="564"/>
      <c r="J68" s="297"/>
      <c r="K68" s="564"/>
      <c r="L68" s="293"/>
      <c r="M68" s="290"/>
      <c r="N68" s="129"/>
    </row>
    <row r="69" spans="1:14" ht="44.25" customHeight="1" x14ac:dyDescent="0.3">
      <c r="A69" s="284">
        <v>4</v>
      </c>
      <c r="B69" s="285" t="s">
        <v>3149</v>
      </c>
      <c r="C69" s="286"/>
      <c r="D69" s="285" t="s">
        <v>251</v>
      </c>
      <c r="E69" s="296" t="s">
        <v>252</v>
      </c>
      <c r="F69" s="284"/>
      <c r="G69" s="285" t="s">
        <v>22</v>
      </c>
      <c r="H69" s="285"/>
      <c r="I69" s="564"/>
      <c r="J69" s="297"/>
      <c r="K69" s="564"/>
      <c r="L69" s="293"/>
      <c r="M69" s="290"/>
      <c r="N69" s="129"/>
    </row>
    <row r="70" spans="1:14" ht="44.25" customHeight="1" x14ac:dyDescent="0.3">
      <c r="A70" s="284">
        <v>5</v>
      </c>
      <c r="B70" s="285" t="s">
        <v>3149</v>
      </c>
      <c r="C70" s="286"/>
      <c r="D70" s="285" t="s">
        <v>269</v>
      </c>
      <c r="E70" s="296" t="s">
        <v>270</v>
      </c>
      <c r="F70" s="284"/>
      <c r="G70" s="285" t="s">
        <v>22</v>
      </c>
      <c r="H70" s="285"/>
      <c r="I70" s="564"/>
      <c r="J70" s="297"/>
      <c r="K70" s="564"/>
      <c r="L70" s="293"/>
      <c r="M70" s="290"/>
      <c r="N70" s="129"/>
    </row>
    <row r="71" spans="1:14" ht="44.25" customHeight="1" x14ac:dyDescent="0.3">
      <c r="A71" s="284">
        <v>6</v>
      </c>
      <c r="B71" s="285" t="s">
        <v>3149</v>
      </c>
      <c r="C71" s="286"/>
      <c r="D71" s="285" t="s">
        <v>278</v>
      </c>
      <c r="E71" s="296" t="s">
        <v>270</v>
      </c>
      <c r="F71" s="284"/>
      <c r="G71" s="285" t="s">
        <v>22</v>
      </c>
      <c r="H71" s="285"/>
      <c r="I71" s="564"/>
      <c r="J71" s="297"/>
      <c r="K71" s="564"/>
      <c r="L71" s="293"/>
      <c r="M71" s="290"/>
      <c r="N71" s="129"/>
    </row>
    <row r="72" spans="1:14" ht="44.25" customHeight="1" x14ac:dyDescent="0.3">
      <c r="A72" s="284">
        <v>7</v>
      </c>
      <c r="B72" s="285" t="s">
        <v>3150</v>
      </c>
      <c r="C72" s="286" t="s">
        <v>19</v>
      </c>
      <c r="D72" s="285" t="s">
        <v>398</v>
      </c>
      <c r="E72" s="296" t="s">
        <v>3151</v>
      </c>
      <c r="F72" s="284"/>
      <c r="G72" s="285" t="s">
        <v>22</v>
      </c>
      <c r="H72" s="285"/>
      <c r="I72" s="564"/>
      <c r="J72" s="297"/>
      <c r="K72" s="564"/>
      <c r="L72" s="293"/>
      <c r="M72" s="290"/>
      <c r="N72" s="129"/>
    </row>
    <row r="73" spans="1:14" ht="44.25" customHeight="1" x14ac:dyDescent="0.3">
      <c r="A73" s="284">
        <v>8</v>
      </c>
      <c r="B73" s="285" t="s">
        <v>3150</v>
      </c>
      <c r="C73" s="286" t="s">
        <v>19</v>
      </c>
      <c r="D73" s="285" t="s">
        <v>413</v>
      </c>
      <c r="E73" s="296" t="s">
        <v>3096</v>
      </c>
      <c r="F73" s="284"/>
      <c r="G73" s="285" t="s">
        <v>22</v>
      </c>
      <c r="H73" s="285"/>
      <c r="I73" s="564"/>
      <c r="J73" s="297"/>
      <c r="K73" s="564"/>
      <c r="L73" s="293"/>
      <c r="M73" s="290"/>
      <c r="N73" s="129"/>
    </row>
    <row r="74" spans="1:14" ht="44.25" customHeight="1" x14ac:dyDescent="0.3">
      <c r="A74" s="284">
        <v>9</v>
      </c>
      <c r="B74" s="285" t="s">
        <v>3152</v>
      </c>
      <c r="C74" s="286" t="s">
        <v>19</v>
      </c>
      <c r="D74" s="285" t="s">
        <v>466</v>
      </c>
      <c r="E74" s="296" t="s">
        <v>3132</v>
      </c>
      <c r="F74" s="284"/>
      <c r="G74" s="285" t="s">
        <v>22</v>
      </c>
      <c r="H74" s="285"/>
      <c r="I74" s="564"/>
      <c r="J74" s="297"/>
      <c r="K74" s="564"/>
      <c r="L74" s="293"/>
      <c r="M74" s="290"/>
      <c r="N74" s="129"/>
    </row>
    <row r="75" spans="1:14" ht="44.25" customHeight="1" x14ac:dyDescent="0.3">
      <c r="A75" s="284">
        <v>10</v>
      </c>
      <c r="B75" s="285" t="s">
        <v>714</v>
      </c>
      <c r="C75" s="286" t="s">
        <v>19</v>
      </c>
      <c r="D75" s="285" t="s">
        <v>538</v>
      </c>
      <c r="E75" s="285" t="s">
        <v>547</v>
      </c>
      <c r="F75" s="284"/>
      <c r="G75" s="285" t="s">
        <v>22</v>
      </c>
      <c r="H75" s="285"/>
      <c r="I75" s="565"/>
      <c r="J75" s="297"/>
      <c r="K75" s="565"/>
      <c r="L75" s="293"/>
      <c r="M75" s="290"/>
      <c r="N75" s="129"/>
    </row>
    <row r="76" spans="1:14" ht="18" customHeight="1" x14ac:dyDescent="0.3">
      <c r="A76" s="581"/>
      <c r="B76" s="550"/>
      <c r="C76" s="550"/>
      <c r="D76" s="550"/>
      <c r="E76" s="550"/>
      <c r="F76" s="550"/>
      <c r="G76" s="550"/>
      <c r="H76" s="550"/>
      <c r="I76" s="550"/>
      <c r="J76" s="550"/>
      <c r="K76" s="550"/>
      <c r="L76" s="550"/>
      <c r="M76" s="550"/>
      <c r="N76" s="551"/>
    </row>
    <row r="77" spans="1:14" ht="51" customHeight="1" x14ac:dyDescent="0.3">
      <c r="A77" s="284">
        <v>1</v>
      </c>
      <c r="B77" s="285" t="s">
        <v>325</v>
      </c>
      <c r="C77" s="286" t="s">
        <v>30</v>
      </c>
      <c r="D77" s="285" t="s">
        <v>326</v>
      </c>
      <c r="E77" s="285" t="s">
        <v>3153</v>
      </c>
      <c r="F77" s="284"/>
      <c r="G77" s="285" t="s">
        <v>22</v>
      </c>
      <c r="H77" s="285"/>
      <c r="I77" s="582" t="s">
        <v>3154</v>
      </c>
      <c r="J77" s="297"/>
      <c r="K77" s="580" t="s">
        <v>3125</v>
      </c>
      <c r="L77" s="293"/>
      <c r="M77" s="290"/>
      <c r="N77" s="129"/>
    </row>
    <row r="78" spans="1:14" ht="51" customHeight="1" x14ac:dyDescent="0.3">
      <c r="A78" s="284">
        <v>2</v>
      </c>
      <c r="B78" s="285" t="s">
        <v>805</v>
      </c>
      <c r="C78" s="286" t="s">
        <v>19</v>
      </c>
      <c r="D78" s="285" t="s">
        <v>868</v>
      </c>
      <c r="E78" s="285" t="s">
        <v>826</v>
      </c>
      <c r="F78" s="284"/>
      <c r="G78" s="285" t="s">
        <v>22</v>
      </c>
      <c r="H78" s="285"/>
      <c r="I78" s="564"/>
      <c r="J78" s="297"/>
      <c r="K78" s="564"/>
      <c r="L78" s="293"/>
      <c r="M78" s="290"/>
      <c r="N78" s="129"/>
    </row>
    <row r="79" spans="1:14" ht="51" customHeight="1" x14ac:dyDescent="0.3">
      <c r="A79" s="284">
        <v>3</v>
      </c>
      <c r="B79" s="285" t="s">
        <v>1014</v>
      </c>
      <c r="C79" s="286" t="s">
        <v>1496</v>
      </c>
      <c r="D79" s="285" t="s">
        <v>2858</v>
      </c>
      <c r="E79" s="285" t="s">
        <v>1172</v>
      </c>
      <c r="F79" s="284"/>
      <c r="G79" s="285" t="s">
        <v>22</v>
      </c>
      <c r="H79" s="285"/>
      <c r="I79" s="564"/>
      <c r="J79" s="297"/>
      <c r="K79" s="564"/>
      <c r="L79" s="293"/>
      <c r="M79" s="290"/>
      <c r="N79" s="129"/>
    </row>
    <row r="80" spans="1:14" ht="51" customHeight="1" x14ac:dyDescent="0.3">
      <c r="A80" s="284">
        <v>4</v>
      </c>
      <c r="B80" s="285" t="s">
        <v>1725</v>
      </c>
      <c r="C80" s="286"/>
      <c r="D80" s="285" t="s">
        <v>1755</v>
      </c>
      <c r="E80" s="285" t="s">
        <v>1756</v>
      </c>
      <c r="F80" s="284"/>
      <c r="G80" s="285" t="s">
        <v>22</v>
      </c>
      <c r="H80" s="285"/>
      <c r="I80" s="564"/>
      <c r="J80" s="297"/>
      <c r="K80" s="564"/>
      <c r="L80" s="293"/>
      <c r="M80" s="290"/>
      <c r="N80" s="129"/>
    </row>
    <row r="81" spans="1:14" ht="51" customHeight="1" x14ac:dyDescent="0.3">
      <c r="A81" s="284">
        <v>5</v>
      </c>
      <c r="B81" s="285" t="s">
        <v>1725</v>
      </c>
      <c r="C81" s="286"/>
      <c r="D81" s="285" t="s">
        <v>1806</v>
      </c>
      <c r="E81" s="285" t="s">
        <v>1807</v>
      </c>
      <c r="F81" s="284"/>
      <c r="G81" s="285" t="s">
        <v>22</v>
      </c>
      <c r="H81" s="285"/>
      <c r="I81" s="564"/>
      <c r="J81" s="297"/>
      <c r="K81" s="564"/>
      <c r="L81" s="293"/>
      <c r="M81" s="290"/>
      <c r="N81" s="129"/>
    </row>
    <row r="82" spans="1:14" ht="51" customHeight="1" x14ac:dyDescent="0.3">
      <c r="A82" s="284">
        <v>6</v>
      </c>
      <c r="B82" s="285" t="s">
        <v>3140</v>
      </c>
      <c r="C82" s="286" t="s">
        <v>2547</v>
      </c>
      <c r="D82" s="285" t="s">
        <v>2582</v>
      </c>
      <c r="E82" s="285" t="s">
        <v>2583</v>
      </c>
      <c r="F82" s="284"/>
      <c r="G82" s="285" t="s">
        <v>22</v>
      </c>
      <c r="H82" s="285"/>
      <c r="I82" s="564"/>
      <c r="J82" s="297"/>
      <c r="K82" s="564"/>
      <c r="L82" s="293"/>
      <c r="M82" s="290"/>
      <c r="N82" s="129"/>
    </row>
    <row r="83" spans="1:14" ht="51" customHeight="1" x14ac:dyDescent="0.3">
      <c r="A83" s="284">
        <v>7</v>
      </c>
      <c r="B83" s="285" t="s">
        <v>516</v>
      </c>
      <c r="C83" s="286" t="s">
        <v>3095</v>
      </c>
      <c r="D83" s="285" t="s">
        <v>517</v>
      </c>
      <c r="E83" s="285" t="s">
        <v>518</v>
      </c>
      <c r="F83" s="284"/>
      <c r="G83" s="285" t="s">
        <v>22</v>
      </c>
      <c r="H83" s="285"/>
      <c r="I83" s="564"/>
      <c r="J83" s="297"/>
      <c r="K83" s="564"/>
      <c r="L83" s="293"/>
      <c r="M83" s="290"/>
      <c r="N83" s="129"/>
    </row>
    <row r="84" spans="1:14" ht="51" customHeight="1" x14ac:dyDescent="0.3">
      <c r="A84" s="284">
        <v>8</v>
      </c>
      <c r="B84" s="285" t="s">
        <v>3140</v>
      </c>
      <c r="C84" s="286" t="s">
        <v>2567</v>
      </c>
      <c r="D84" s="285" t="s">
        <v>2568</v>
      </c>
      <c r="E84" s="285" t="s">
        <v>2564</v>
      </c>
      <c r="F84" s="284"/>
      <c r="G84" s="285" t="s">
        <v>22</v>
      </c>
      <c r="H84" s="285"/>
      <c r="I84" s="565"/>
      <c r="J84" s="297"/>
      <c r="K84" s="565"/>
      <c r="L84" s="293"/>
      <c r="M84" s="290"/>
      <c r="N84" s="129"/>
    </row>
    <row r="85" spans="1:14" ht="18" customHeight="1" x14ac:dyDescent="0.3">
      <c r="A85" s="581"/>
      <c r="B85" s="550"/>
      <c r="C85" s="550"/>
      <c r="D85" s="550"/>
      <c r="E85" s="550"/>
      <c r="F85" s="550"/>
      <c r="G85" s="550"/>
      <c r="H85" s="550"/>
      <c r="I85" s="550"/>
      <c r="J85" s="550"/>
      <c r="K85" s="550"/>
      <c r="L85" s="550"/>
      <c r="M85" s="550"/>
      <c r="N85" s="551"/>
    </row>
    <row r="86" spans="1:14" ht="51" customHeight="1" x14ac:dyDescent="0.35">
      <c r="A86" s="298">
        <v>1</v>
      </c>
      <c r="B86" s="299" t="s">
        <v>25</v>
      </c>
      <c r="C86" s="39"/>
      <c r="D86" s="285" t="s">
        <v>132</v>
      </c>
      <c r="E86" s="299" t="s">
        <v>133</v>
      </c>
      <c r="F86" s="295"/>
      <c r="G86" s="298"/>
      <c r="H86" s="300"/>
      <c r="I86" s="591" t="s">
        <v>3155</v>
      </c>
      <c r="J86" s="590"/>
      <c r="K86" s="590" t="s">
        <v>3125</v>
      </c>
      <c r="L86" s="591"/>
      <c r="M86" s="301"/>
      <c r="N86" s="129"/>
    </row>
    <row r="87" spans="1:14" ht="51" customHeight="1" x14ac:dyDescent="0.35">
      <c r="A87" s="298">
        <v>2</v>
      </c>
      <c r="B87" s="299" t="s">
        <v>333</v>
      </c>
      <c r="C87" s="39" t="s">
        <v>19</v>
      </c>
      <c r="D87" s="285" t="s">
        <v>422</v>
      </c>
      <c r="E87" s="299" t="s">
        <v>3096</v>
      </c>
      <c r="F87" s="295"/>
      <c r="G87" s="298">
        <v>1E-3</v>
      </c>
      <c r="H87" s="302"/>
      <c r="I87" s="564"/>
      <c r="J87" s="564"/>
      <c r="K87" s="564"/>
      <c r="L87" s="564"/>
      <c r="M87" s="301"/>
      <c r="N87" s="129"/>
    </row>
    <row r="88" spans="1:14" ht="51" customHeight="1" x14ac:dyDescent="0.35">
      <c r="A88" s="298">
        <v>3</v>
      </c>
      <c r="B88" s="299" t="s">
        <v>333</v>
      </c>
      <c r="C88" s="39" t="s">
        <v>19</v>
      </c>
      <c r="D88" s="285" t="s">
        <v>428</v>
      </c>
      <c r="E88" s="299" t="s">
        <v>3151</v>
      </c>
      <c r="F88" s="295"/>
      <c r="G88" s="298">
        <v>0.01</v>
      </c>
      <c r="H88" s="302"/>
      <c r="I88" s="564"/>
      <c r="J88" s="564"/>
      <c r="K88" s="564"/>
      <c r="L88" s="564"/>
      <c r="M88" s="301"/>
      <c r="N88" s="129"/>
    </row>
    <row r="89" spans="1:14" ht="51" customHeight="1" x14ac:dyDescent="0.35">
      <c r="A89" s="298">
        <v>4</v>
      </c>
      <c r="B89" s="299" t="s">
        <v>3131</v>
      </c>
      <c r="C89" s="39" t="s">
        <v>3095</v>
      </c>
      <c r="D89" s="285" t="s">
        <v>510</v>
      </c>
      <c r="E89" s="299" t="s">
        <v>335</v>
      </c>
      <c r="F89" s="295"/>
      <c r="G89" s="298">
        <v>1E-3</v>
      </c>
      <c r="H89" s="302"/>
      <c r="I89" s="564"/>
      <c r="J89" s="564"/>
      <c r="K89" s="564"/>
      <c r="L89" s="564"/>
      <c r="M89" s="301"/>
      <c r="N89" s="129"/>
    </row>
    <row r="90" spans="1:14" ht="51" customHeight="1" x14ac:dyDescent="0.35">
      <c r="A90" s="298">
        <v>5</v>
      </c>
      <c r="B90" s="299" t="s">
        <v>527</v>
      </c>
      <c r="C90" s="39" t="s">
        <v>19</v>
      </c>
      <c r="D90" s="285" t="s">
        <v>543</v>
      </c>
      <c r="E90" s="299" t="s">
        <v>544</v>
      </c>
      <c r="F90" s="295"/>
      <c r="G90" s="298">
        <v>0.01</v>
      </c>
      <c r="H90" s="302"/>
      <c r="I90" s="564"/>
      <c r="J90" s="564"/>
      <c r="K90" s="564"/>
      <c r="L90" s="564"/>
      <c r="M90" s="301"/>
      <c r="N90" s="129"/>
    </row>
    <row r="91" spans="1:14" ht="51" customHeight="1" x14ac:dyDescent="0.35">
      <c r="A91" s="298">
        <v>6</v>
      </c>
      <c r="B91" s="299" t="s">
        <v>1014</v>
      </c>
      <c r="C91" s="39"/>
      <c r="D91" s="285" t="s">
        <v>2660</v>
      </c>
      <c r="E91" s="299" t="s">
        <v>2661</v>
      </c>
      <c r="F91" s="295"/>
      <c r="G91" s="298"/>
      <c r="H91" s="302"/>
      <c r="I91" s="564"/>
      <c r="J91" s="564"/>
      <c r="K91" s="564"/>
      <c r="L91" s="564"/>
      <c r="M91" s="301"/>
      <c r="N91" s="129"/>
    </row>
    <row r="92" spans="1:14" ht="51" customHeight="1" x14ac:dyDescent="0.35">
      <c r="A92" s="298">
        <v>7</v>
      </c>
      <c r="B92" s="299" t="s">
        <v>1014</v>
      </c>
      <c r="C92" s="39"/>
      <c r="D92" s="285" t="s">
        <v>1018</v>
      </c>
      <c r="E92" s="299" t="s">
        <v>1019</v>
      </c>
      <c r="F92" s="295"/>
      <c r="G92" s="298"/>
      <c r="H92" s="302"/>
      <c r="I92" s="564"/>
      <c r="J92" s="564"/>
      <c r="K92" s="564"/>
      <c r="L92" s="564"/>
      <c r="M92" s="301"/>
      <c r="N92" s="129"/>
    </row>
    <row r="93" spans="1:14" ht="51" customHeight="1" x14ac:dyDescent="0.35">
      <c r="A93" s="298">
        <v>8</v>
      </c>
      <c r="B93" s="299" t="s">
        <v>1014</v>
      </c>
      <c r="C93" s="39"/>
      <c r="D93" s="285" t="s">
        <v>1025</v>
      </c>
      <c r="E93" s="299" t="s">
        <v>1026</v>
      </c>
      <c r="F93" s="295"/>
      <c r="G93" s="298"/>
      <c r="H93" s="302"/>
      <c r="I93" s="564"/>
      <c r="J93" s="564"/>
      <c r="K93" s="564"/>
      <c r="L93" s="564"/>
      <c r="M93" s="301"/>
      <c r="N93" s="129"/>
    </row>
    <row r="94" spans="1:14" ht="51" customHeight="1" x14ac:dyDescent="0.35">
      <c r="A94" s="298">
        <v>9</v>
      </c>
      <c r="B94" s="299" t="s">
        <v>1014</v>
      </c>
      <c r="C94" s="39"/>
      <c r="D94" s="285" t="s">
        <v>1031</v>
      </c>
      <c r="E94" s="299" t="s">
        <v>1030</v>
      </c>
      <c r="F94" s="295"/>
      <c r="G94" s="298"/>
      <c r="H94" s="302"/>
      <c r="I94" s="564"/>
      <c r="J94" s="564"/>
      <c r="K94" s="564"/>
      <c r="L94" s="564"/>
      <c r="M94" s="301"/>
      <c r="N94" s="129"/>
    </row>
    <row r="95" spans="1:14" ht="51" customHeight="1" x14ac:dyDescent="0.35">
      <c r="A95" s="298">
        <v>10</v>
      </c>
      <c r="B95" s="299" t="s">
        <v>1014</v>
      </c>
      <c r="C95" s="39"/>
      <c r="D95" s="285" t="s">
        <v>3156</v>
      </c>
      <c r="E95" s="299" t="s">
        <v>3157</v>
      </c>
      <c r="F95" s="295"/>
      <c r="G95" s="298"/>
      <c r="H95" s="302"/>
      <c r="I95" s="564"/>
      <c r="J95" s="564"/>
      <c r="K95" s="564"/>
      <c r="L95" s="564"/>
      <c r="M95" s="301"/>
      <c r="N95" s="129"/>
    </row>
    <row r="96" spans="1:14" ht="51" customHeight="1" x14ac:dyDescent="0.35">
      <c r="A96" s="298">
        <v>11</v>
      </c>
      <c r="B96" s="299" t="s">
        <v>1014</v>
      </c>
      <c r="C96" s="39" t="s">
        <v>1496</v>
      </c>
      <c r="D96" s="285" t="s">
        <v>1105</v>
      </c>
      <c r="E96" s="299" t="s">
        <v>1106</v>
      </c>
      <c r="F96" s="295"/>
      <c r="G96" s="298"/>
      <c r="H96" s="302"/>
      <c r="I96" s="564"/>
      <c r="J96" s="564"/>
      <c r="K96" s="564"/>
      <c r="L96" s="564"/>
      <c r="M96" s="301"/>
      <c r="N96" s="129"/>
    </row>
    <row r="97" spans="1:14" ht="51" customHeight="1" x14ac:dyDescent="0.35">
      <c r="A97" s="298">
        <v>12</v>
      </c>
      <c r="B97" s="299" t="s">
        <v>1014</v>
      </c>
      <c r="C97" s="39" t="s">
        <v>1496</v>
      </c>
      <c r="D97" s="285" t="s">
        <v>1136</v>
      </c>
      <c r="E97" s="299" t="s">
        <v>1137</v>
      </c>
      <c r="F97" s="295"/>
      <c r="G97" s="298"/>
      <c r="H97" s="302"/>
      <c r="I97" s="564"/>
      <c r="J97" s="564"/>
      <c r="K97" s="564"/>
      <c r="L97" s="564"/>
      <c r="M97" s="301"/>
      <c r="N97" s="129"/>
    </row>
    <row r="98" spans="1:14" ht="51" customHeight="1" x14ac:dyDescent="0.35">
      <c r="A98" s="298">
        <v>13</v>
      </c>
      <c r="B98" s="299" t="s">
        <v>1453</v>
      </c>
      <c r="C98" s="39" t="s">
        <v>1496</v>
      </c>
      <c r="D98" s="285" t="s">
        <v>1464</v>
      </c>
      <c r="E98" s="299" t="s">
        <v>1140</v>
      </c>
      <c r="F98" s="295"/>
      <c r="G98" s="298"/>
      <c r="H98" s="302"/>
      <c r="I98" s="564"/>
      <c r="J98" s="564"/>
      <c r="K98" s="564"/>
      <c r="L98" s="564"/>
      <c r="M98" s="301"/>
      <c r="N98" s="129"/>
    </row>
    <row r="99" spans="1:14" ht="51" customHeight="1" x14ac:dyDescent="0.35">
      <c r="A99" s="298">
        <v>14</v>
      </c>
      <c r="B99" s="299" t="s">
        <v>1725</v>
      </c>
      <c r="C99" s="39" t="s">
        <v>1496</v>
      </c>
      <c r="D99" s="285" t="s">
        <v>1901</v>
      </c>
      <c r="E99" s="299">
        <v>101.6</v>
      </c>
      <c r="F99" s="295"/>
      <c r="G99" s="298"/>
      <c r="H99" s="302"/>
      <c r="I99" s="564"/>
      <c r="J99" s="564"/>
      <c r="K99" s="564"/>
      <c r="L99" s="564"/>
      <c r="M99" s="301"/>
      <c r="N99" s="129"/>
    </row>
    <row r="100" spans="1:14" ht="51" customHeight="1" x14ac:dyDescent="0.35">
      <c r="A100" s="298">
        <v>15</v>
      </c>
      <c r="B100" s="299" t="s">
        <v>1725</v>
      </c>
      <c r="C100" s="39" t="s">
        <v>1496</v>
      </c>
      <c r="D100" s="285" t="s">
        <v>1903</v>
      </c>
      <c r="E100" s="299">
        <v>145.05000000000001</v>
      </c>
      <c r="F100" s="295"/>
      <c r="G100" s="298"/>
      <c r="H100" s="302"/>
      <c r="I100" s="564"/>
      <c r="J100" s="564"/>
      <c r="K100" s="564"/>
      <c r="L100" s="564"/>
      <c r="M100" s="301"/>
      <c r="N100" s="129"/>
    </row>
    <row r="101" spans="1:14" ht="51" customHeight="1" x14ac:dyDescent="0.35">
      <c r="A101" s="298">
        <v>16</v>
      </c>
      <c r="B101" s="299" t="s">
        <v>2106</v>
      </c>
      <c r="C101" s="39"/>
      <c r="D101" s="285" t="s">
        <v>2128</v>
      </c>
      <c r="E101" s="299" t="s">
        <v>2129</v>
      </c>
      <c r="F101" s="295"/>
      <c r="G101" s="298"/>
      <c r="H101" s="302"/>
      <c r="I101" s="564"/>
      <c r="J101" s="564"/>
      <c r="K101" s="564"/>
      <c r="L101" s="564"/>
      <c r="M101" s="301"/>
      <c r="N101" s="129"/>
    </row>
    <row r="102" spans="1:14" ht="51" customHeight="1" x14ac:dyDescent="0.35">
      <c r="A102" s="298">
        <v>17</v>
      </c>
      <c r="B102" s="299" t="s">
        <v>2106</v>
      </c>
      <c r="C102" s="39"/>
      <c r="D102" s="285" t="s">
        <v>2180</v>
      </c>
      <c r="E102" s="299" t="s">
        <v>2181</v>
      </c>
      <c r="F102" s="295"/>
      <c r="G102" s="298"/>
      <c r="H102" s="302"/>
      <c r="I102" s="564"/>
      <c r="J102" s="564"/>
      <c r="K102" s="564"/>
      <c r="L102" s="564"/>
      <c r="M102" s="301"/>
      <c r="N102" s="129"/>
    </row>
    <row r="103" spans="1:14" ht="51" customHeight="1" x14ac:dyDescent="0.35">
      <c r="A103" s="298">
        <v>18</v>
      </c>
      <c r="B103" s="299" t="s">
        <v>2659</v>
      </c>
      <c r="C103" s="39"/>
      <c r="D103" s="285" t="s">
        <v>2663</v>
      </c>
      <c r="E103" s="299" t="s">
        <v>2483</v>
      </c>
      <c r="F103" s="295"/>
      <c r="G103" s="298"/>
      <c r="H103" s="302"/>
      <c r="I103" s="564"/>
      <c r="J103" s="564"/>
      <c r="K103" s="564"/>
      <c r="L103" s="564"/>
      <c r="M103" s="301"/>
      <c r="N103" s="129"/>
    </row>
    <row r="104" spans="1:14" ht="51" customHeight="1" x14ac:dyDescent="0.35">
      <c r="A104" s="298">
        <v>19</v>
      </c>
      <c r="B104" s="299" t="s">
        <v>2481</v>
      </c>
      <c r="C104" s="39" t="s">
        <v>2573</v>
      </c>
      <c r="D104" s="285" t="s">
        <v>2636</v>
      </c>
      <c r="E104" s="299" t="s">
        <v>3158</v>
      </c>
      <c r="F104" s="295"/>
      <c r="G104" s="298"/>
      <c r="H104" s="302"/>
      <c r="I104" s="564"/>
      <c r="J104" s="564"/>
      <c r="K104" s="564"/>
      <c r="L104" s="564"/>
      <c r="M104" s="301"/>
      <c r="N104" s="129"/>
    </row>
    <row r="105" spans="1:14" ht="51" customHeight="1" x14ac:dyDescent="0.35">
      <c r="A105" s="298">
        <v>20</v>
      </c>
      <c r="B105" s="299" t="s">
        <v>3144</v>
      </c>
      <c r="C105" s="39" t="s">
        <v>40</v>
      </c>
      <c r="D105" s="285" t="s">
        <v>2600</v>
      </c>
      <c r="E105" s="299" t="s">
        <v>2506</v>
      </c>
      <c r="F105" s="295"/>
      <c r="G105" s="298"/>
      <c r="H105" s="302"/>
      <c r="I105" s="564"/>
      <c r="J105" s="564"/>
      <c r="K105" s="564"/>
      <c r="L105" s="564"/>
      <c r="M105" s="301"/>
      <c r="N105" s="129"/>
    </row>
    <row r="106" spans="1:14" ht="51" customHeight="1" x14ac:dyDescent="0.35">
      <c r="A106" s="298">
        <v>21</v>
      </c>
      <c r="B106" s="299" t="s">
        <v>3140</v>
      </c>
      <c r="C106" s="39" t="s">
        <v>2575</v>
      </c>
      <c r="D106" s="285" t="s">
        <v>2578</v>
      </c>
      <c r="E106" s="299" t="s">
        <v>3159</v>
      </c>
      <c r="F106" s="295"/>
      <c r="G106" s="298"/>
      <c r="H106" s="302"/>
      <c r="I106" s="564"/>
      <c r="J106" s="564"/>
      <c r="K106" s="564"/>
      <c r="L106" s="564"/>
      <c r="M106" s="301"/>
      <c r="N106" s="129"/>
    </row>
    <row r="107" spans="1:14" ht="51" customHeight="1" x14ac:dyDescent="0.35">
      <c r="A107" s="298">
        <v>22</v>
      </c>
      <c r="B107" s="299" t="s">
        <v>576</v>
      </c>
      <c r="C107" s="39" t="s">
        <v>19</v>
      </c>
      <c r="D107" s="285" t="s">
        <v>2702</v>
      </c>
      <c r="E107" s="299" t="s">
        <v>550</v>
      </c>
      <c r="F107" s="295"/>
      <c r="G107" s="298">
        <v>0.02</v>
      </c>
      <c r="H107" s="302"/>
      <c r="I107" s="564"/>
      <c r="J107" s="564"/>
      <c r="K107" s="564"/>
      <c r="L107" s="564"/>
      <c r="M107" s="301"/>
      <c r="N107" s="129"/>
    </row>
    <row r="108" spans="1:14" ht="51" customHeight="1" x14ac:dyDescent="0.35">
      <c r="A108" s="298">
        <v>23</v>
      </c>
      <c r="B108" s="299" t="s">
        <v>1014</v>
      </c>
      <c r="C108" s="39" t="s">
        <v>1496</v>
      </c>
      <c r="D108" s="285" t="s">
        <v>1450</v>
      </c>
      <c r="E108" s="299" t="s">
        <v>1451</v>
      </c>
      <c r="F108" s="295"/>
      <c r="G108" s="298"/>
      <c r="H108" s="303"/>
      <c r="I108" s="565"/>
      <c r="J108" s="565"/>
      <c r="K108" s="565"/>
      <c r="L108" s="565"/>
      <c r="M108" s="301"/>
      <c r="N108" s="129"/>
    </row>
    <row r="109" spans="1:14" ht="21" customHeight="1" x14ac:dyDescent="0.4">
      <c r="A109" s="303"/>
      <c r="B109" s="127"/>
      <c r="C109" s="64"/>
      <c r="D109" s="127"/>
      <c r="E109" s="304"/>
      <c r="F109" s="127"/>
      <c r="G109" s="127"/>
      <c r="H109" s="127"/>
      <c r="I109" s="127"/>
      <c r="J109" s="127"/>
      <c r="K109" s="127"/>
      <c r="L109" s="127"/>
      <c r="M109" s="305"/>
    </row>
    <row r="110" spans="1:14" ht="21" customHeight="1" x14ac:dyDescent="0.4">
      <c r="A110" s="305"/>
      <c r="B110" s="305"/>
      <c r="C110" s="64"/>
      <c r="D110" s="305"/>
      <c r="E110" s="306"/>
      <c r="F110" s="305"/>
      <c r="G110" s="305"/>
      <c r="H110" s="305"/>
      <c r="I110" s="305"/>
      <c r="J110" s="305"/>
      <c r="K110" s="305"/>
      <c r="L110" s="305"/>
      <c r="M110" s="305"/>
    </row>
    <row r="111" spans="1:14" ht="99.75" customHeight="1" x14ac:dyDescent="0.3">
      <c r="A111" s="307">
        <v>1</v>
      </c>
      <c r="B111" s="2" t="s">
        <v>333</v>
      </c>
      <c r="C111" s="2" t="s">
        <v>19</v>
      </c>
      <c r="D111" s="2" t="s">
        <v>374</v>
      </c>
      <c r="E111" s="2" t="s">
        <v>335</v>
      </c>
      <c r="F111" s="11">
        <v>1E-3</v>
      </c>
      <c r="G111" s="2" t="s">
        <v>22</v>
      </c>
      <c r="H111" s="2"/>
      <c r="I111" s="198">
        <v>44696</v>
      </c>
      <c r="J111" s="198">
        <v>45060</v>
      </c>
      <c r="K111" s="8" t="s">
        <v>50</v>
      </c>
      <c r="L111" s="305"/>
      <c r="M111" s="305"/>
    </row>
    <row r="112" spans="1:14" ht="99.75" customHeight="1" x14ac:dyDescent="0.3">
      <c r="A112" s="307">
        <v>2</v>
      </c>
      <c r="B112" s="2" t="s">
        <v>556</v>
      </c>
      <c r="C112" s="2"/>
      <c r="D112" s="2" t="s">
        <v>573</v>
      </c>
      <c r="E112" s="2" t="s">
        <v>574</v>
      </c>
      <c r="F112" s="11">
        <v>0.01</v>
      </c>
      <c r="G112" s="2" t="s">
        <v>22</v>
      </c>
      <c r="H112" s="2"/>
      <c r="I112" s="198">
        <v>44696</v>
      </c>
      <c r="J112" s="198">
        <v>45060</v>
      </c>
      <c r="K112" s="8" t="s">
        <v>50</v>
      </c>
      <c r="L112" s="305"/>
      <c r="M112" s="305"/>
    </row>
    <row r="113" spans="1:13" ht="99.75" customHeight="1" x14ac:dyDescent="0.3">
      <c r="A113" s="307">
        <v>3</v>
      </c>
      <c r="B113" s="2" t="s">
        <v>666</v>
      </c>
      <c r="C113" s="2" t="s">
        <v>667</v>
      </c>
      <c r="D113" s="2" t="s">
        <v>687</v>
      </c>
      <c r="E113" s="2" t="s">
        <v>669</v>
      </c>
      <c r="F113" s="11"/>
      <c r="G113" s="2" t="s">
        <v>22</v>
      </c>
      <c r="H113" s="2"/>
      <c r="I113" s="198">
        <v>44191</v>
      </c>
      <c r="J113" s="198">
        <v>44555</v>
      </c>
      <c r="K113" s="8" t="s">
        <v>50</v>
      </c>
      <c r="L113" s="305"/>
      <c r="M113" s="305"/>
    </row>
    <row r="114" spans="1:13" ht="99.75" customHeight="1" x14ac:dyDescent="0.3">
      <c r="A114" s="307">
        <v>4</v>
      </c>
      <c r="B114" s="2" t="s">
        <v>880</v>
      </c>
      <c r="C114" s="2"/>
      <c r="D114" s="2" t="s">
        <v>900</v>
      </c>
      <c r="E114" s="2" t="s">
        <v>901</v>
      </c>
      <c r="F114" s="11"/>
      <c r="G114" s="2" t="s">
        <v>22</v>
      </c>
      <c r="H114" s="2"/>
      <c r="I114" s="198">
        <v>43842</v>
      </c>
      <c r="J114" s="198">
        <v>44206</v>
      </c>
      <c r="K114" s="8" t="s">
        <v>50</v>
      </c>
      <c r="L114" s="305"/>
      <c r="M114" s="305"/>
    </row>
    <row r="115" spans="1:13" ht="99.75" customHeight="1" x14ac:dyDescent="0.3">
      <c r="A115" s="307">
        <v>5</v>
      </c>
      <c r="B115" s="2" t="s">
        <v>1725</v>
      </c>
      <c r="C115" s="2"/>
      <c r="D115" s="2" t="s">
        <v>1763</v>
      </c>
      <c r="E115" s="2" t="s">
        <v>1764</v>
      </c>
      <c r="F115" s="11"/>
      <c r="G115" s="2" t="s">
        <v>22</v>
      </c>
      <c r="H115" s="2"/>
      <c r="I115" s="198">
        <v>44677</v>
      </c>
      <c r="J115" s="198">
        <v>45041</v>
      </c>
      <c r="K115" s="8" t="s">
        <v>50</v>
      </c>
      <c r="L115" s="305"/>
      <c r="M115" s="305"/>
    </row>
    <row r="116" spans="1:13" ht="99.75" customHeight="1" x14ac:dyDescent="0.3">
      <c r="A116" s="307">
        <v>6</v>
      </c>
      <c r="B116" s="2" t="s">
        <v>2364</v>
      </c>
      <c r="C116" s="2" t="s">
        <v>255</v>
      </c>
      <c r="D116" s="2" t="s">
        <v>2426</v>
      </c>
      <c r="E116" s="2">
        <v>16.152000000000001</v>
      </c>
      <c r="F116" s="11"/>
      <c r="G116" s="2" t="s">
        <v>22</v>
      </c>
      <c r="H116" s="2"/>
      <c r="I116" s="198">
        <v>44579</v>
      </c>
      <c r="J116" s="198">
        <v>44943</v>
      </c>
      <c r="K116" s="8" t="s">
        <v>50</v>
      </c>
      <c r="L116" s="305"/>
      <c r="M116" s="305"/>
    </row>
    <row r="117" spans="1:13" ht="99.75" customHeight="1" x14ac:dyDescent="0.3">
      <c r="A117" s="307">
        <v>1</v>
      </c>
      <c r="B117" s="2" t="s">
        <v>18</v>
      </c>
      <c r="C117" s="2" t="s">
        <v>19</v>
      </c>
      <c r="D117" s="2" t="s">
        <v>20</v>
      </c>
      <c r="E117" s="2" t="s">
        <v>21</v>
      </c>
      <c r="F117" s="11">
        <v>0.01</v>
      </c>
      <c r="G117" s="2" t="s">
        <v>22</v>
      </c>
      <c r="H117" s="2"/>
      <c r="I117" s="198">
        <v>44696</v>
      </c>
      <c r="J117" s="198">
        <v>45060</v>
      </c>
      <c r="K117" s="2" t="s">
        <v>23</v>
      </c>
      <c r="L117" s="597" t="s">
        <v>3111</v>
      </c>
      <c r="M117" s="305"/>
    </row>
    <row r="118" spans="1:13" ht="99.75" hidden="1" customHeight="1" x14ac:dyDescent="0.3">
      <c r="A118" s="307">
        <v>8</v>
      </c>
      <c r="B118" s="2" t="s">
        <v>314</v>
      </c>
      <c r="C118" s="2" t="s">
        <v>47</v>
      </c>
      <c r="D118" s="2" t="s">
        <v>315</v>
      </c>
      <c r="E118" s="2" t="s">
        <v>47</v>
      </c>
      <c r="F118" s="11"/>
      <c r="G118" s="2" t="s">
        <v>22</v>
      </c>
      <c r="H118" s="2"/>
      <c r="I118" s="198">
        <v>44636</v>
      </c>
      <c r="J118" s="198">
        <v>45000</v>
      </c>
      <c r="K118" s="2" t="s">
        <v>23</v>
      </c>
      <c r="L118" s="598"/>
      <c r="M118" s="305"/>
    </row>
    <row r="119" spans="1:13" ht="99.75" customHeight="1" x14ac:dyDescent="0.3">
      <c r="A119" s="307">
        <v>2</v>
      </c>
      <c r="B119" s="2" t="s">
        <v>333</v>
      </c>
      <c r="C119" s="2" t="s">
        <v>19</v>
      </c>
      <c r="D119" s="2" t="s">
        <v>344</v>
      </c>
      <c r="E119" s="2" t="s">
        <v>335</v>
      </c>
      <c r="F119" s="11">
        <v>1E-3</v>
      </c>
      <c r="G119" s="2" t="s">
        <v>22</v>
      </c>
      <c r="H119" s="2"/>
      <c r="I119" s="198">
        <v>44466</v>
      </c>
      <c r="J119" s="198">
        <v>44830</v>
      </c>
      <c r="K119" s="2" t="s">
        <v>23</v>
      </c>
      <c r="L119" s="598"/>
      <c r="M119" s="305"/>
    </row>
    <row r="120" spans="1:13" ht="99.75" customHeight="1" x14ac:dyDescent="0.3">
      <c r="A120" s="307">
        <v>3</v>
      </c>
      <c r="B120" s="2" t="s">
        <v>805</v>
      </c>
      <c r="C120" s="2" t="s">
        <v>19</v>
      </c>
      <c r="D120" s="2" t="s">
        <v>862</v>
      </c>
      <c r="E120" s="2" t="s">
        <v>863</v>
      </c>
      <c r="F120" s="11">
        <v>0.01</v>
      </c>
      <c r="G120" s="2" t="s">
        <v>22</v>
      </c>
      <c r="H120" s="2"/>
      <c r="I120" s="198">
        <v>44662</v>
      </c>
      <c r="J120" s="198">
        <v>45026</v>
      </c>
      <c r="K120" s="2" t="s">
        <v>23</v>
      </c>
      <c r="L120" s="598"/>
      <c r="M120" s="305"/>
    </row>
    <row r="121" spans="1:13" ht="99.75" customHeight="1" x14ac:dyDescent="0.3">
      <c r="A121" s="307">
        <v>4</v>
      </c>
      <c r="B121" s="2" t="s">
        <v>880</v>
      </c>
      <c r="C121" s="2"/>
      <c r="D121" s="2" t="s">
        <v>886</v>
      </c>
      <c r="E121" s="2">
        <v>124.95</v>
      </c>
      <c r="F121" s="11"/>
      <c r="G121" s="2" t="s">
        <v>22</v>
      </c>
      <c r="H121" s="2"/>
      <c r="I121" s="198">
        <v>44713</v>
      </c>
      <c r="J121" s="198">
        <v>45077</v>
      </c>
      <c r="K121" s="2" t="s">
        <v>23</v>
      </c>
      <c r="L121" s="598"/>
      <c r="M121" s="305"/>
    </row>
    <row r="122" spans="1:13" ht="99.75" customHeight="1" x14ac:dyDescent="0.3">
      <c r="A122" s="307">
        <v>5</v>
      </c>
      <c r="B122" s="2" t="s">
        <v>880</v>
      </c>
      <c r="C122" s="2" t="s">
        <v>322</v>
      </c>
      <c r="D122" s="2" t="s">
        <v>984</v>
      </c>
      <c r="E122" s="2" t="s">
        <v>3160</v>
      </c>
      <c r="F122" s="11"/>
      <c r="G122" s="2" t="s">
        <v>22</v>
      </c>
      <c r="H122" s="2"/>
      <c r="I122" s="198">
        <v>44696</v>
      </c>
      <c r="J122" s="198">
        <v>45060</v>
      </c>
      <c r="K122" s="2" t="s">
        <v>23</v>
      </c>
      <c r="L122" s="598"/>
      <c r="M122" s="305"/>
    </row>
    <row r="123" spans="1:13" ht="99.75" customHeight="1" x14ac:dyDescent="0.3">
      <c r="A123" s="307">
        <v>6</v>
      </c>
      <c r="B123" s="2" t="s">
        <v>1014</v>
      </c>
      <c r="C123" s="2" t="s">
        <v>255</v>
      </c>
      <c r="D123" s="2" t="s">
        <v>1180</v>
      </c>
      <c r="E123" s="2" t="s">
        <v>1181</v>
      </c>
      <c r="F123" s="11"/>
      <c r="G123" s="2" t="s">
        <v>22</v>
      </c>
      <c r="H123" s="2"/>
      <c r="I123" s="198">
        <v>44684</v>
      </c>
      <c r="J123" s="198">
        <v>45048</v>
      </c>
      <c r="K123" s="2" t="s">
        <v>23</v>
      </c>
      <c r="L123" s="598"/>
      <c r="M123" s="305"/>
    </row>
    <row r="124" spans="1:13" ht="99.75" customHeight="1" x14ac:dyDescent="0.3">
      <c r="A124" s="307">
        <v>7</v>
      </c>
      <c r="B124" s="2" t="s">
        <v>1725</v>
      </c>
      <c r="C124" s="2" t="s">
        <v>945</v>
      </c>
      <c r="D124" s="2" t="s">
        <v>1738</v>
      </c>
      <c r="E124" s="2" t="s">
        <v>1739</v>
      </c>
      <c r="F124" s="11"/>
      <c r="G124" s="2" t="s">
        <v>22</v>
      </c>
      <c r="H124" s="2"/>
      <c r="I124" s="198">
        <v>44696</v>
      </c>
      <c r="J124" s="198">
        <v>45060</v>
      </c>
      <c r="K124" s="2" t="s">
        <v>23</v>
      </c>
      <c r="L124" s="598"/>
      <c r="M124" s="305"/>
    </row>
    <row r="125" spans="1:13" ht="99.75" customHeight="1" x14ac:dyDescent="0.3">
      <c r="A125" s="307">
        <v>8</v>
      </c>
      <c r="B125" s="2" t="s">
        <v>1725</v>
      </c>
      <c r="C125" s="2" t="s">
        <v>322</v>
      </c>
      <c r="D125" s="2" t="s">
        <v>1744</v>
      </c>
      <c r="E125" s="2" t="s">
        <v>1745</v>
      </c>
      <c r="F125" s="11"/>
      <c r="G125" s="2" t="s">
        <v>22</v>
      </c>
      <c r="H125" s="2"/>
      <c r="I125" s="198">
        <v>44696</v>
      </c>
      <c r="J125" s="198">
        <v>45060</v>
      </c>
      <c r="K125" s="2" t="s">
        <v>23</v>
      </c>
      <c r="L125" s="598"/>
      <c r="M125" s="305"/>
    </row>
    <row r="126" spans="1:13" ht="99.75" customHeight="1" x14ac:dyDescent="0.3">
      <c r="A126" s="307">
        <v>9</v>
      </c>
      <c r="B126" s="2" t="s">
        <v>1725</v>
      </c>
      <c r="C126" s="2" t="s">
        <v>322</v>
      </c>
      <c r="D126" s="2" t="s">
        <v>1749</v>
      </c>
      <c r="E126" s="2" t="s">
        <v>1750</v>
      </c>
      <c r="F126" s="11"/>
      <c r="G126" s="2" t="s">
        <v>22</v>
      </c>
      <c r="H126" s="2"/>
      <c r="I126" s="198">
        <v>44696</v>
      </c>
      <c r="J126" s="198">
        <v>45060</v>
      </c>
      <c r="K126" s="2" t="s">
        <v>23</v>
      </c>
      <c r="L126" s="598"/>
      <c r="M126" s="305"/>
    </row>
    <row r="127" spans="1:13" ht="99.75" customHeight="1" x14ac:dyDescent="0.3">
      <c r="A127" s="307">
        <v>10</v>
      </c>
      <c r="B127" s="2" t="s">
        <v>1725</v>
      </c>
      <c r="C127" s="2"/>
      <c r="D127" s="2" t="s">
        <v>1774</v>
      </c>
      <c r="E127" s="2" t="s">
        <v>1775</v>
      </c>
      <c r="F127" s="11"/>
      <c r="G127" s="2" t="s">
        <v>22</v>
      </c>
      <c r="H127" s="2"/>
      <c r="I127" s="198">
        <v>44713</v>
      </c>
      <c r="J127" s="198">
        <v>45077</v>
      </c>
      <c r="K127" s="2" t="s">
        <v>23</v>
      </c>
      <c r="L127" s="598"/>
      <c r="M127" s="305"/>
    </row>
    <row r="128" spans="1:13" ht="99.75" customHeight="1" x14ac:dyDescent="0.3">
      <c r="A128" s="307">
        <v>11</v>
      </c>
      <c r="B128" s="2" t="s">
        <v>2364</v>
      </c>
      <c r="C128" s="2" t="s">
        <v>255</v>
      </c>
      <c r="D128" s="2" t="s">
        <v>2418</v>
      </c>
      <c r="E128" s="2">
        <v>10.002000000000001</v>
      </c>
      <c r="F128" s="11"/>
      <c r="G128" s="2" t="s">
        <v>22</v>
      </c>
      <c r="H128" s="2"/>
      <c r="I128" s="198">
        <v>44646</v>
      </c>
      <c r="J128" s="198">
        <v>45010</v>
      </c>
      <c r="K128" s="2" t="s">
        <v>23</v>
      </c>
      <c r="L128" s="598"/>
      <c r="M128" s="305"/>
    </row>
    <row r="129" spans="1:13" ht="99.75" customHeight="1" x14ac:dyDescent="0.3">
      <c r="A129" s="307">
        <v>12</v>
      </c>
      <c r="B129" s="2" t="s">
        <v>576</v>
      </c>
      <c r="C129" s="2" t="s">
        <v>19</v>
      </c>
      <c r="D129" s="2" t="s">
        <v>2693</v>
      </c>
      <c r="E129" s="2" t="s">
        <v>2694</v>
      </c>
      <c r="F129" s="11">
        <v>0.02</v>
      </c>
      <c r="G129" s="2" t="s">
        <v>22</v>
      </c>
      <c r="H129" s="2"/>
      <c r="I129" s="198">
        <v>44713</v>
      </c>
      <c r="J129" s="198">
        <v>45077</v>
      </c>
      <c r="K129" s="2" t="s">
        <v>23</v>
      </c>
      <c r="L129" s="598"/>
      <c r="M129" s="305"/>
    </row>
    <row r="130" spans="1:13" ht="99.75" customHeight="1" x14ac:dyDescent="0.3">
      <c r="A130" s="307">
        <v>20</v>
      </c>
      <c r="B130" s="2" t="s">
        <v>805</v>
      </c>
      <c r="C130" s="2"/>
      <c r="D130" s="2" t="s">
        <v>811</v>
      </c>
      <c r="E130" s="2" t="s">
        <v>32</v>
      </c>
      <c r="F130" s="11">
        <v>0.01</v>
      </c>
      <c r="G130" s="2" t="s">
        <v>22</v>
      </c>
      <c r="H130" s="2"/>
      <c r="I130" s="198">
        <v>44696</v>
      </c>
      <c r="J130" s="198">
        <v>45060</v>
      </c>
      <c r="K130" s="8" t="s">
        <v>130</v>
      </c>
      <c r="L130" s="305"/>
      <c r="M130" s="305"/>
    </row>
    <row r="131" spans="1:13" ht="99.75" customHeight="1" x14ac:dyDescent="0.3">
      <c r="A131" s="307">
        <v>21</v>
      </c>
      <c r="B131" s="2" t="s">
        <v>1618</v>
      </c>
      <c r="C131" s="2"/>
      <c r="D131" s="2" t="s">
        <v>1661</v>
      </c>
      <c r="E131" s="2" t="s">
        <v>1662</v>
      </c>
      <c r="F131" s="11"/>
      <c r="G131" s="2" t="s">
        <v>22</v>
      </c>
      <c r="H131" s="2"/>
      <c r="I131" s="198">
        <v>44643</v>
      </c>
      <c r="J131" s="198">
        <v>45007</v>
      </c>
      <c r="K131" s="8" t="s">
        <v>130</v>
      </c>
      <c r="L131" s="305"/>
      <c r="M131" s="305"/>
    </row>
    <row r="132" spans="1:13" ht="99.75" customHeight="1" x14ac:dyDescent="0.3">
      <c r="A132" s="307">
        <v>22</v>
      </c>
      <c r="B132" s="2" t="s">
        <v>2348</v>
      </c>
      <c r="C132" s="2" t="s">
        <v>322</v>
      </c>
      <c r="D132" s="2" t="s">
        <v>2358</v>
      </c>
      <c r="E132" s="2" t="s">
        <v>2359</v>
      </c>
      <c r="F132" s="11"/>
      <c r="G132" s="2" t="s">
        <v>22</v>
      </c>
      <c r="H132" s="2"/>
      <c r="I132" s="198">
        <v>44696</v>
      </c>
      <c r="J132" s="198">
        <v>45060</v>
      </c>
      <c r="K132" s="8" t="s">
        <v>130</v>
      </c>
      <c r="L132" s="305"/>
      <c r="M132" s="305"/>
    </row>
    <row r="133" spans="1:13" ht="99.75" customHeight="1" x14ac:dyDescent="0.3">
      <c r="A133" s="307">
        <v>23</v>
      </c>
      <c r="B133" s="2" t="s">
        <v>527</v>
      </c>
      <c r="C133" s="2"/>
      <c r="D133" s="2" t="s">
        <v>528</v>
      </c>
      <c r="E133" s="2" t="s">
        <v>529</v>
      </c>
      <c r="F133" s="11">
        <v>0.01</v>
      </c>
      <c r="G133" s="2" t="s">
        <v>22</v>
      </c>
      <c r="H133" s="2"/>
      <c r="I133" s="198">
        <v>44646</v>
      </c>
      <c r="J133" s="198">
        <v>45010</v>
      </c>
      <c r="K133" s="8" t="s">
        <v>86</v>
      </c>
      <c r="L133" s="305"/>
      <c r="M133" s="305"/>
    </row>
    <row r="134" spans="1:13" ht="99.75" customHeight="1" x14ac:dyDescent="0.3">
      <c r="A134" s="307">
        <v>24</v>
      </c>
      <c r="B134" s="2" t="s">
        <v>556</v>
      </c>
      <c r="C134" s="2" t="s">
        <v>19</v>
      </c>
      <c r="D134" s="2" t="s">
        <v>581</v>
      </c>
      <c r="E134" s="2" t="s">
        <v>582</v>
      </c>
      <c r="F134" s="11">
        <v>0.01</v>
      </c>
      <c r="G134" s="2" t="s">
        <v>22</v>
      </c>
      <c r="H134" s="2"/>
      <c r="I134" s="198">
        <v>44677</v>
      </c>
      <c r="J134" s="198">
        <v>45041</v>
      </c>
      <c r="K134" s="8" t="s">
        <v>86</v>
      </c>
      <c r="L134" s="305"/>
      <c r="M134" s="305"/>
    </row>
    <row r="135" spans="1:13" ht="99.75" customHeight="1" x14ac:dyDescent="0.3">
      <c r="A135" s="307">
        <v>25</v>
      </c>
      <c r="B135" s="2" t="s">
        <v>556</v>
      </c>
      <c r="C135" s="2" t="s">
        <v>19</v>
      </c>
      <c r="D135" s="2" t="s">
        <v>585</v>
      </c>
      <c r="E135" s="2" t="s">
        <v>550</v>
      </c>
      <c r="F135" s="11">
        <v>0.01</v>
      </c>
      <c r="G135" s="2" t="s">
        <v>22</v>
      </c>
      <c r="H135" s="2"/>
      <c r="I135" s="198">
        <v>44677</v>
      </c>
      <c r="J135" s="198">
        <v>45041</v>
      </c>
      <c r="K135" s="8" t="s">
        <v>86</v>
      </c>
      <c r="L135" s="305"/>
      <c r="M135" s="305"/>
    </row>
    <row r="136" spans="1:13" ht="99.75" customHeight="1" x14ac:dyDescent="0.3">
      <c r="A136" s="307">
        <v>26</v>
      </c>
      <c r="B136" s="2" t="s">
        <v>1014</v>
      </c>
      <c r="C136" s="2"/>
      <c r="D136" s="2" t="s">
        <v>1190</v>
      </c>
      <c r="E136" s="2" t="s">
        <v>1191</v>
      </c>
      <c r="F136" s="11"/>
      <c r="G136" s="2" t="s">
        <v>22</v>
      </c>
      <c r="H136" s="2"/>
      <c r="I136" s="198">
        <v>44696</v>
      </c>
      <c r="J136" s="198">
        <v>45060</v>
      </c>
      <c r="K136" s="8" t="s">
        <v>86</v>
      </c>
      <c r="L136" s="305"/>
      <c r="M136" s="305"/>
    </row>
    <row r="137" spans="1:13" ht="99.75" customHeight="1" x14ac:dyDescent="0.3">
      <c r="A137" s="307">
        <v>27</v>
      </c>
      <c r="B137" s="2" t="s">
        <v>1014</v>
      </c>
      <c r="C137" s="2" t="s">
        <v>322</v>
      </c>
      <c r="D137" s="2" t="s">
        <v>1423</v>
      </c>
      <c r="E137" s="2">
        <v>25.4</v>
      </c>
      <c r="F137" s="11"/>
      <c r="G137" s="2" t="s">
        <v>22</v>
      </c>
      <c r="H137" s="2"/>
      <c r="I137" s="198">
        <v>44662</v>
      </c>
      <c r="J137" s="198">
        <v>45026</v>
      </c>
      <c r="K137" s="8" t="s">
        <v>86</v>
      </c>
      <c r="L137" s="305"/>
      <c r="M137" s="305"/>
    </row>
    <row r="138" spans="1:13" ht="99.75" customHeight="1" x14ac:dyDescent="0.3">
      <c r="A138" s="307">
        <v>28</v>
      </c>
      <c r="B138" s="2" t="s">
        <v>2106</v>
      </c>
      <c r="C138" s="2" t="s">
        <v>255</v>
      </c>
      <c r="D138" s="2" t="s">
        <v>2159</v>
      </c>
      <c r="E138" s="2" t="s">
        <v>2160</v>
      </c>
      <c r="F138" s="11"/>
      <c r="G138" s="2" t="s">
        <v>22</v>
      </c>
      <c r="H138" s="2"/>
      <c r="I138" s="198">
        <v>44645</v>
      </c>
      <c r="J138" s="198">
        <v>45009</v>
      </c>
      <c r="K138" s="8" t="s">
        <v>86</v>
      </c>
      <c r="L138" s="305"/>
      <c r="M138" s="305"/>
    </row>
    <row r="139" spans="1:13" ht="21" customHeight="1" x14ac:dyDescent="0.4">
      <c r="A139" s="305"/>
      <c r="B139" s="305"/>
      <c r="C139" s="64"/>
      <c r="D139" s="305"/>
      <c r="E139" s="306"/>
      <c r="F139" s="305"/>
      <c r="G139" s="305"/>
      <c r="H139" s="305"/>
      <c r="I139" s="305"/>
      <c r="J139" s="305"/>
      <c r="K139" s="305"/>
      <c r="L139" s="305"/>
      <c r="M139" s="305"/>
    </row>
    <row r="140" spans="1:13" ht="21" customHeight="1" x14ac:dyDescent="0.4">
      <c r="A140" s="305"/>
      <c r="B140" s="305"/>
      <c r="C140" s="64"/>
      <c r="D140" s="305"/>
      <c r="E140" s="306"/>
      <c r="F140" s="305"/>
      <c r="G140" s="305"/>
      <c r="H140" s="305"/>
      <c r="I140" s="305"/>
      <c r="J140" s="305"/>
      <c r="K140" s="305"/>
      <c r="L140" s="305"/>
      <c r="M140" s="305"/>
    </row>
    <row r="141" spans="1:13" ht="21" customHeight="1" x14ac:dyDescent="0.4">
      <c r="A141" s="305"/>
      <c r="B141" s="305"/>
      <c r="C141" s="64"/>
      <c r="D141" s="305"/>
      <c r="E141" s="306"/>
      <c r="F141" s="305"/>
      <c r="G141" s="305"/>
      <c r="H141" s="305"/>
      <c r="I141" s="305"/>
      <c r="J141" s="305"/>
      <c r="K141" s="305"/>
      <c r="L141" s="305"/>
      <c r="M141" s="305"/>
    </row>
    <row r="142" spans="1:13" ht="21" customHeight="1" x14ac:dyDescent="0.4">
      <c r="A142" s="305"/>
      <c r="B142" s="305"/>
      <c r="C142" s="64"/>
      <c r="D142" s="305"/>
      <c r="E142" s="306"/>
      <c r="F142" s="305"/>
      <c r="G142" s="305"/>
      <c r="H142" s="305"/>
      <c r="I142" s="305"/>
      <c r="J142" s="305"/>
      <c r="K142" s="305"/>
      <c r="L142" s="305"/>
      <c r="M142" s="305"/>
    </row>
    <row r="143" spans="1:13" ht="21" customHeight="1" x14ac:dyDescent="0.4">
      <c r="A143" s="305"/>
      <c r="B143" s="305"/>
      <c r="C143" s="64"/>
      <c r="D143" s="305"/>
      <c r="E143" s="306"/>
      <c r="F143" s="305"/>
      <c r="G143" s="305"/>
      <c r="H143" s="305"/>
      <c r="I143" s="305"/>
      <c r="J143" s="305"/>
      <c r="K143" s="305"/>
      <c r="L143" s="305"/>
      <c r="M143" s="305"/>
    </row>
    <row r="144" spans="1:13" ht="21" customHeight="1" x14ac:dyDescent="0.4">
      <c r="A144" s="305"/>
      <c r="B144" s="305"/>
      <c r="C144" s="64"/>
      <c r="D144" s="305"/>
      <c r="E144" s="306"/>
      <c r="F144" s="305"/>
      <c r="G144" s="305"/>
      <c r="H144" s="305"/>
      <c r="I144" s="305"/>
      <c r="J144" s="305"/>
      <c r="K144" s="305"/>
      <c r="L144" s="305"/>
      <c r="M144" s="305"/>
    </row>
    <row r="145" spans="1:13" ht="21" customHeight="1" x14ac:dyDescent="0.4">
      <c r="A145" s="305"/>
      <c r="B145" s="305"/>
      <c r="C145" s="64"/>
      <c r="D145" s="305"/>
      <c r="E145" s="306"/>
      <c r="F145" s="305"/>
      <c r="G145" s="305"/>
      <c r="H145" s="305"/>
      <c r="I145" s="305"/>
      <c r="J145" s="305"/>
      <c r="K145" s="305"/>
      <c r="L145" s="305"/>
      <c r="M145" s="305"/>
    </row>
    <row r="146" spans="1:13" ht="21" customHeight="1" x14ac:dyDescent="0.4">
      <c r="A146" s="305"/>
      <c r="B146" s="305"/>
      <c r="C146" s="64"/>
      <c r="D146" s="305"/>
      <c r="E146" s="306"/>
      <c r="F146" s="305"/>
      <c r="G146" s="305"/>
      <c r="H146" s="305"/>
      <c r="I146" s="305"/>
      <c r="J146" s="305"/>
      <c r="K146" s="305"/>
      <c r="L146" s="305"/>
      <c r="M146" s="305"/>
    </row>
    <row r="147" spans="1:13" ht="21.75" customHeight="1" x14ac:dyDescent="0.4">
      <c r="A147" s="305"/>
      <c r="B147" s="305"/>
      <c r="C147" s="64"/>
      <c r="D147" s="305"/>
      <c r="E147" s="306"/>
      <c r="F147" s="305"/>
      <c r="G147" s="305"/>
      <c r="H147" s="305"/>
      <c r="I147" s="305"/>
      <c r="J147" s="305"/>
      <c r="K147" s="305"/>
      <c r="L147" s="305"/>
      <c r="M147" s="305"/>
    </row>
    <row r="148" spans="1:13" ht="69.75" customHeight="1" x14ac:dyDescent="0.3">
      <c r="A148" s="308">
        <v>1</v>
      </c>
      <c r="B148" s="309" t="s">
        <v>25</v>
      </c>
      <c r="C148" s="310"/>
      <c r="D148" s="309" t="s">
        <v>159</v>
      </c>
      <c r="E148" s="309" t="s">
        <v>92</v>
      </c>
      <c r="F148" s="305"/>
      <c r="G148" s="305"/>
      <c r="H148" s="305"/>
      <c r="I148" s="305"/>
      <c r="J148" s="305"/>
      <c r="K148" s="305"/>
      <c r="L148" s="305"/>
      <c r="M148" s="305"/>
    </row>
    <row r="149" spans="1:13" ht="69.75" customHeight="1" x14ac:dyDescent="0.3">
      <c r="A149" s="308">
        <v>2</v>
      </c>
      <c r="B149" s="176" t="s">
        <v>25</v>
      </c>
      <c r="C149" s="130" t="s">
        <v>19</v>
      </c>
      <c r="D149" s="176" t="s">
        <v>192</v>
      </c>
      <c r="E149" s="176" t="s">
        <v>193</v>
      </c>
      <c r="F149" s="305"/>
      <c r="G149" s="305"/>
      <c r="H149" s="305"/>
      <c r="I149" s="305"/>
      <c r="J149" s="305"/>
      <c r="K149" s="305"/>
      <c r="L149" s="305"/>
      <c r="M149" s="305"/>
    </row>
    <row r="150" spans="1:13" ht="69.75" customHeight="1" x14ac:dyDescent="0.3">
      <c r="A150" s="308">
        <v>3</v>
      </c>
      <c r="B150" s="176" t="s">
        <v>25</v>
      </c>
      <c r="C150" s="130"/>
      <c r="D150" s="176" t="s">
        <v>135</v>
      </c>
      <c r="E150" s="176" t="s">
        <v>133</v>
      </c>
      <c r="F150" s="305"/>
      <c r="G150" s="305"/>
      <c r="H150" s="305"/>
      <c r="I150" s="305"/>
      <c r="J150" s="305"/>
      <c r="K150" s="305"/>
      <c r="L150" s="305"/>
      <c r="M150" s="305"/>
    </row>
    <row r="151" spans="1:13" ht="69.75" customHeight="1" x14ac:dyDescent="0.3">
      <c r="A151" s="308">
        <v>4</v>
      </c>
      <c r="B151" s="176" t="s">
        <v>625</v>
      </c>
      <c r="C151" s="130" t="s">
        <v>19</v>
      </c>
      <c r="D151" s="176" t="s">
        <v>643</v>
      </c>
      <c r="E151" s="176" t="s">
        <v>644</v>
      </c>
      <c r="F151" s="305"/>
      <c r="G151" s="305"/>
      <c r="H151" s="305"/>
      <c r="I151" s="305"/>
      <c r="J151" s="305"/>
      <c r="K151" s="305"/>
      <c r="L151" s="305"/>
      <c r="M151" s="305"/>
    </row>
    <row r="152" spans="1:13" ht="69.75" customHeight="1" x14ac:dyDescent="0.3">
      <c r="A152" s="308">
        <v>5</v>
      </c>
      <c r="B152" s="176" t="s">
        <v>1014</v>
      </c>
      <c r="C152" s="130" t="s">
        <v>1110</v>
      </c>
      <c r="D152" s="176" t="s">
        <v>1111</v>
      </c>
      <c r="E152" s="176" t="s">
        <v>3103</v>
      </c>
      <c r="F152" s="305"/>
      <c r="G152" s="305"/>
      <c r="H152" s="305"/>
      <c r="I152" s="305"/>
      <c r="J152" s="305"/>
      <c r="K152" s="305"/>
      <c r="L152" s="305"/>
      <c r="M152" s="305"/>
    </row>
    <row r="153" spans="1:13" ht="69.75" customHeight="1" x14ac:dyDescent="0.3">
      <c r="A153" s="308">
        <v>6</v>
      </c>
      <c r="B153" s="176" t="s">
        <v>1725</v>
      </c>
      <c r="C153" s="130"/>
      <c r="D153" s="176" t="s">
        <v>1897</v>
      </c>
      <c r="E153" s="176">
        <v>52.45</v>
      </c>
      <c r="F153" s="305"/>
      <c r="G153" s="305"/>
      <c r="H153" s="305"/>
      <c r="I153" s="305"/>
      <c r="J153" s="305"/>
      <c r="K153" s="305"/>
      <c r="L153" s="305"/>
      <c r="M153" s="305"/>
    </row>
    <row r="154" spans="1:13" ht="69.75" customHeight="1" x14ac:dyDescent="0.3">
      <c r="A154" s="308">
        <v>7</v>
      </c>
      <c r="B154" s="176" t="s">
        <v>1983</v>
      </c>
      <c r="C154" s="130" t="s">
        <v>1496</v>
      </c>
      <c r="D154" s="176" t="s">
        <v>2051</v>
      </c>
      <c r="E154" s="176">
        <v>68.997</v>
      </c>
      <c r="F154" s="305"/>
      <c r="G154" s="305"/>
      <c r="H154" s="305"/>
      <c r="I154" s="305"/>
      <c r="J154" s="305"/>
      <c r="K154" s="305"/>
      <c r="L154" s="305"/>
      <c r="M154" s="305"/>
    </row>
    <row r="155" spans="1:13" ht="69.75" customHeight="1" x14ac:dyDescent="0.3">
      <c r="A155" s="308">
        <v>8</v>
      </c>
      <c r="B155" s="176" t="s">
        <v>333</v>
      </c>
      <c r="C155" s="130" t="s">
        <v>3095</v>
      </c>
      <c r="D155" s="176" t="s">
        <v>359</v>
      </c>
      <c r="E155" s="176" t="s">
        <v>3096</v>
      </c>
      <c r="F155" s="305"/>
      <c r="G155" s="305"/>
      <c r="H155" s="305"/>
      <c r="I155" s="305"/>
      <c r="J155" s="305"/>
      <c r="K155" s="305"/>
      <c r="L155" s="305"/>
      <c r="M155" s="305"/>
    </row>
    <row r="156" spans="1:13" ht="69.75" customHeight="1" x14ac:dyDescent="0.3">
      <c r="A156" s="308">
        <v>9</v>
      </c>
      <c r="B156" s="176" t="s">
        <v>333</v>
      </c>
      <c r="C156" s="130" t="s">
        <v>19</v>
      </c>
      <c r="D156" s="176" t="s">
        <v>424</v>
      </c>
      <c r="E156" s="176" t="s">
        <v>3096</v>
      </c>
      <c r="F156" s="305"/>
      <c r="G156" s="305"/>
      <c r="H156" s="305"/>
      <c r="I156" s="305"/>
      <c r="J156" s="305"/>
      <c r="K156" s="305"/>
      <c r="L156" s="305"/>
      <c r="M156" s="305"/>
    </row>
    <row r="157" spans="1:13" ht="69.75" customHeight="1" x14ac:dyDescent="0.3">
      <c r="A157" s="308">
        <v>10</v>
      </c>
      <c r="B157" s="176" t="s">
        <v>556</v>
      </c>
      <c r="C157" s="130" t="s">
        <v>19</v>
      </c>
      <c r="D157" s="176" t="s">
        <v>581</v>
      </c>
      <c r="E157" s="176" t="s">
        <v>582</v>
      </c>
      <c r="F157" s="305"/>
      <c r="G157" s="305"/>
      <c r="H157" s="305"/>
      <c r="I157" s="305"/>
      <c r="J157" s="305"/>
      <c r="K157" s="305"/>
      <c r="L157" s="305"/>
      <c r="M157" s="305"/>
    </row>
    <row r="158" spans="1:13" ht="69.75" customHeight="1" x14ac:dyDescent="0.3">
      <c r="A158" s="308">
        <v>11</v>
      </c>
      <c r="B158" s="176" t="s">
        <v>556</v>
      </c>
      <c r="C158" s="130" t="s">
        <v>19</v>
      </c>
      <c r="D158" s="176" t="s">
        <v>585</v>
      </c>
      <c r="E158" s="176" t="s">
        <v>550</v>
      </c>
      <c r="F158" s="305"/>
      <c r="G158" s="305"/>
      <c r="H158" s="305"/>
      <c r="I158" s="305"/>
      <c r="J158" s="305"/>
      <c r="K158" s="305"/>
      <c r="L158" s="305"/>
      <c r="M158" s="305"/>
    </row>
    <row r="159" spans="1:13" ht="69.75" customHeight="1" x14ac:dyDescent="0.3">
      <c r="A159" s="308">
        <v>12</v>
      </c>
      <c r="B159" s="176" t="s">
        <v>2106</v>
      </c>
      <c r="C159" s="130"/>
      <c r="D159" s="176" t="s">
        <v>2109</v>
      </c>
      <c r="E159" s="176" t="s">
        <v>2110</v>
      </c>
      <c r="F159" s="305"/>
      <c r="G159" s="305"/>
      <c r="H159" s="305"/>
      <c r="I159" s="305"/>
      <c r="J159" s="305"/>
      <c r="K159" s="305"/>
      <c r="L159" s="305"/>
      <c r="M159" s="305"/>
    </row>
    <row r="160" spans="1:13" ht="69.75" customHeight="1" x14ac:dyDescent="0.3">
      <c r="A160" s="308">
        <v>13</v>
      </c>
      <c r="B160" s="311" t="s">
        <v>2106</v>
      </c>
      <c r="C160" s="312"/>
      <c r="D160" s="311" t="s">
        <v>2138</v>
      </c>
      <c r="E160" s="311" t="s">
        <v>2139</v>
      </c>
      <c r="F160" s="305"/>
      <c r="G160" s="305"/>
      <c r="H160" s="305"/>
      <c r="I160" s="305"/>
      <c r="J160" s="305"/>
      <c r="K160" s="305"/>
      <c r="L160" s="305"/>
      <c r="M160" s="305"/>
    </row>
    <row r="161" spans="1:14" ht="21" customHeight="1" x14ac:dyDescent="0.4">
      <c r="A161" s="305"/>
      <c r="B161" s="305"/>
      <c r="C161" s="64"/>
      <c r="D161" s="305"/>
      <c r="E161" s="306"/>
      <c r="F161" s="305"/>
      <c r="G161" s="305"/>
      <c r="H161" s="305"/>
      <c r="I161" s="305"/>
      <c r="J161" s="305"/>
      <c r="K161" s="305"/>
      <c r="L161" s="305"/>
      <c r="M161" s="305"/>
    </row>
    <row r="162" spans="1:14" ht="21" customHeight="1" x14ac:dyDescent="0.4">
      <c r="A162" s="305"/>
      <c r="B162" s="305"/>
      <c r="C162" s="64"/>
      <c r="D162" s="305"/>
      <c r="E162" s="306"/>
      <c r="F162" s="305"/>
      <c r="G162" s="305"/>
      <c r="H162" s="305"/>
      <c r="I162" s="305"/>
      <c r="J162" s="305"/>
      <c r="K162" s="305"/>
      <c r="L162" s="305"/>
      <c r="M162" s="305"/>
    </row>
    <row r="163" spans="1:14" ht="54.75" customHeight="1" x14ac:dyDescent="0.45">
      <c r="A163" s="313">
        <v>1</v>
      </c>
      <c r="B163" s="176" t="s">
        <v>25</v>
      </c>
      <c r="C163" s="176" t="s">
        <v>3095</v>
      </c>
      <c r="D163" s="176" t="s">
        <v>91</v>
      </c>
      <c r="E163" s="176" t="s">
        <v>92</v>
      </c>
      <c r="F163" s="314" t="s">
        <v>3161</v>
      </c>
      <c r="G163" s="315"/>
      <c r="H163" s="315"/>
      <c r="I163" s="316"/>
      <c r="J163" s="316"/>
      <c r="K163" s="317"/>
      <c r="L163" s="318"/>
      <c r="M163" s="318"/>
      <c r="N163" s="318"/>
    </row>
    <row r="164" spans="1:14" ht="54.75" customHeight="1" x14ac:dyDescent="0.45">
      <c r="A164" s="313">
        <v>2</v>
      </c>
      <c r="B164" s="176" t="s">
        <v>25</v>
      </c>
      <c r="C164" s="176" t="s">
        <v>3095</v>
      </c>
      <c r="D164" s="176" t="s">
        <v>141</v>
      </c>
      <c r="E164" s="176" t="s">
        <v>92</v>
      </c>
      <c r="F164" s="314" t="s">
        <v>3161</v>
      </c>
      <c r="G164" s="315"/>
      <c r="H164" s="315"/>
      <c r="I164" s="316"/>
      <c r="J164" s="316"/>
      <c r="K164" s="317"/>
      <c r="L164" s="318"/>
      <c r="M164" s="318"/>
      <c r="N164" s="318"/>
    </row>
    <row r="165" spans="1:14" ht="54.75" customHeight="1" x14ac:dyDescent="0.45">
      <c r="A165" s="313">
        <v>3</v>
      </c>
      <c r="B165" s="176" t="s">
        <v>25</v>
      </c>
      <c r="C165" s="176" t="s">
        <v>3095</v>
      </c>
      <c r="D165" s="176" t="s">
        <v>151</v>
      </c>
      <c r="E165" s="176" t="s">
        <v>100</v>
      </c>
      <c r="F165" s="314" t="s">
        <v>3161</v>
      </c>
      <c r="G165" s="315"/>
      <c r="H165" s="315"/>
      <c r="I165" s="316"/>
      <c r="J165" s="316"/>
      <c r="K165" s="317"/>
      <c r="L165" s="318"/>
      <c r="M165" s="318"/>
      <c r="N165" s="318"/>
    </row>
    <row r="166" spans="1:14" ht="54.75" customHeight="1" x14ac:dyDescent="0.45">
      <c r="A166" s="313">
        <v>4</v>
      </c>
      <c r="B166" s="176" t="s">
        <v>25</v>
      </c>
      <c r="C166" s="176" t="s">
        <v>3095</v>
      </c>
      <c r="D166" s="176" t="s">
        <v>201</v>
      </c>
      <c r="E166" s="176" t="s">
        <v>202</v>
      </c>
      <c r="F166" s="314" t="s">
        <v>3161</v>
      </c>
      <c r="G166" s="315"/>
      <c r="H166" s="315"/>
      <c r="I166" s="316"/>
      <c r="J166" s="316"/>
      <c r="K166" s="317"/>
      <c r="L166" s="318"/>
      <c r="M166" s="318"/>
      <c r="N166" s="318"/>
    </row>
    <row r="167" spans="1:14" ht="54.75" customHeight="1" x14ac:dyDescent="0.45">
      <c r="A167" s="313">
        <v>5</v>
      </c>
      <c r="B167" s="176" t="s">
        <v>333</v>
      </c>
      <c r="C167" s="176"/>
      <c r="D167" s="176" t="s">
        <v>390</v>
      </c>
      <c r="E167" s="176" t="s">
        <v>3096</v>
      </c>
      <c r="F167" s="314" t="s">
        <v>3161</v>
      </c>
      <c r="G167" s="315"/>
      <c r="H167" s="315"/>
      <c r="I167" s="316"/>
      <c r="J167" s="316"/>
      <c r="K167" s="317"/>
      <c r="L167" s="318"/>
      <c r="M167" s="318"/>
      <c r="N167" s="318"/>
    </row>
    <row r="168" spans="1:14" ht="54.75" customHeight="1" x14ac:dyDescent="0.45">
      <c r="A168" s="313">
        <v>6</v>
      </c>
      <c r="B168" s="176" t="s">
        <v>333</v>
      </c>
      <c r="C168" s="176"/>
      <c r="D168" s="176" t="s">
        <v>458</v>
      </c>
      <c r="E168" s="176" t="s">
        <v>348</v>
      </c>
      <c r="F168" s="314" t="s">
        <v>3162</v>
      </c>
      <c r="G168" s="315"/>
      <c r="H168" s="315"/>
      <c r="I168" s="316"/>
      <c r="J168" s="316"/>
      <c r="K168" s="319"/>
      <c r="L168" s="320"/>
      <c r="M168" s="320"/>
      <c r="N168" s="320"/>
    </row>
    <row r="169" spans="1:14" ht="54.75" customHeight="1" x14ac:dyDescent="0.45">
      <c r="A169" s="313">
        <v>7</v>
      </c>
      <c r="B169" s="176" t="s">
        <v>333</v>
      </c>
      <c r="C169" s="176" t="s">
        <v>19</v>
      </c>
      <c r="D169" s="176" t="s">
        <v>372</v>
      </c>
      <c r="E169" s="176" t="s">
        <v>335</v>
      </c>
      <c r="F169" s="314" t="s">
        <v>3162</v>
      </c>
      <c r="G169" s="315"/>
      <c r="H169" s="315"/>
      <c r="I169" s="316"/>
      <c r="J169" s="316"/>
      <c r="K169" s="319"/>
      <c r="L169" s="320"/>
      <c r="M169" s="320"/>
      <c r="N169" s="320"/>
    </row>
    <row r="170" spans="1:14" ht="54.75" customHeight="1" x14ac:dyDescent="0.45">
      <c r="A170" s="313">
        <v>8</v>
      </c>
      <c r="B170" s="176" t="s">
        <v>333</v>
      </c>
      <c r="C170" s="176"/>
      <c r="D170" s="176" t="s">
        <v>388</v>
      </c>
      <c r="E170" s="176" t="s">
        <v>335</v>
      </c>
      <c r="F170" s="314" t="s">
        <v>3162</v>
      </c>
      <c r="G170" s="315"/>
      <c r="H170" s="315"/>
      <c r="I170" s="316"/>
      <c r="J170" s="316"/>
      <c r="K170" s="319"/>
      <c r="L170" s="320"/>
      <c r="M170" s="320"/>
      <c r="N170" s="320"/>
    </row>
    <row r="171" spans="1:14" ht="54.75" customHeight="1" x14ac:dyDescent="0.45">
      <c r="A171" s="313">
        <v>9</v>
      </c>
      <c r="B171" s="176" t="s">
        <v>333</v>
      </c>
      <c r="C171" s="176"/>
      <c r="D171" s="176" t="s">
        <v>370</v>
      </c>
      <c r="E171" s="176" t="s">
        <v>348</v>
      </c>
      <c r="F171" s="314" t="s">
        <v>3162</v>
      </c>
      <c r="G171" s="315"/>
      <c r="H171" s="315"/>
      <c r="I171" s="316"/>
      <c r="J171" s="316"/>
      <c r="K171" s="319"/>
      <c r="L171" s="320"/>
      <c r="M171" s="320"/>
      <c r="N171" s="320"/>
    </row>
    <row r="172" spans="1:14" ht="54.75" customHeight="1" x14ac:dyDescent="0.45">
      <c r="A172" s="313">
        <v>10</v>
      </c>
      <c r="B172" s="176" t="s">
        <v>333</v>
      </c>
      <c r="C172" s="176"/>
      <c r="D172" s="176" t="s">
        <v>426</v>
      </c>
      <c r="E172" s="176" t="s">
        <v>335</v>
      </c>
      <c r="F172" s="314" t="s">
        <v>3162</v>
      </c>
      <c r="G172" s="315"/>
      <c r="H172" s="315"/>
      <c r="I172" s="316"/>
      <c r="J172" s="316"/>
      <c r="K172" s="319"/>
      <c r="L172" s="320"/>
      <c r="M172" s="320"/>
      <c r="N172" s="320"/>
    </row>
    <row r="173" spans="1:14" ht="54.75" customHeight="1" x14ac:dyDescent="0.45">
      <c r="A173" s="313">
        <v>11</v>
      </c>
      <c r="B173" s="176" t="s">
        <v>333</v>
      </c>
      <c r="C173" s="176"/>
      <c r="D173" s="176" t="s">
        <v>443</v>
      </c>
      <c r="E173" s="176" t="s">
        <v>335</v>
      </c>
      <c r="F173" s="314" t="s">
        <v>3162</v>
      </c>
      <c r="G173" s="315"/>
      <c r="H173" s="315"/>
      <c r="I173" s="316"/>
      <c r="J173" s="316"/>
      <c r="K173" s="319"/>
      <c r="L173" s="320"/>
      <c r="M173" s="320"/>
      <c r="N173" s="320"/>
    </row>
    <row r="174" spans="1:14" ht="54.75" customHeight="1" x14ac:dyDescent="0.45">
      <c r="A174" s="313">
        <v>12</v>
      </c>
      <c r="B174" s="176" t="s">
        <v>614</v>
      </c>
      <c r="C174" s="176" t="s">
        <v>1496</v>
      </c>
      <c r="D174" s="176" t="s">
        <v>618</v>
      </c>
      <c r="E174" s="176">
        <v>69.86</v>
      </c>
      <c r="F174" s="314" t="s">
        <v>3161</v>
      </c>
      <c r="G174" s="315"/>
      <c r="H174" s="315"/>
      <c r="I174" s="316"/>
      <c r="J174" s="316"/>
      <c r="K174" s="317"/>
      <c r="L174" s="318"/>
      <c r="M174" s="318"/>
      <c r="N174" s="318"/>
    </row>
    <row r="175" spans="1:14" ht="54.75" customHeight="1" x14ac:dyDescent="0.45">
      <c r="A175" s="313">
        <v>13</v>
      </c>
      <c r="B175" s="176" t="s">
        <v>805</v>
      </c>
      <c r="C175" s="176"/>
      <c r="D175" s="176" t="s">
        <v>817</v>
      </c>
      <c r="E175" s="176" t="s">
        <v>818</v>
      </c>
      <c r="F175" s="314" t="s">
        <v>3161</v>
      </c>
      <c r="G175" s="315"/>
      <c r="H175" s="315"/>
      <c r="I175" s="316"/>
      <c r="J175" s="316"/>
      <c r="K175" s="317"/>
      <c r="L175" s="318"/>
      <c r="M175" s="318"/>
      <c r="N175" s="318"/>
    </row>
    <row r="176" spans="1:14" ht="54.75" customHeight="1" x14ac:dyDescent="0.45">
      <c r="A176" s="313">
        <v>14</v>
      </c>
      <c r="B176" s="176" t="s">
        <v>805</v>
      </c>
      <c r="C176" s="176"/>
      <c r="D176" s="176" t="s">
        <v>831</v>
      </c>
      <c r="E176" s="176" t="s">
        <v>832</v>
      </c>
      <c r="F176" s="314" t="s">
        <v>3161</v>
      </c>
      <c r="G176" s="315"/>
      <c r="H176" s="315"/>
      <c r="I176" s="316"/>
      <c r="J176" s="316"/>
      <c r="K176" s="317"/>
      <c r="L176" s="318"/>
      <c r="M176" s="318"/>
      <c r="N176" s="318"/>
    </row>
    <row r="177" spans="1:14" ht="54.75" customHeight="1" x14ac:dyDescent="0.45">
      <c r="A177" s="313">
        <v>15</v>
      </c>
      <c r="B177" s="176" t="s">
        <v>880</v>
      </c>
      <c r="C177" s="176"/>
      <c r="D177" s="176" t="s">
        <v>889</v>
      </c>
      <c r="E177" s="176">
        <v>130.16999999999999</v>
      </c>
      <c r="F177" s="314" t="s">
        <v>3161</v>
      </c>
      <c r="G177" s="315"/>
      <c r="H177" s="315"/>
      <c r="I177" s="316"/>
      <c r="J177" s="316"/>
      <c r="K177" s="317"/>
      <c r="L177" s="318"/>
      <c r="M177" s="318"/>
      <c r="N177" s="318"/>
    </row>
    <row r="178" spans="1:14" ht="54.75" customHeight="1" x14ac:dyDescent="0.45">
      <c r="A178" s="313">
        <v>16</v>
      </c>
      <c r="B178" s="176" t="s">
        <v>880</v>
      </c>
      <c r="C178" s="176"/>
      <c r="D178" s="176" t="s">
        <v>916</v>
      </c>
      <c r="E178" s="176" t="s">
        <v>917</v>
      </c>
      <c r="F178" s="314" t="s">
        <v>3161</v>
      </c>
      <c r="G178" s="315"/>
      <c r="H178" s="315"/>
      <c r="I178" s="316"/>
      <c r="J178" s="316"/>
      <c r="K178" s="317"/>
      <c r="L178" s="318"/>
      <c r="M178" s="318"/>
      <c r="N178" s="318"/>
    </row>
    <row r="179" spans="1:14" ht="54.75" customHeight="1" x14ac:dyDescent="0.45">
      <c r="A179" s="313">
        <v>17</v>
      </c>
      <c r="B179" s="176" t="s">
        <v>880</v>
      </c>
      <c r="C179" s="176"/>
      <c r="D179" s="176" t="s">
        <v>981</v>
      </c>
      <c r="E179" s="176">
        <v>74.905000000000001</v>
      </c>
      <c r="F179" s="314" t="s">
        <v>3161</v>
      </c>
      <c r="G179" s="315"/>
      <c r="H179" s="315"/>
      <c r="I179" s="316"/>
      <c r="J179" s="316"/>
      <c r="K179" s="317"/>
      <c r="L179" s="318"/>
      <c r="M179" s="318"/>
      <c r="N179" s="318"/>
    </row>
    <row r="180" spans="1:14" ht="54.75" customHeight="1" x14ac:dyDescent="0.45">
      <c r="A180" s="313">
        <v>18</v>
      </c>
      <c r="B180" s="176" t="s">
        <v>880</v>
      </c>
      <c r="C180" s="176" t="s">
        <v>1496</v>
      </c>
      <c r="D180" s="176" t="s">
        <v>992</v>
      </c>
      <c r="E180" s="176">
        <v>158.79900000000001</v>
      </c>
      <c r="F180" s="314" t="s">
        <v>3161</v>
      </c>
      <c r="G180" s="315"/>
      <c r="H180" s="315"/>
      <c r="I180" s="316"/>
      <c r="J180" s="316"/>
      <c r="K180" s="317"/>
      <c r="L180" s="318"/>
      <c r="M180" s="318"/>
      <c r="N180" s="318"/>
    </row>
    <row r="181" spans="1:14" ht="54.75" customHeight="1" x14ac:dyDescent="0.45">
      <c r="A181" s="313">
        <v>19</v>
      </c>
      <c r="B181" s="176" t="s">
        <v>1725</v>
      </c>
      <c r="C181" s="176" t="s">
        <v>3104</v>
      </c>
      <c r="D181" s="176" t="s">
        <v>1732</v>
      </c>
      <c r="E181" s="176" t="s">
        <v>1733</v>
      </c>
      <c r="F181" s="314" t="s">
        <v>3161</v>
      </c>
      <c r="G181" s="315"/>
      <c r="H181" s="315"/>
      <c r="I181" s="316"/>
      <c r="J181" s="316"/>
      <c r="K181" s="317"/>
      <c r="L181" s="318"/>
      <c r="M181" s="318"/>
      <c r="N181" s="318"/>
    </row>
    <row r="182" spans="1:14" ht="54.75" customHeight="1" x14ac:dyDescent="0.45">
      <c r="A182" s="313">
        <v>20</v>
      </c>
      <c r="B182" s="176" t="s">
        <v>1725</v>
      </c>
      <c r="C182" s="176"/>
      <c r="D182" s="176" t="s">
        <v>1854</v>
      </c>
      <c r="E182" s="176" t="s">
        <v>1855</v>
      </c>
      <c r="F182" s="314" t="s">
        <v>3161</v>
      </c>
      <c r="G182" s="315"/>
      <c r="H182" s="315"/>
      <c r="I182" s="316"/>
      <c r="J182" s="316"/>
      <c r="K182" s="317"/>
      <c r="L182" s="318"/>
      <c r="M182" s="318"/>
      <c r="N182" s="318"/>
    </row>
    <row r="183" spans="1:14" ht="54.75" customHeight="1" x14ac:dyDescent="0.45">
      <c r="A183" s="313">
        <v>21</v>
      </c>
      <c r="B183" s="176" t="s">
        <v>2187</v>
      </c>
      <c r="C183" s="176" t="s">
        <v>47</v>
      </c>
      <c r="D183" s="176" t="s">
        <v>2258</v>
      </c>
      <c r="E183" s="176" t="s">
        <v>2259</v>
      </c>
      <c r="F183" s="314" t="s">
        <v>3161</v>
      </c>
      <c r="G183" s="315"/>
      <c r="H183" s="315"/>
      <c r="I183" s="316"/>
      <c r="J183" s="316"/>
      <c r="K183" s="317"/>
      <c r="L183" s="318"/>
      <c r="M183" s="318"/>
      <c r="N183" s="318"/>
    </row>
    <row r="184" spans="1:14" ht="54.75" customHeight="1" x14ac:dyDescent="0.45">
      <c r="A184" s="313">
        <v>22</v>
      </c>
      <c r="B184" s="176" t="s">
        <v>2364</v>
      </c>
      <c r="C184" s="176"/>
      <c r="D184" s="176" t="s">
        <v>2375</v>
      </c>
      <c r="E184" s="176">
        <v>22.157</v>
      </c>
      <c r="F184" s="314" t="s">
        <v>3161</v>
      </c>
      <c r="G184" s="315"/>
      <c r="H184" s="315"/>
      <c r="I184" s="316"/>
      <c r="J184" s="316"/>
      <c r="K184" s="317"/>
      <c r="L184" s="318"/>
      <c r="M184" s="318"/>
      <c r="N184" s="318"/>
    </row>
    <row r="185" spans="1:14" ht="54.75" customHeight="1" x14ac:dyDescent="0.45">
      <c r="A185" s="313">
        <v>23</v>
      </c>
      <c r="B185" s="176" t="s">
        <v>2364</v>
      </c>
      <c r="C185" s="176"/>
      <c r="D185" s="176" t="s">
        <v>2381</v>
      </c>
      <c r="E185" s="176">
        <v>26.154</v>
      </c>
      <c r="F185" s="314" t="s">
        <v>3161</v>
      </c>
      <c r="G185" s="315"/>
      <c r="H185" s="315"/>
      <c r="I185" s="316"/>
      <c r="J185" s="316"/>
      <c r="K185" s="317"/>
      <c r="L185" s="318"/>
      <c r="M185" s="318"/>
      <c r="N185" s="318"/>
    </row>
    <row r="186" spans="1:14" ht="54.75" customHeight="1" x14ac:dyDescent="0.45">
      <c r="A186" s="313">
        <v>24</v>
      </c>
      <c r="B186" s="176" t="s">
        <v>2364</v>
      </c>
      <c r="C186" s="176"/>
      <c r="D186" s="176" t="s">
        <v>2387</v>
      </c>
      <c r="E186" s="176">
        <v>21.545999999999999</v>
      </c>
      <c r="F186" s="314" t="s">
        <v>3161</v>
      </c>
      <c r="G186" s="315"/>
      <c r="H186" s="315"/>
      <c r="I186" s="316"/>
      <c r="J186" s="316"/>
      <c r="K186" s="317"/>
      <c r="L186" s="320"/>
      <c r="M186" s="320"/>
      <c r="N186" s="320"/>
    </row>
    <row r="187" spans="1:14" ht="54.75" customHeight="1" x14ac:dyDescent="0.45">
      <c r="A187" s="313">
        <v>25</v>
      </c>
      <c r="B187" s="176" t="s">
        <v>2751</v>
      </c>
      <c r="C187" s="176" t="s">
        <v>1496</v>
      </c>
      <c r="D187" s="176" t="s">
        <v>2798</v>
      </c>
      <c r="E187" s="176" t="s">
        <v>2799</v>
      </c>
      <c r="F187" s="314" t="s">
        <v>3161</v>
      </c>
      <c r="G187" s="315"/>
      <c r="H187" s="315"/>
      <c r="I187" s="316"/>
      <c r="J187" s="316"/>
      <c r="K187" s="317"/>
      <c r="L187" s="320"/>
      <c r="M187" s="320"/>
      <c r="N187" s="320"/>
    </row>
    <row r="188" spans="1:14" ht="21.75" customHeight="1" x14ac:dyDescent="0.4">
      <c r="A188" s="305"/>
      <c r="B188" s="305"/>
      <c r="C188" s="64"/>
      <c r="D188" s="305"/>
      <c r="E188" s="306"/>
      <c r="F188" s="305"/>
      <c r="G188" s="305"/>
      <c r="H188" s="305"/>
      <c r="I188" s="305"/>
      <c r="J188" s="305"/>
      <c r="K188" s="305"/>
      <c r="L188" s="305"/>
      <c r="M188" s="305"/>
    </row>
    <row r="189" spans="1:14" ht="76.5" customHeight="1" x14ac:dyDescent="0.4">
      <c r="A189" s="321" t="s">
        <v>4</v>
      </c>
      <c r="B189" s="322" t="s">
        <v>5</v>
      </c>
      <c r="C189" s="322" t="s">
        <v>6</v>
      </c>
      <c r="D189" s="322" t="s">
        <v>7</v>
      </c>
      <c r="E189" s="322" t="s">
        <v>8</v>
      </c>
      <c r="F189" s="322" t="s">
        <v>9</v>
      </c>
      <c r="G189" s="323" t="s">
        <v>3163</v>
      </c>
      <c r="H189" s="322" t="s">
        <v>3164</v>
      </c>
      <c r="I189" s="324" t="s">
        <v>3120</v>
      </c>
      <c r="J189" s="196" t="s">
        <v>3121</v>
      </c>
      <c r="K189" s="196" t="s">
        <v>3122</v>
      </c>
      <c r="L189" s="207" t="s">
        <v>3123</v>
      </c>
      <c r="M189" s="207" t="s">
        <v>16</v>
      </c>
      <c r="N189" s="283" t="s">
        <v>3124</v>
      </c>
    </row>
    <row r="190" spans="1:14" ht="79.5" customHeight="1" x14ac:dyDescent="0.3">
      <c r="A190" s="325">
        <v>1</v>
      </c>
      <c r="B190" s="326" t="s">
        <v>2812</v>
      </c>
      <c r="C190" s="326" t="s">
        <v>1496</v>
      </c>
      <c r="D190" s="326" t="s">
        <v>2813</v>
      </c>
      <c r="E190" s="326" t="s">
        <v>2814</v>
      </c>
      <c r="F190" s="327" t="s">
        <v>47</v>
      </c>
      <c r="G190" s="589"/>
      <c r="H190" s="328" t="s">
        <v>3161</v>
      </c>
      <c r="I190" s="305"/>
      <c r="J190" s="305"/>
      <c r="K190" s="305"/>
      <c r="L190" s="305"/>
      <c r="M190" s="305"/>
      <c r="N190" s="122"/>
    </row>
    <row r="191" spans="1:14" ht="79.5" customHeight="1" x14ac:dyDescent="0.3">
      <c r="A191" s="325">
        <v>2</v>
      </c>
      <c r="B191" s="326" t="s">
        <v>2812</v>
      </c>
      <c r="C191" s="326" t="s">
        <v>1496</v>
      </c>
      <c r="D191" s="326" t="s">
        <v>2816</v>
      </c>
      <c r="E191" s="326" t="s">
        <v>2814</v>
      </c>
      <c r="F191" s="327" t="s">
        <v>47</v>
      </c>
      <c r="G191" s="564"/>
      <c r="H191" s="328" t="s">
        <v>3161</v>
      </c>
      <c r="I191" s="305"/>
      <c r="J191" s="305"/>
      <c r="K191" s="305"/>
      <c r="L191" s="305"/>
      <c r="M191" s="305"/>
      <c r="N191" s="122"/>
    </row>
    <row r="192" spans="1:14" ht="79.5" customHeight="1" x14ac:dyDescent="0.3">
      <c r="A192" s="325">
        <v>3</v>
      </c>
      <c r="B192" s="326" t="s">
        <v>1014</v>
      </c>
      <c r="C192" s="326" t="s">
        <v>1496</v>
      </c>
      <c r="D192" s="326" t="s">
        <v>2818</v>
      </c>
      <c r="E192" s="326" t="s">
        <v>2819</v>
      </c>
      <c r="F192" s="327" t="s">
        <v>47</v>
      </c>
      <c r="G192" s="564"/>
      <c r="H192" s="328" t="s">
        <v>3161</v>
      </c>
      <c r="I192" s="305"/>
      <c r="J192" s="305"/>
      <c r="K192" s="305"/>
      <c r="L192" s="305"/>
      <c r="M192" s="305"/>
      <c r="N192" s="122"/>
    </row>
    <row r="193" spans="1:14" ht="79.5" customHeight="1" x14ac:dyDescent="0.3">
      <c r="A193" s="325">
        <v>4</v>
      </c>
      <c r="B193" s="326" t="s">
        <v>1014</v>
      </c>
      <c r="C193" s="326" t="s">
        <v>1496</v>
      </c>
      <c r="D193" s="326" t="s">
        <v>2822</v>
      </c>
      <c r="E193" s="326" t="s">
        <v>2819</v>
      </c>
      <c r="F193" s="327" t="s">
        <v>47</v>
      </c>
      <c r="G193" s="564"/>
      <c r="H193" s="328" t="s">
        <v>3161</v>
      </c>
      <c r="I193" s="305"/>
      <c r="J193" s="305"/>
      <c r="K193" s="305"/>
      <c r="L193" s="305"/>
      <c r="M193" s="305"/>
      <c r="N193" s="122"/>
    </row>
    <row r="194" spans="1:14" ht="79.5" customHeight="1" x14ac:dyDescent="0.3">
      <c r="A194" s="325">
        <v>5</v>
      </c>
      <c r="B194" s="326" t="s">
        <v>1014</v>
      </c>
      <c r="C194" s="326" t="s">
        <v>1496</v>
      </c>
      <c r="D194" s="326" t="s">
        <v>2824</v>
      </c>
      <c r="E194" s="326" t="s">
        <v>2825</v>
      </c>
      <c r="F194" s="327" t="s">
        <v>47</v>
      </c>
      <c r="G194" s="564"/>
      <c r="H194" s="328" t="s">
        <v>3161</v>
      </c>
      <c r="I194" s="305"/>
      <c r="J194" s="305"/>
      <c r="K194" s="305"/>
      <c r="L194" s="305"/>
      <c r="M194" s="305"/>
      <c r="N194" s="122"/>
    </row>
    <row r="195" spans="1:14" ht="79.5" customHeight="1" x14ac:dyDescent="0.3">
      <c r="A195" s="325">
        <v>6</v>
      </c>
      <c r="B195" s="326" t="s">
        <v>1014</v>
      </c>
      <c r="C195" s="326" t="s">
        <v>1496</v>
      </c>
      <c r="D195" s="326" t="s">
        <v>2827</v>
      </c>
      <c r="E195" s="326" t="s">
        <v>2825</v>
      </c>
      <c r="F195" s="327" t="s">
        <v>47</v>
      </c>
      <c r="G195" s="564"/>
      <c r="H195" s="328" t="s">
        <v>3161</v>
      </c>
      <c r="I195" s="305"/>
      <c r="J195" s="305"/>
      <c r="K195" s="305"/>
      <c r="L195" s="305"/>
      <c r="M195" s="305"/>
      <c r="N195" s="122"/>
    </row>
    <row r="196" spans="1:14" ht="79.5" customHeight="1" x14ac:dyDescent="0.3">
      <c r="A196" s="325">
        <v>7</v>
      </c>
      <c r="B196" s="326" t="s">
        <v>2106</v>
      </c>
      <c r="C196" s="326" t="s">
        <v>1496</v>
      </c>
      <c r="D196" s="326" t="s">
        <v>2829</v>
      </c>
      <c r="E196" s="326" t="s">
        <v>2830</v>
      </c>
      <c r="F196" s="327" t="s">
        <v>47</v>
      </c>
      <c r="G196" s="564"/>
      <c r="H196" s="328" t="s">
        <v>3161</v>
      </c>
      <c r="I196" s="305"/>
      <c r="J196" s="305"/>
      <c r="K196" s="305"/>
      <c r="L196" s="305"/>
      <c r="M196" s="305"/>
      <c r="N196" s="122"/>
    </row>
    <row r="197" spans="1:14" ht="79.5" customHeight="1" x14ac:dyDescent="0.3">
      <c r="A197" s="325">
        <v>8</v>
      </c>
      <c r="B197" s="326" t="s">
        <v>2106</v>
      </c>
      <c r="C197" s="326" t="s">
        <v>1496</v>
      </c>
      <c r="D197" s="326" t="s">
        <v>2833</v>
      </c>
      <c r="E197" s="326" t="s">
        <v>2830</v>
      </c>
      <c r="F197" s="327" t="s">
        <v>47</v>
      </c>
      <c r="G197" s="564"/>
      <c r="H197" s="328" t="s">
        <v>3161</v>
      </c>
      <c r="I197" s="305"/>
      <c r="J197" s="305"/>
      <c r="K197" s="305"/>
      <c r="L197" s="305"/>
      <c r="M197" s="305"/>
      <c r="N197" s="122"/>
    </row>
    <row r="198" spans="1:14" ht="79.5" customHeight="1" x14ac:dyDescent="0.3">
      <c r="A198" s="325">
        <v>9</v>
      </c>
      <c r="B198" s="113" t="s">
        <v>2835</v>
      </c>
      <c r="C198" s="329" t="s">
        <v>1496</v>
      </c>
      <c r="D198" s="113" t="s">
        <v>2836</v>
      </c>
      <c r="E198" s="113">
        <v>17.11</v>
      </c>
      <c r="F198" s="327" t="s">
        <v>47</v>
      </c>
      <c r="G198" s="564"/>
      <c r="H198" s="328" t="s">
        <v>3161</v>
      </c>
      <c r="I198" s="305"/>
      <c r="J198" s="305"/>
      <c r="K198" s="305"/>
      <c r="L198" s="305"/>
      <c r="M198" s="305"/>
      <c r="N198" s="122"/>
    </row>
    <row r="199" spans="1:14" ht="79.5" customHeight="1" x14ac:dyDescent="0.3">
      <c r="A199" s="325">
        <v>10</v>
      </c>
      <c r="B199" s="113" t="s">
        <v>2835</v>
      </c>
      <c r="C199" s="329" t="s">
        <v>1496</v>
      </c>
      <c r="D199" s="113" t="s">
        <v>2837</v>
      </c>
      <c r="E199" s="113">
        <v>17.11</v>
      </c>
      <c r="F199" s="327" t="s">
        <v>47</v>
      </c>
      <c r="G199" s="564"/>
      <c r="H199" s="328" t="s">
        <v>3161</v>
      </c>
      <c r="I199" s="305"/>
      <c r="J199" s="305"/>
      <c r="K199" s="305"/>
      <c r="L199" s="305"/>
      <c r="M199" s="305"/>
      <c r="N199" s="122"/>
    </row>
    <row r="200" spans="1:14" ht="79.5" customHeight="1" x14ac:dyDescent="0.3">
      <c r="A200" s="325">
        <v>11</v>
      </c>
      <c r="B200" s="113" t="s">
        <v>2835</v>
      </c>
      <c r="C200" s="329" t="s">
        <v>1496</v>
      </c>
      <c r="D200" s="113" t="s">
        <v>2838</v>
      </c>
      <c r="E200" s="113">
        <v>21.82</v>
      </c>
      <c r="F200" s="327" t="s">
        <v>47</v>
      </c>
      <c r="G200" s="564"/>
      <c r="H200" s="328" t="s">
        <v>3161</v>
      </c>
      <c r="I200" s="305"/>
      <c r="J200" s="305"/>
      <c r="K200" s="305"/>
      <c r="L200" s="305"/>
      <c r="M200" s="305"/>
      <c r="N200" s="122"/>
    </row>
    <row r="201" spans="1:14" ht="79.5" customHeight="1" x14ac:dyDescent="0.3">
      <c r="A201" s="325">
        <v>12</v>
      </c>
      <c r="B201" s="113" t="s">
        <v>2835</v>
      </c>
      <c r="C201" s="329" t="s">
        <v>1496</v>
      </c>
      <c r="D201" s="113" t="s">
        <v>2841</v>
      </c>
      <c r="E201" s="113">
        <v>21.82</v>
      </c>
      <c r="F201" s="327" t="s">
        <v>47</v>
      </c>
      <c r="G201" s="564"/>
      <c r="H201" s="328" t="s">
        <v>3161</v>
      </c>
      <c r="I201" s="305"/>
      <c r="J201" s="305"/>
      <c r="K201" s="305"/>
      <c r="L201" s="305"/>
      <c r="M201" s="305"/>
      <c r="N201" s="122"/>
    </row>
    <row r="202" spans="1:14" ht="79.5" customHeight="1" x14ac:dyDescent="0.3">
      <c r="A202" s="325">
        <v>13</v>
      </c>
      <c r="B202" s="113" t="s">
        <v>2835</v>
      </c>
      <c r="C202" s="329" t="s">
        <v>1496</v>
      </c>
      <c r="D202" s="113" t="s">
        <v>2842</v>
      </c>
      <c r="E202" s="113" t="s">
        <v>2843</v>
      </c>
      <c r="F202" s="327" t="s">
        <v>47</v>
      </c>
      <c r="G202" s="564"/>
      <c r="H202" s="328" t="s">
        <v>3161</v>
      </c>
      <c r="I202" s="305"/>
      <c r="J202" s="305"/>
      <c r="K202" s="305"/>
      <c r="L202" s="305"/>
      <c r="M202" s="305"/>
      <c r="N202" s="122"/>
    </row>
    <row r="203" spans="1:14" ht="79.5" customHeight="1" x14ac:dyDescent="0.3">
      <c r="A203" s="325">
        <v>14</v>
      </c>
      <c r="B203" s="113" t="s">
        <v>2835</v>
      </c>
      <c r="C203" s="329" t="s">
        <v>1496</v>
      </c>
      <c r="D203" s="113" t="s">
        <v>2846</v>
      </c>
      <c r="E203" s="113" t="s">
        <v>2843</v>
      </c>
      <c r="F203" s="327" t="s">
        <v>47</v>
      </c>
      <c r="G203" s="564"/>
      <c r="H203" s="328" t="s">
        <v>3161</v>
      </c>
      <c r="I203" s="305"/>
      <c r="J203" s="305"/>
      <c r="K203" s="305"/>
      <c r="L203" s="305"/>
      <c r="M203" s="305"/>
      <c r="N203" s="122"/>
    </row>
    <row r="204" spans="1:14" ht="79.5" customHeight="1" x14ac:dyDescent="0.3">
      <c r="A204" s="325">
        <v>15</v>
      </c>
      <c r="B204" s="113" t="s">
        <v>2481</v>
      </c>
      <c r="C204" s="329" t="s">
        <v>1496</v>
      </c>
      <c r="D204" s="113" t="s">
        <v>2848</v>
      </c>
      <c r="E204" s="113" t="s">
        <v>2849</v>
      </c>
      <c r="F204" s="327" t="s">
        <v>47</v>
      </c>
      <c r="G204" s="564"/>
      <c r="H204" s="328" t="s">
        <v>3161</v>
      </c>
      <c r="I204" s="305"/>
      <c r="J204" s="305"/>
      <c r="K204" s="305"/>
      <c r="L204" s="305"/>
      <c r="M204" s="305"/>
      <c r="N204" s="122"/>
    </row>
    <row r="205" spans="1:14" ht="61.5" customHeight="1" x14ac:dyDescent="0.3">
      <c r="A205" s="325">
        <v>16</v>
      </c>
      <c r="B205" s="113" t="s">
        <v>2481</v>
      </c>
      <c r="C205" s="329" t="s">
        <v>1496</v>
      </c>
      <c r="D205" s="113" t="s">
        <v>2851</v>
      </c>
      <c r="E205" s="113" t="s">
        <v>2849</v>
      </c>
      <c r="F205" s="327" t="s">
        <v>47</v>
      </c>
      <c r="G205" s="564"/>
      <c r="H205" s="328" t="s">
        <v>3161</v>
      </c>
      <c r="I205" s="305"/>
      <c r="J205" s="305"/>
      <c r="K205" s="305"/>
      <c r="L205" s="305"/>
      <c r="M205" s="305"/>
      <c r="N205" s="122"/>
    </row>
    <row r="206" spans="1:14" ht="61.5" customHeight="1" x14ac:dyDescent="0.3">
      <c r="A206" s="325">
        <v>17</v>
      </c>
      <c r="B206" s="113" t="s">
        <v>2481</v>
      </c>
      <c r="C206" s="113" t="s">
        <v>322</v>
      </c>
      <c r="D206" s="113" t="s">
        <v>2559</v>
      </c>
      <c r="E206" s="113" t="s">
        <v>2560</v>
      </c>
      <c r="F206" s="327" t="s">
        <v>47</v>
      </c>
      <c r="G206" s="564"/>
      <c r="H206" s="328" t="s">
        <v>3161</v>
      </c>
      <c r="I206" s="305"/>
      <c r="J206" s="305"/>
      <c r="K206" s="305"/>
      <c r="L206" s="305"/>
      <c r="M206" s="305"/>
    </row>
    <row r="207" spans="1:14" ht="62.25" customHeight="1" x14ac:dyDescent="0.3">
      <c r="A207" s="330">
        <v>18</v>
      </c>
      <c r="B207" s="331" t="s">
        <v>2481</v>
      </c>
      <c r="C207" s="331"/>
      <c r="D207" s="331" t="s">
        <v>2609</v>
      </c>
      <c r="E207" s="331" t="s">
        <v>2560</v>
      </c>
      <c r="F207" s="332" t="s">
        <v>47</v>
      </c>
      <c r="G207" s="586"/>
      <c r="H207" s="333" t="s">
        <v>3161</v>
      </c>
      <c r="I207" s="305"/>
      <c r="J207" s="305"/>
      <c r="K207" s="305"/>
      <c r="L207" s="305"/>
      <c r="M207" s="305"/>
    </row>
    <row r="208" spans="1:14" ht="21" customHeight="1" x14ac:dyDescent="0.4">
      <c r="A208" s="305"/>
      <c r="B208" s="305"/>
      <c r="C208" s="64"/>
      <c r="D208" s="305"/>
      <c r="E208" s="306"/>
      <c r="F208" s="305"/>
      <c r="G208" s="334"/>
      <c r="H208" s="305"/>
      <c r="I208" s="305"/>
      <c r="J208" s="305"/>
      <c r="K208" s="305"/>
      <c r="L208" s="305"/>
      <c r="M208" s="305"/>
    </row>
    <row r="209" spans="1:14" ht="21.75" customHeight="1" x14ac:dyDescent="0.4">
      <c r="A209" s="305"/>
      <c r="B209" s="305"/>
      <c r="C209" s="64"/>
      <c r="D209" s="305"/>
      <c r="E209" s="306"/>
      <c r="F209" s="305"/>
      <c r="G209" s="305"/>
      <c r="H209" s="305"/>
      <c r="I209" s="305"/>
      <c r="J209" s="305"/>
      <c r="K209" s="305"/>
      <c r="L209" s="305"/>
      <c r="M209" s="305"/>
    </row>
    <row r="210" spans="1:14" ht="82.5" customHeight="1" x14ac:dyDescent="1.1000000000000001">
      <c r="A210" s="572" t="s">
        <v>1</v>
      </c>
      <c r="B210" s="561"/>
      <c r="C210" s="561"/>
      <c r="D210" s="561"/>
      <c r="E210" s="561"/>
      <c r="F210" s="570"/>
      <c r="G210" s="587">
        <v>45122</v>
      </c>
      <c r="H210" s="562"/>
      <c r="I210" s="335"/>
      <c r="J210" s="336"/>
      <c r="K210" s="337"/>
      <c r="L210" s="337"/>
      <c r="M210" s="337"/>
      <c r="N210" s="337"/>
    </row>
    <row r="211" spans="1:14" ht="84" customHeight="1" x14ac:dyDescent="0.55000000000000004">
      <c r="A211" s="338" t="s">
        <v>4</v>
      </c>
      <c r="B211" s="13" t="s">
        <v>5</v>
      </c>
      <c r="C211" s="13" t="s">
        <v>6</v>
      </c>
      <c r="D211" s="13" t="s">
        <v>7</v>
      </c>
      <c r="E211" s="13" t="s">
        <v>8</v>
      </c>
      <c r="F211" s="13" t="s">
        <v>9</v>
      </c>
      <c r="G211" s="13" t="s">
        <v>3163</v>
      </c>
      <c r="H211" s="339" t="s">
        <v>3164</v>
      </c>
      <c r="I211" s="340" t="s">
        <v>12</v>
      </c>
      <c r="J211" s="341" t="s">
        <v>13</v>
      </c>
      <c r="K211" s="342"/>
      <c r="L211" s="342"/>
      <c r="M211" s="342"/>
      <c r="N211" s="342"/>
    </row>
    <row r="212" spans="1:14" ht="72" customHeight="1" x14ac:dyDescent="0.55000000000000004">
      <c r="A212" s="343">
        <v>1</v>
      </c>
      <c r="B212" s="344" t="s">
        <v>25</v>
      </c>
      <c r="C212" s="344" t="s">
        <v>19</v>
      </c>
      <c r="D212" s="345" t="s">
        <v>99</v>
      </c>
      <c r="E212" s="344" t="s">
        <v>100</v>
      </c>
      <c r="F212" s="346"/>
      <c r="G212" s="588" t="s">
        <v>3165</v>
      </c>
      <c r="H212" s="347" t="s">
        <v>3161</v>
      </c>
      <c r="I212" s="348">
        <v>45122</v>
      </c>
      <c r="J212" s="349" t="s">
        <v>50</v>
      </c>
      <c r="K212" s="342"/>
      <c r="L212" s="350" t="s">
        <v>3166</v>
      </c>
      <c r="M212" s="342"/>
      <c r="N212" s="342"/>
    </row>
    <row r="213" spans="1:14" ht="72" customHeight="1" x14ac:dyDescent="0.55000000000000004">
      <c r="A213" s="343">
        <v>2</v>
      </c>
      <c r="B213" s="344" t="s">
        <v>333</v>
      </c>
      <c r="C213" s="344" t="s">
        <v>19</v>
      </c>
      <c r="D213" s="345" t="s">
        <v>376</v>
      </c>
      <c r="E213" s="344" t="s">
        <v>335</v>
      </c>
      <c r="F213" s="346">
        <v>1E-3</v>
      </c>
      <c r="G213" s="564"/>
      <c r="H213" s="347" t="s">
        <v>3161</v>
      </c>
      <c r="I213" s="348">
        <v>45129</v>
      </c>
      <c r="J213" s="349" t="s">
        <v>50</v>
      </c>
      <c r="K213" s="342"/>
      <c r="L213" s="350" t="s">
        <v>3166</v>
      </c>
      <c r="M213" s="342"/>
      <c r="N213" s="342"/>
    </row>
    <row r="214" spans="1:14" ht="72" customHeight="1" x14ac:dyDescent="0.55000000000000004">
      <c r="A214" s="343">
        <v>3</v>
      </c>
      <c r="B214" s="344" t="s">
        <v>333</v>
      </c>
      <c r="C214" s="344" t="s">
        <v>19</v>
      </c>
      <c r="D214" s="345" t="s">
        <v>441</v>
      </c>
      <c r="E214" s="344" t="s">
        <v>335</v>
      </c>
      <c r="F214" s="346">
        <v>1E-3</v>
      </c>
      <c r="G214" s="564"/>
      <c r="H214" s="347" t="s">
        <v>3161</v>
      </c>
      <c r="I214" s="348">
        <v>45129</v>
      </c>
      <c r="J214" s="349" t="s">
        <v>50</v>
      </c>
      <c r="K214" s="342"/>
      <c r="L214" s="350" t="s">
        <v>3166</v>
      </c>
      <c r="M214" s="342"/>
      <c r="N214" s="342"/>
    </row>
    <row r="215" spans="1:14" ht="72" customHeight="1" x14ac:dyDescent="0.55000000000000004">
      <c r="A215" s="343">
        <v>4</v>
      </c>
      <c r="B215" s="344" t="s">
        <v>805</v>
      </c>
      <c r="C215" s="344"/>
      <c r="D215" s="345" t="s">
        <v>813</v>
      </c>
      <c r="E215" s="344" t="s">
        <v>32</v>
      </c>
      <c r="F215" s="346">
        <v>0.01</v>
      </c>
      <c r="G215" s="564"/>
      <c r="H215" s="347" t="s">
        <v>3161</v>
      </c>
      <c r="I215" s="348">
        <v>45122</v>
      </c>
      <c r="J215" s="349" t="s">
        <v>50</v>
      </c>
      <c r="K215" s="342"/>
      <c r="L215" s="350" t="s">
        <v>3166</v>
      </c>
      <c r="M215" s="342"/>
      <c r="N215" s="342"/>
    </row>
    <row r="216" spans="1:14" ht="72" customHeight="1" x14ac:dyDescent="0.55000000000000004">
      <c r="A216" s="343">
        <v>5</v>
      </c>
      <c r="B216" s="344" t="s">
        <v>805</v>
      </c>
      <c r="C216" s="344"/>
      <c r="D216" s="345" t="s">
        <v>815</v>
      </c>
      <c r="E216" s="344" t="s">
        <v>32</v>
      </c>
      <c r="F216" s="346">
        <v>0.01</v>
      </c>
      <c r="G216" s="564"/>
      <c r="H216" s="347" t="s">
        <v>3161</v>
      </c>
      <c r="I216" s="348">
        <v>45129</v>
      </c>
      <c r="J216" s="349" t="s">
        <v>50</v>
      </c>
      <c r="K216" s="342"/>
      <c r="L216" s="350" t="s">
        <v>3166</v>
      </c>
      <c r="M216" s="342"/>
      <c r="N216" s="342"/>
    </row>
    <row r="217" spans="1:14" ht="72" customHeight="1" x14ac:dyDescent="0.55000000000000004">
      <c r="A217" s="343">
        <v>6</v>
      </c>
      <c r="B217" s="344" t="s">
        <v>1014</v>
      </c>
      <c r="C217" s="344" t="s">
        <v>255</v>
      </c>
      <c r="D217" s="345" t="s">
        <v>1168</v>
      </c>
      <c r="E217" s="344" t="s">
        <v>1169</v>
      </c>
      <c r="F217" s="346"/>
      <c r="G217" s="564"/>
      <c r="H217" s="347" t="s">
        <v>3161</v>
      </c>
      <c r="I217" s="348">
        <v>45122</v>
      </c>
      <c r="J217" s="349" t="s">
        <v>50</v>
      </c>
      <c r="K217" s="342"/>
      <c r="L217" s="350" t="s">
        <v>3166</v>
      </c>
      <c r="M217" s="342"/>
      <c r="N217" s="342"/>
    </row>
    <row r="218" spans="1:14" ht="72" customHeight="1" x14ac:dyDescent="0.55000000000000004">
      <c r="A218" s="343">
        <v>7</v>
      </c>
      <c r="B218" s="344" t="s">
        <v>1725</v>
      </c>
      <c r="C218" s="344"/>
      <c r="D218" s="345" t="s">
        <v>1761</v>
      </c>
      <c r="E218" s="344">
        <v>68.028000000000006</v>
      </c>
      <c r="F218" s="346"/>
      <c r="G218" s="564"/>
      <c r="H218" s="347" t="s">
        <v>3161</v>
      </c>
      <c r="I218" s="348">
        <v>45121</v>
      </c>
      <c r="J218" s="349" t="s">
        <v>50</v>
      </c>
      <c r="K218" s="342"/>
      <c r="L218" s="350" t="s">
        <v>3166</v>
      </c>
      <c r="M218" s="342"/>
      <c r="N218" s="342"/>
    </row>
    <row r="219" spans="1:14" ht="72" customHeight="1" x14ac:dyDescent="0.55000000000000004">
      <c r="A219" s="343">
        <v>8</v>
      </c>
      <c r="B219" s="344" t="s">
        <v>2299</v>
      </c>
      <c r="C219" s="344"/>
      <c r="D219" s="345" t="s">
        <v>2303</v>
      </c>
      <c r="E219" s="344" t="s">
        <v>2304</v>
      </c>
      <c r="F219" s="346"/>
      <c r="G219" s="564"/>
      <c r="H219" s="347" t="s">
        <v>3161</v>
      </c>
      <c r="I219" s="348">
        <v>45122</v>
      </c>
      <c r="J219" s="349" t="s">
        <v>50</v>
      </c>
      <c r="K219" s="342"/>
      <c r="L219" s="350" t="s">
        <v>3166</v>
      </c>
      <c r="M219" s="342"/>
      <c r="N219" s="342"/>
    </row>
    <row r="220" spans="1:14" ht="72" customHeight="1" x14ac:dyDescent="0.55000000000000004">
      <c r="A220" s="343">
        <v>9</v>
      </c>
      <c r="B220" s="344" t="s">
        <v>2364</v>
      </c>
      <c r="C220" s="344" t="s">
        <v>255</v>
      </c>
      <c r="D220" s="345" t="s">
        <v>2368</v>
      </c>
      <c r="E220" s="344">
        <v>15.94</v>
      </c>
      <c r="F220" s="346"/>
      <c r="G220" s="564"/>
      <c r="H220" s="347" t="s">
        <v>3161</v>
      </c>
      <c r="I220" s="348">
        <v>45121</v>
      </c>
      <c r="J220" s="349" t="s">
        <v>50</v>
      </c>
      <c r="K220" s="342"/>
      <c r="L220" s="350" t="s">
        <v>3166</v>
      </c>
      <c r="M220" s="342"/>
      <c r="N220" s="342"/>
    </row>
    <row r="221" spans="1:14" ht="72" customHeight="1" x14ac:dyDescent="0.55000000000000004">
      <c r="A221" s="343">
        <v>10</v>
      </c>
      <c r="B221" s="344" t="s">
        <v>2452</v>
      </c>
      <c r="C221" s="344"/>
      <c r="D221" s="345" t="s">
        <v>2467</v>
      </c>
      <c r="E221" s="344">
        <v>22.288499999999999</v>
      </c>
      <c r="F221" s="346"/>
      <c r="G221" s="564"/>
      <c r="H221" s="347" t="s">
        <v>3161</v>
      </c>
      <c r="I221" s="348">
        <v>45060</v>
      </c>
      <c r="J221" s="349" t="s">
        <v>50</v>
      </c>
      <c r="K221" s="342"/>
      <c r="L221" s="350" t="s">
        <v>3166</v>
      </c>
      <c r="M221" s="342"/>
      <c r="N221" s="342"/>
    </row>
    <row r="222" spans="1:14" ht="72" customHeight="1" x14ac:dyDescent="0.55000000000000004">
      <c r="A222" s="343">
        <v>11</v>
      </c>
      <c r="B222" s="344" t="s">
        <v>2481</v>
      </c>
      <c r="C222" s="344" t="s">
        <v>322</v>
      </c>
      <c r="D222" s="345" t="s">
        <v>2485</v>
      </c>
      <c r="E222" s="344" t="s">
        <v>2486</v>
      </c>
      <c r="F222" s="346"/>
      <c r="G222" s="564"/>
      <c r="H222" s="347" t="s">
        <v>3161</v>
      </c>
      <c r="I222" s="348">
        <v>45122</v>
      </c>
      <c r="J222" s="349" t="s">
        <v>50</v>
      </c>
      <c r="K222" s="342"/>
      <c r="L222" s="350" t="s">
        <v>3166</v>
      </c>
      <c r="M222" s="342"/>
      <c r="N222" s="342"/>
    </row>
    <row r="223" spans="1:14" ht="72" customHeight="1" x14ac:dyDescent="0.55000000000000004">
      <c r="A223" s="343">
        <v>12</v>
      </c>
      <c r="B223" s="344" t="s">
        <v>2481</v>
      </c>
      <c r="C223" s="344" t="s">
        <v>255</v>
      </c>
      <c r="D223" s="345" t="s">
        <v>2587</v>
      </c>
      <c r="E223" s="344" t="s">
        <v>2489</v>
      </c>
      <c r="F223" s="346"/>
      <c r="G223" s="564"/>
      <c r="H223" s="347" t="s">
        <v>3161</v>
      </c>
      <c r="I223" s="348">
        <v>45122</v>
      </c>
      <c r="J223" s="349" t="s">
        <v>50</v>
      </c>
      <c r="K223" s="342"/>
      <c r="L223" s="350" t="s">
        <v>3166</v>
      </c>
      <c r="M223" s="342"/>
      <c r="N223" s="342"/>
    </row>
    <row r="224" spans="1:14" ht="72" customHeight="1" x14ac:dyDescent="0.55000000000000004">
      <c r="A224" s="343">
        <v>13</v>
      </c>
      <c r="B224" s="344" t="s">
        <v>238</v>
      </c>
      <c r="C224" s="344" t="s">
        <v>47</v>
      </c>
      <c r="D224" s="344" t="s">
        <v>264</v>
      </c>
      <c r="E224" s="344" t="s">
        <v>262</v>
      </c>
      <c r="F224" s="346"/>
      <c r="G224" s="564"/>
      <c r="H224" s="347" t="s">
        <v>3161</v>
      </c>
      <c r="I224" s="348">
        <v>45121</v>
      </c>
      <c r="J224" s="349" t="s">
        <v>23</v>
      </c>
      <c r="K224" s="351"/>
      <c r="L224" s="351"/>
      <c r="M224" s="351"/>
      <c r="N224" s="351"/>
    </row>
    <row r="225" spans="1:14" ht="72" customHeight="1" x14ac:dyDescent="0.55000000000000004">
      <c r="A225" s="343">
        <v>14</v>
      </c>
      <c r="B225" s="344" t="s">
        <v>238</v>
      </c>
      <c r="C225" s="344" t="s">
        <v>239</v>
      </c>
      <c r="D225" s="344" t="s">
        <v>266</v>
      </c>
      <c r="E225" s="344" t="s">
        <v>267</v>
      </c>
      <c r="F225" s="346"/>
      <c r="G225" s="564"/>
      <c r="H225" s="347" t="s">
        <v>3161</v>
      </c>
      <c r="I225" s="348">
        <v>45121</v>
      </c>
      <c r="J225" s="349" t="s">
        <v>23</v>
      </c>
      <c r="K225" s="351"/>
      <c r="L225" s="351"/>
      <c r="M225" s="351"/>
      <c r="N225" s="351"/>
    </row>
    <row r="226" spans="1:14" ht="72" customHeight="1" x14ac:dyDescent="0.55000000000000004">
      <c r="A226" s="343">
        <v>15</v>
      </c>
      <c r="B226" s="344" t="s">
        <v>333</v>
      </c>
      <c r="C226" s="344" t="s">
        <v>19</v>
      </c>
      <c r="D226" s="345" t="s">
        <v>354</v>
      </c>
      <c r="E226" s="344" t="s">
        <v>335</v>
      </c>
      <c r="F226" s="346">
        <v>1E-3</v>
      </c>
      <c r="G226" s="564"/>
      <c r="H226" s="347" t="s">
        <v>3161</v>
      </c>
      <c r="I226" s="348">
        <v>45129</v>
      </c>
      <c r="J226" s="349" t="s">
        <v>23</v>
      </c>
      <c r="K226" s="351"/>
      <c r="L226" s="350" t="s">
        <v>3166</v>
      </c>
      <c r="M226" s="351"/>
      <c r="N226" s="351"/>
    </row>
    <row r="227" spans="1:14" ht="72" customHeight="1" x14ac:dyDescent="0.55000000000000004">
      <c r="A227" s="343">
        <v>16</v>
      </c>
      <c r="B227" s="344" t="s">
        <v>333</v>
      </c>
      <c r="C227" s="344" t="s">
        <v>19</v>
      </c>
      <c r="D227" s="345" t="s">
        <v>446</v>
      </c>
      <c r="E227" s="344" t="s">
        <v>335</v>
      </c>
      <c r="F227" s="346">
        <v>1E-3</v>
      </c>
      <c r="G227" s="564"/>
      <c r="H227" s="347" t="s">
        <v>3161</v>
      </c>
      <c r="I227" s="222">
        <v>45006</v>
      </c>
      <c r="J227" s="223" t="s">
        <v>23</v>
      </c>
      <c r="K227" s="224"/>
      <c r="L227" s="350" t="s">
        <v>3166</v>
      </c>
      <c r="M227" s="224"/>
      <c r="N227" s="224"/>
    </row>
    <row r="228" spans="1:14" ht="72" customHeight="1" x14ac:dyDescent="0.55000000000000004">
      <c r="A228" s="343">
        <v>17</v>
      </c>
      <c r="B228" s="344" t="s">
        <v>614</v>
      </c>
      <c r="C228" s="344" t="s">
        <v>255</v>
      </c>
      <c r="D228" s="345" t="s">
        <v>621</v>
      </c>
      <c r="E228" s="344">
        <v>65.06</v>
      </c>
      <c r="F228" s="346"/>
      <c r="G228" s="564"/>
      <c r="H228" s="347" t="s">
        <v>3161</v>
      </c>
      <c r="I228" s="348">
        <v>45131</v>
      </c>
      <c r="J228" s="349" t="s">
        <v>23</v>
      </c>
      <c r="K228" s="351"/>
      <c r="L228" s="350" t="s">
        <v>3166</v>
      </c>
      <c r="M228" s="351"/>
      <c r="N228" s="351"/>
    </row>
    <row r="229" spans="1:14" ht="72" customHeight="1" x14ac:dyDescent="0.55000000000000004">
      <c r="A229" s="343">
        <v>18</v>
      </c>
      <c r="B229" s="344" t="s">
        <v>805</v>
      </c>
      <c r="C229" s="344" t="s">
        <v>19</v>
      </c>
      <c r="D229" s="345" t="s">
        <v>848</v>
      </c>
      <c r="E229" s="344" t="s">
        <v>32</v>
      </c>
      <c r="F229" s="346">
        <v>0.01</v>
      </c>
      <c r="G229" s="564"/>
      <c r="H229" s="347" t="s">
        <v>3161</v>
      </c>
      <c r="I229" s="348">
        <v>45129</v>
      </c>
      <c r="J229" s="349" t="s">
        <v>23</v>
      </c>
      <c r="K229" s="351"/>
      <c r="L229" s="350" t="s">
        <v>3166</v>
      </c>
      <c r="M229" s="351"/>
      <c r="N229" s="351"/>
    </row>
    <row r="230" spans="1:14" ht="72" customHeight="1" x14ac:dyDescent="0.55000000000000004">
      <c r="A230" s="343">
        <v>19</v>
      </c>
      <c r="B230" s="344" t="s">
        <v>805</v>
      </c>
      <c r="C230" s="344" t="s">
        <v>19</v>
      </c>
      <c r="D230" s="345" t="s">
        <v>865</v>
      </c>
      <c r="E230" s="344" t="s">
        <v>866</v>
      </c>
      <c r="F230" s="346">
        <v>0.01</v>
      </c>
      <c r="G230" s="564"/>
      <c r="H230" s="347" t="s">
        <v>3161</v>
      </c>
      <c r="I230" s="348">
        <v>44942</v>
      </c>
      <c r="J230" s="349" t="s">
        <v>23</v>
      </c>
      <c r="K230" s="351"/>
      <c r="L230" s="350" t="s">
        <v>3166</v>
      </c>
      <c r="M230" s="351"/>
      <c r="N230" s="351"/>
    </row>
    <row r="231" spans="1:14" ht="72" customHeight="1" x14ac:dyDescent="0.55000000000000004">
      <c r="A231" s="343">
        <v>20</v>
      </c>
      <c r="B231" s="344" t="s">
        <v>880</v>
      </c>
      <c r="C231" s="344"/>
      <c r="D231" s="345" t="s">
        <v>902</v>
      </c>
      <c r="E231" s="344" t="s">
        <v>903</v>
      </c>
      <c r="F231" s="346"/>
      <c r="G231" s="564"/>
      <c r="H231" s="347" t="s">
        <v>3161</v>
      </c>
      <c r="I231" s="348">
        <v>44206</v>
      </c>
      <c r="J231" s="349" t="s">
        <v>23</v>
      </c>
      <c r="K231" s="351"/>
      <c r="L231" s="350" t="s">
        <v>3166</v>
      </c>
      <c r="M231" s="351"/>
      <c r="N231" s="351"/>
    </row>
    <row r="232" spans="1:14" ht="72" customHeight="1" x14ac:dyDescent="0.55000000000000004">
      <c r="A232" s="343">
        <v>21</v>
      </c>
      <c r="B232" s="344" t="s">
        <v>880</v>
      </c>
      <c r="C232" s="344" t="s">
        <v>322</v>
      </c>
      <c r="D232" s="345" t="s">
        <v>968</v>
      </c>
      <c r="E232" s="344" t="s">
        <v>3106</v>
      </c>
      <c r="F232" s="346"/>
      <c r="G232" s="564"/>
      <c r="H232" s="347" t="s">
        <v>3161</v>
      </c>
      <c r="I232" s="222">
        <v>45121</v>
      </c>
      <c r="J232" s="223" t="s">
        <v>23</v>
      </c>
      <c r="K232" s="224"/>
      <c r="L232" s="350" t="s">
        <v>3166</v>
      </c>
      <c r="M232" s="224"/>
      <c r="N232" s="224"/>
    </row>
    <row r="233" spans="1:14" ht="72" customHeight="1" x14ac:dyDescent="0.55000000000000004">
      <c r="A233" s="343">
        <v>22</v>
      </c>
      <c r="B233" s="344" t="s">
        <v>880</v>
      </c>
      <c r="C233" s="344" t="s">
        <v>322</v>
      </c>
      <c r="D233" s="345" t="s">
        <v>970</v>
      </c>
      <c r="E233" s="344" t="s">
        <v>3107</v>
      </c>
      <c r="F233" s="346"/>
      <c r="G233" s="564"/>
      <c r="H233" s="347" t="s">
        <v>3161</v>
      </c>
      <c r="I233" s="348">
        <v>45129</v>
      </c>
      <c r="J233" s="349" t="s">
        <v>23</v>
      </c>
      <c r="K233" s="351"/>
      <c r="L233" s="350" t="s">
        <v>3166</v>
      </c>
      <c r="M233" s="351"/>
      <c r="N233" s="351"/>
    </row>
    <row r="234" spans="1:14" ht="72" customHeight="1" x14ac:dyDescent="0.55000000000000004">
      <c r="A234" s="343">
        <v>23</v>
      </c>
      <c r="B234" s="344" t="s">
        <v>1725</v>
      </c>
      <c r="C234" s="344"/>
      <c r="D234" s="345" t="s">
        <v>1758</v>
      </c>
      <c r="E234" s="344" t="s">
        <v>1759</v>
      </c>
      <c r="F234" s="346"/>
      <c r="G234" s="564"/>
      <c r="H234" s="347" t="s">
        <v>3161</v>
      </c>
      <c r="I234" s="348">
        <v>45129</v>
      </c>
      <c r="J234" s="349" t="s">
        <v>23</v>
      </c>
      <c r="K234" s="351"/>
      <c r="L234" s="350" t="s">
        <v>3166</v>
      </c>
      <c r="M234" s="351"/>
      <c r="N234" s="351"/>
    </row>
    <row r="235" spans="1:14" ht="72" customHeight="1" x14ac:dyDescent="0.55000000000000004">
      <c r="A235" s="343">
        <v>24</v>
      </c>
      <c r="B235" s="344" t="s">
        <v>1725</v>
      </c>
      <c r="C235" s="344" t="s">
        <v>945</v>
      </c>
      <c r="D235" s="345" t="s">
        <v>1777</v>
      </c>
      <c r="E235" s="344" t="s">
        <v>1778</v>
      </c>
      <c r="F235" s="346"/>
      <c r="G235" s="564"/>
      <c r="H235" s="347" t="s">
        <v>3161</v>
      </c>
      <c r="I235" s="348">
        <v>45129</v>
      </c>
      <c r="J235" s="349" t="s">
        <v>23</v>
      </c>
      <c r="K235" s="351"/>
      <c r="L235" s="350" t="s">
        <v>3166</v>
      </c>
      <c r="M235" s="351"/>
      <c r="N235" s="351"/>
    </row>
    <row r="236" spans="1:14" ht="72" customHeight="1" x14ac:dyDescent="0.55000000000000004">
      <c r="A236" s="343">
        <v>25</v>
      </c>
      <c r="B236" s="344" t="s">
        <v>2364</v>
      </c>
      <c r="C236" s="344"/>
      <c r="D236" s="345" t="s">
        <v>2373</v>
      </c>
      <c r="E236" s="344">
        <v>22.15</v>
      </c>
      <c r="F236" s="346"/>
      <c r="G236" s="564"/>
      <c r="H236" s="347" t="s">
        <v>3161</v>
      </c>
      <c r="I236" s="348">
        <v>45129</v>
      </c>
      <c r="J236" s="349" t="s">
        <v>23</v>
      </c>
      <c r="K236" s="351"/>
      <c r="L236" s="350" t="s">
        <v>3166</v>
      </c>
      <c r="M236" s="351"/>
      <c r="N236" s="351"/>
    </row>
    <row r="237" spans="1:14" ht="72" customHeight="1" x14ac:dyDescent="0.55000000000000004">
      <c r="A237" s="343">
        <v>26</v>
      </c>
      <c r="B237" s="344" t="s">
        <v>333</v>
      </c>
      <c r="C237" s="344" t="s">
        <v>19</v>
      </c>
      <c r="D237" s="345" t="s">
        <v>405</v>
      </c>
      <c r="E237" s="344" t="s">
        <v>335</v>
      </c>
      <c r="F237" s="346">
        <v>1E-3</v>
      </c>
      <c r="G237" s="564"/>
      <c r="H237" s="347" t="s">
        <v>3161</v>
      </c>
      <c r="I237" s="348">
        <v>45121</v>
      </c>
      <c r="J237" s="349" t="s">
        <v>130</v>
      </c>
      <c r="K237" s="342"/>
      <c r="L237" s="350" t="s">
        <v>3166</v>
      </c>
      <c r="M237" s="342"/>
      <c r="N237" s="342"/>
    </row>
    <row r="238" spans="1:14" ht="72" customHeight="1" x14ac:dyDescent="0.55000000000000004">
      <c r="A238" s="343">
        <v>27</v>
      </c>
      <c r="B238" s="344" t="s">
        <v>333</v>
      </c>
      <c r="C238" s="344"/>
      <c r="D238" s="345" t="s">
        <v>453</v>
      </c>
      <c r="E238" s="344" t="s">
        <v>335</v>
      </c>
      <c r="F238" s="346">
        <v>1E-3</v>
      </c>
      <c r="G238" s="564"/>
      <c r="H238" s="347" t="s">
        <v>3161</v>
      </c>
      <c r="I238" s="348">
        <v>45129</v>
      </c>
      <c r="J238" s="349" t="s">
        <v>130</v>
      </c>
      <c r="K238" s="342"/>
      <c r="L238" s="350" t="s">
        <v>3166</v>
      </c>
      <c r="M238" s="342"/>
      <c r="N238" s="342"/>
    </row>
    <row r="239" spans="1:14" ht="72" customHeight="1" x14ac:dyDescent="0.55000000000000004">
      <c r="A239" s="343">
        <v>28</v>
      </c>
      <c r="B239" s="344" t="s">
        <v>805</v>
      </c>
      <c r="C239" s="344"/>
      <c r="D239" s="345" t="s">
        <v>828</v>
      </c>
      <c r="E239" s="344" t="s">
        <v>21</v>
      </c>
      <c r="F239" s="346">
        <v>0.01</v>
      </c>
      <c r="G239" s="564"/>
      <c r="H239" s="347" t="s">
        <v>3161</v>
      </c>
      <c r="I239" s="348">
        <v>45122</v>
      </c>
      <c r="J239" s="349" t="s">
        <v>130</v>
      </c>
      <c r="K239" s="342"/>
      <c r="L239" s="350" t="s">
        <v>3166</v>
      </c>
      <c r="M239" s="342"/>
      <c r="N239" s="342"/>
    </row>
    <row r="240" spans="1:14" ht="72" customHeight="1" x14ac:dyDescent="0.55000000000000004">
      <c r="A240" s="343">
        <v>29</v>
      </c>
      <c r="B240" s="344" t="s">
        <v>625</v>
      </c>
      <c r="C240" s="344" t="s">
        <v>19</v>
      </c>
      <c r="D240" s="345" t="s">
        <v>630</v>
      </c>
      <c r="E240" s="344" t="s">
        <v>92</v>
      </c>
      <c r="F240" s="346"/>
      <c r="G240" s="564"/>
      <c r="H240" s="347" t="s">
        <v>3161</v>
      </c>
      <c r="I240" s="348">
        <v>45121</v>
      </c>
      <c r="J240" s="352" t="s">
        <v>86</v>
      </c>
      <c r="K240" s="351"/>
      <c r="L240" s="350" t="s">
        <v>3166</v>
      </c>
      <c r="M240" s="351"/>
      <c r="N240" s="351"/>
    </row>
    <row r="241" spans="1:14" ht="72" customHeight="1" x14ac:dyDescent="0.55000000000000004">
      <c r="A241" s="343">
        <v>30</v>
      </c>
      <c r="B241" s="344" t="s">
        <v>1014</v>
      </c>
      <c r="C241" s="344"/>
      <c r="D241" s="345" t="s">
        <v>1053</v>
      </c>
      <c r="E241" s="344" t="s">
        <v>1054</v>
      </c>
      <c r="F241" s="346"/>
      <c r="G241" s="564"/>
      <c r="H241" s="347" t="s">
        <v>3161</v>
      </c>
      <c r="I241" s="348">
        <v>44579</v>
      </c>
      <c r="J241" s="352" t="s">
        <v>86</v>
      </c>
      <c r="K241" s="351"/>
      <c r="L241" s="350" t="s">
        <v>3166</v>
      </c>
      <c r="M241" s="351"/>
      <c r="N241" s="351"/>
    </row>
    <row r="242" spans="1:14" ht="72" customHeight="1" x14ac:dyDescent="0.55000000000000004">
      <c r="A242" s="343">
        <v>31</v>
      </c>
      <c r="B242" s="344" t="s">
        <v>1014</v>
      </c>
      <c r="C242" s="344"/>
      <c r="D242" s="345" t="s">
        <v>1090</v>
      </c>
      <c r="E242" s="344" t="s">
        <v>3167</v>
      </c>
      <c r="F242" s="346"/>
      <c r="G242" s="564"/>
      <c r="H242" s="347" t="s">
        <v>3161</v>
      </c>
      <c r="I242" s="348">
        <v>44558</v>
      </c>
      <c r="J242" s="352" t="s">
        <v>86</v>
      </c>
      <c r="K242" s="351"/>
      <c r="L242" s="350" t="s">
        <v>3166</v>
      </c>
      <c r="M242" s="351"/>
      <c r="N242" s="351"/>
    </row>
    <row r="243" spans="1:14" ht="72" customHeight="1" x14ac:dyDescent="0.55000000000000004">
      <c r="A243" s="343">
        <v>32</v>
      </c>
      <c r="B243" s="344" t="s">
        <v>1014</v>
      </c>
      <c r="C243" s="344" t="s">
        <v>255</v>
      </c>
      <c r="D243" s="345" t="s">
        <v>1402</v>
      </c>
      <c r="E243" s="344" t="s">
        <v>1403</v>
      </c>
      <c r="F243" s="346"/>
      <c r="G243" s="564"/>
      <c r="H243" s="347" t="s">
        <v>3161</v>
      </c>
      <c r="I243" s="348">
        <v>45054</v>
      </c>
      <c r="J243" s="352" t="s">
        <v>86</v>
      </c>
      <c r="K243" s="351"/>
      <c r="L243" s="350" t="s">
        <v>3166</v>
      </c>
      <c r="M243" s="351"/>
      <c r="N243" s="351"/>
    </row>
    <row r="244" spans="1:14" ht="72" customHeight="1" x14ac:dyDescent="0.55000000000000004">
      <c r="A244" s="343">
        <v>33</v>
      </c>
      <c r="B244" s="344" t="s">
        <v>1725</v>
      </c>
      <c r="C244" s="344"/>
      <c r="D244" s="345" t="s">
        <v>1786</v>
      </c>
      <c r="E244" s="344" t="s">
        <v>1787</v>
      </c>
      <c r="F244" s="346"/>
      <c r="G244" s="564"/>
      <c r="H244" s="347" t="s">
        <v>3161</v>
      </c>
      <c r="I244" s="348">
        <v>45121</v>
      </c>
      <c r="J244" s="352" t="s">
        <v>86</v>
      </c>
      <c r="K244" s="351"/>
      <c r="L244" s="350" t="s">
        <v>3166</v>
      </c>
      <c r="M244" s="351"/>
      <c r="N244" s="351"/>
    </row>
    <row r="245" spans="1:14" ht="72" customHeight="1" x14ac:dyDescent="0.55000000000000004">
      <c r="A245" s="343">
        <v>34</v>
      </c>
      <c r="B245" s="344" t="s">
        <v>2481</v>
      </c>
      <c r="C245" s="344" t="s">
        <v>322</v>
      </c>
      <c r="D245" s="345" t="s">
        <v>2500</v>
      </c>
      <c r="E245" s="344" t="s">
        <v>2483</v>
      </c>
      <c r="F245" s="346"/>
      <c r="G245" s="564"/>
      <c r="H245" s="347" t="s">
        <v>3161</v>
      </c>
      <c r="I245" s="348">
        <v>44943</v>
      </c>
      <c r="J245" s="352" t="s">
        <v>86</v>
      </c>
      <c r="K245" s="351"/>
      <c r="L245" s="350" t="s">
        <v>3166</v>
      </c>
      <c r="M245" s="351"/>
      <c r="N245" s="351"/>
    </row>
    <row r="246" spans="1:14" ht="72" customHeight="1" x14ac:dyDescent="0.55000000000000004">
      <c r="A246" s="343">
        <v>35</v>
      </c>
      <c r="B246" s="353" t="s">
        <v>2481</v>
      </c>
      <c r="C246" s="353" t="s">
        <v>255</v>
      </c>
      <c r="D246" s="354" t="s">
        <v>2550</v>
      </c>
      <c r="E246" s="353" t="s">
        <v>2551</v>
      </c>
      <c r="F246" s="355"/>
      <c r="G246" s="586"/>
      <c r="H246" s="356" t="s">
        <v>3161</v>
      </c>
      <c r="I246" s="348">
        <v>44943</v>
      </c>
      <c r="J246" s="352" t="s">
        <v>86</v>
      </c>
      <c r="K246" s="351"/>
      <c r="L246" s="350" t="s">
        <v>3166</v>
      </c>
      <c r="M246" s="351"/>
      <c r="N246" s="351"/>
    </row>
    <row r="247" spans="1:14" ht="49.5" customHeight="1" x14ac:dyDescent="0.4">
      <c r="A247" s="305"/>
      <c r="B247" s="305"/>
      <c r="C247" s="64"/>
      <c r="D247" s="305"/>
      <c r="E247" s="306"/>
      <c r="F247" s="305"/>
      <c r="G247" s="305"/>
      <c r="H247" s="305"/>
      <c r="I247" s="305"/>
      <c r="J247" s="305"/>
      <c r="K247" s="305"/>
      <c r="L247" s="305"/>
      <c r="M247" s="305"/>
    </row>
    <row r="248" spans="1:14" ht="72" customHeight="1" x14ac:dyDescent="0.3">
      <c r="A248" s="572" t="s">
        <v>1</v>
      </c>
      <c r="B248" s="561"/>
      <c r="C248" s="561"/>
      <c r="D248" s="561"/>
      <c r="E248" s="561"/>
      <c r="F248" s="570"/>
      <c r="G248" s="587">
        <v>45154</v>
      </c>
      <c r="H248" s="562"/>
      <c r="I248" s="305"/>
      <c r="J248" s="305"/>
      <c r="K248" s="305"/>
      <c r="L248" s="305"/>
      <c r="M248" s="305"/>
    </row>
    <row r="249" spans="1:14" ht="69" customHeight="1" x14ac:dyDescent="0.3">
      <c r="A249" s="338" t="s">
        <v>4</v>
      </c>
      <c r="B249" s="13" t="s">
        <v>5</v>
      </c>
      <c r="C249" s="13" t="s">
        <v>6</v>
      </c>
      <c r="D249" s="13" t="s">
        <v>7</v>
      </c>
      <c r="E249" s="13" t="s">
        <v>8</v>
      </c>
      <c r="F249" s="13" t="s">
        <v>9</v>
      </c>
      <c r="G249" s="13" t="s">
        <v>3163</v>
      </c>
      <c r="H249" s="339" t="s">
        <v>3164</v>
      </c>
      <c r="I249" s="305"/>
      <c r="J249" s="305"/>
      <c r="K249" s="305"/>
      <c r="L249" s="305"/>
      <c r="M249" s="305"/>
    </row>
    <row r="250" spans="1:14" ht="80.25" customHeight="1" x14ac:dyDescent="0.3">
      <c r="A250" s="207">
        <v>1</v>
      </c>
      <c r="B250" s="196" t="s">
        <v>25</v>
      </c>
      <c r="C250" s="196" t="s">
        <v>19</v>
      </c>
      <c r="D250" s="196" t="s">
        <v>118</v>
      </c>
      <c r="E250" s="196" t="s">
        <v>119</v>
      </c>
      <c r="F250" s="207"/>
      <c r="G250" s="585" t="s">
        <v>3168</v>
      </c>
      <c r="H250" s="356" t="s">
        <v>3161</v>
      </c>
      <c r="I250" s="305"/>
      <c r="J250" s="305"/>
      <c r="K250" s="305"/>
      <c r="L250" s="305"/>
      <c r="M250" s="305"/>
      <c r="N250" s="122"/>
    </row>
    <row r="251" spans="1:14" ht="80.25" customHeight="1" x14ac:dyDescent="0.3">
      <c r="A251" s="207">
        <v>2</v>
      </c>
      <c r="B251" s="196" t="s">
        <v>25</v>
      </c>
      <c r="C251" s="196" t="s">
        <v>19</v>
      </c>
      <c r="D251" s="196" t="s">
        <v>165</v>
      </c>
      <c r="E251" s="196" t="s">
        <v>27</v>
      </c>
      <c r="F251" s="207"/>
      <c r="G251" s="564"/>
      <c r="H251" s="356" t="s">
        <v>3161</v>
      </c>
      <c r="I251" s="305"/>
      <c r="J251" s="305"/>
      <c r="K251" s="305"/>
      <c r="L251" s="305"/>
      <c r="M251" s="305"/>
      <c r="N251" s="122"/>
    </row>
    <row r="252" spans="1:14" ht="80.25" customHeight="1" x14ac:dyDescent="0.3">
      <c r="A252" s="207">
        <v>3</v>
      </c>
      <c r="B252" s="196" t="s">
        <v>238</v>
      </c>
      <c r="C252" s="196" t="s">
        <v>239</v>
      </c>
      <c r="D252" s="196" t="s">
        <v>243</v>
      </c>
      <c r="E252" s="196" t="s">
        <v>244</v>
      </c>
      <c r="F252" s="207"/>
      <c r="G252" s="564"/>
      <c r="H252" s="356" t="s">
        <v>3161</v>
      </c>
      <c r="I252" s="305"/>
      <c r="J252" s="305"/>
      <c r="K252" s="305"/>
      <c r="L252" s="305"/>
      <c r="M252" s="305"/>
      <c r="N252" s="122"/>
    </row>
    <row r="253" spans="1:14" ht="80.25" customHeight="1" x14ac:dyDescent="0.3">
      <c r="A253" s="207">
        <v>4</v>
      </c>
      <c r="B253" s="196" t="s">
        <v>333</v>
      </c>
      <c r="C253" s="196" t="s">
        <v>19</v>
      </c>
      <c r="D253" s="196" t="s">
        <v>382</v>
      </c>
      <c r="E253" s="196" t="s">
        <v>348</v>
      </c>
      <c r="F253" s="207">
        <v>0.01</v>
      </c>
      <c r="G253" s="564"/>
      <c r="H253" s="356" t="s">
        <v>3161</v>
      </c>
      <c r="I253" s="305"/>
      <c r="J253" s="305"/>
      <c r="K253" s="305"/>
      <c r="L253" s="305"/>
      <c r="M253" s="305"/>
      <c r="N253" s="122"/>
    </row>
    <row r="254" spans="1:14" ht="80.25" customHeight="1" x14ac:dyDescent="0.3">
      <c r="A254" s="207">
        <v>5</v>
      </c>
      <c r="B254" s="196" t="s">
        <v>333</v>
      </c>
      <c r="C254" s="196"/>
      <c r="D254" s="196" t="s">
        <v>384</v>
      </c>
      <c r="E254" s="196" t="s">
        <v>335</v>
      </c>
      <c r="F254" s="207">
        <v>1E-3</v>
      </c>
      <c r="G254" s="564"/>
      <c r="H254" s="356" t="s">
        <v>3161</v>
      </c>
      <c r="I254" s="305"/>
      <c r="J254" s="305"/>
      <c r="K254" s="305"/>
      <c r="L254" s="305"/>
      <c r="M254" s="305"/>
      <c r="N254" s="122"/>
    </row>
    <row r="255" spans="1:14" ht="80.25" customHeight="1" x14ac:dyDescent="0.3">
      <c r="A255" s="207">
        <v>6</v>
      </c>
      <c r="B255" s="196" t="s">
        <v>333</v>
      </c>
      <c r="C255" s="196" t="s">
        <v>19</v>
      </c>
      <c r="D255" s="196" t="s">
        <v>386</v>
      </c>
      <c r="E255" s="196" t="s">
        <v>335</v>
      </c>
      <c r="F255" s="207">
        <v>1E-3</v>
      </c>
      <c r="G255" s="564"/>
      <c r="H255" s="356" t="s">
        <v>3161</v>
      </c>
      <c r="I255" s="305"/>
      <c r="J255" s="305"/>
      <c r="K255" s="305"/>
      <c r="L255" s="305"/>
      <c r="M255" s="305"/>
      <c r="N255" s="122"/>
    </row>
    <row r="256" spans="1:14" ht="80.25" customHeight="1" x14ac:dyDescent="0.3">
      <c r="A256" s="207">
        <v>7</v>
      </c>
      <c r="B256" s="196" t="s">
        <v>527</v>
      </c>
      <c r="C256" s="196"/>
      <c r="D256" s="196" t="s">
        <v>534</v>
      </c>
      <c r="E256" s="196" t="s">
        <v>529</v>
      </c>
      <c r="F256" s="207">
        <v>0.01</v>
      </c>
      <c r="G256" s="564"/>
      <c r="H256" s="356" t="s">
        <v>3161</v>
      </c>
      <c r="I256" s="305"/>
      <c r="J256" s="305"/>
      <c r="K256" s="305"/>
      <c r="L256" s="305"/>
      <c r="M256" s="305"/>
      <c r="N256" s="122"/>
    </row>
    <row r="257" spans="1:14" ht="80.25" customHeight="1" x14ac:dyDescent="0.3">
      <c r="A257" s="207">
        <v>8</v>
      </c>
      <c r="B257" s="196" t="s">
        <v>551</v>
      </c>
      <c r="C257" s="196" t="s">
        <v>19</v>
      </c>
      <c r="D257" s="196" t="s">
        <v>553</v>
      </c>
      <c r="E257" s="196" t="s">
        <v>554</v>
      </c>
      <c r="F257" s="207">
        <v>1E-3</v>
      </c>
      <c r="G257" s="564"/>
      <c r="H257" s="356" t="s">
        <v>3161</v>
      </c>
      <c r="I257" s="305"/>
      <c r="J257" s="305"/>
      <c r="K257" s="305"/>
      <c r="L257" s="305"/>
      <c r="M257" s="305"/>
      <c r="N257" s="122"/>
    </row>
    <row r="258" spans="1:14" ht="80.25" customHeight="1" x14ac:dyDescent="0.3">
      <c r="A258" s="207">
        <v>9</v>
      </c>
      <c r="B258" s="196" t="s">
        <v>556</v>
      </c>
      <c r="C258" s="196" t="s">
        <v>19</v>
      </c>
      <c r="D258" s="196" t="s">
        <v>595</v>
      </c>
      <c r="E258" s="196" t="s">
        <v>588</v>
      </c>
      <c r="F258" s="207">
        <v>0.01</v>
      </c>
      <c r="G258" s="564"/>
      <c r="H258" s="356" t="s">
        <v>3161</v>
      </c>
      <c r="I258" s="305"/>
      <c r="J258" s="305"/>
      <c r="K258" s="305"/>
      <c r="L258" s="305"/>
      <c r="M258" s="305"/>
      <c r="N258" s="122"/>
    </row>
    <row r="259" spans="1:14" ht="80.25" customHeight="1" x14ac:dyDescent="0.3">
      <c r="A259" s="207">
        <v>10</v>
      </c>
      <c r="B259" s="196" t="s">
        <v>614</v>
      </c>
      <c r="C259" s="196" t="s">
        <v>255</v>
      </c>
      <c r="D259" s="196" t="s">
        <v>615</v>
      </c>
      <c r="E259" s="196">
        <v>55</v>
      </c>
      <c r="F259" s="207"/>
      <c r="G259" s="564"/>
      <c r="H259" s="356" t="s">
        <v>3161</v>
      </c>
      <c r="I259" s="305"/>
      <c r="J259" s="305"/>
      <c r="K259" s="305"/>
      <c r="L259" s="305"/>
      <c r="M259" s="305"/>
      <c r="N259" s="122"/>
    </row>
    <row r="260" spans="1:14" ht="80.25" customHeight="1" x14ac:dyDescent="0.3">
      <c r="A260" s="207">
        <v>11</v>
      </c>
      <c r="B260" s="196" t="s">
        <v>805</v>
      </c>
      <c r="C260" s="196" t="s">
        <v>19</v>
      </c>
      <c r="D260" s="196" t="s">
        <v>806</v>
      </c>
      <c r="E260" s="196" t="s">
        <v>32</v>
      </c>
      <c r="F260" s="207">
        <v>0.01</v>
      </c>
      <c r="G260" s="564"/>
      <c r="H260" s="356" t="s">
        <v>3161</v>
      </c>
      <c r="I260" s="305"/>
      <c r="J260" s="305"/>
      <c r="K260" s="305"/>
      <c r="L260" s="305"/>
      <c r="M260" s="305"/>
      <c r="N260" s="122"/>
    </row>
    <row r="261" spans="1:14" ht="80.25" customHeight="1" x14ac:dyDescent="0.3">
      <c r="A261" s="207">
        <v>12</v>
      </c>
      <c r="B261" s="196" t="s">
        <v>880</v>
      </c>
      <c r="C261" s="196" t="s">
        <v>255</v>
      </c>
      <c r="D261" s="196" t="s">
        <v>956</v>
      </c>
      <c r="E261" s="196">
        <v>94.956000000000003</v>
      </c>
      <c r="F261" s="207"/>
      <c r="G261" s="564"/>
      <c r="H261" s="356" t="s">
        <v>3161</v>
      </c>
      <c r="I261" s="305"/>
      <c r="J261" s="305"/>
      <c r="K261" s="305"/>
      <c r="L261" s="305"/>
      <c r="M261" s="305"/>
      <c r="N261" s="122"/>
    </row>
    <row r="262" spans="1:14" ht="80.25" customHeight="1" x14ac:dyDescent="0.3">
      <c r="A262" s="207">
        <v>13</v>
      </c>
      <c r="B262" s="196" t="s">
        <v>880</v>
      </c>
      <c r="C262" s="196"/>
      <c r="D262" s="196" t="s">
        <v>963</v>
      </c>
      <c r="E262" s="196">
        <v>136.11000000000001</v>
      </c>
      <c r="F262" s="207"/>
      <c r="G262" s="564"/>
      <c r="H262" s="356" t="s">
        <v>3161</v>
      </c>
      <c r="I262" s="305"/>
      <c r="J262" s="305"/>
      <c r="K262" s="305"/>
      <c r="L262" s="305"/>
      <c r="M262" s="305"/>
      <c r="N262" s="122"/>
    </row>
    <row r="263" spans="1:14" ht="80.25" customHeight="1" x14ac:dyDescent="0.3">
      <c r="A263" s="207">
        <v>14</v>
      </c>
      <c r="B263" s="196" t="s">
        <v>880</v>
      </c>
      <c r="C263" s="196" t="s">
        <v>322</v>
      </c>
      <c r="D263" s="196" t="s">
        <v>965</v>
      </c>
      <c r="E263" s="196" t="s">
        <v>3109</v>
      </c>
      <c r="F263" s="207"/>
      <c r="G263" s="564"/>
      <c r="H263" s="356" t="s">
        <v>3161</v>
      </c>
      <c r="I263" s="305"/>
      <c r="J263" s="305"/>
      <c r="K263" s="305"/>
      <c r="L263" s="305"/>
      <c r="M263" s="305"/>
      <c r="N263" s="122"/>
    </row>
    <row r="264" spans="1:14" ht="80.25" customHeight="1" x14ac:dyDescent="0.3">
      <c r="A264" s="207">
        <v>15</v>
      </c>
      <c r="B264" s="196" t="s">
        <v>1725</v>
      </c>
      <c r="C264" s="196"/>
      <c r="D264" s="196" t="s">
        <v>1766</v>
      </c>
      <c r="E264" s="196" t="s">
        <v>1764</v>
      </c>
      <c r="F264" s="207"/>
      <c r="G264" s="564"/>
      <c r="H264" s="356" t="s">
        <v>3161</v>
      </c>
      <c r="I264" s="305"/>
      <c r="J264" s="305"/>
      <c r="K264" s="305"/>
      <c r="L264" s="305"/>
      <c r="M264" s="305"/>
      <c r="N264" s="122"/>
    </row>
    <row r="265" spans="1:14" ht="80.25" customHeight="1" x14ac:dyDescent="0.3">
      <c r="A265" s="207">
        <v>16</v>
      </c>
      <c r="B265" s="196" t="s">
        <v>1725</v>
      </c>
      <c r="C265" s="196" t="s">
        <v>255</v>
      </c>
      <c r="D265" s="196" t="s">
        <v>1946</v>
      </c>
      <c r="E265" s="196">
        <v>75.015000000000001</v>
      </c>
      <c r="F265" s="207"/>
      <c r="G265" s="564"/>
      <c r="H265" s="356" t="s">
        <v>3161</v>
      </c>
      <c r="I265" s="305"/>
      <c r="J265" s="305"/>
      <c r="K265" s="305"/>
      <c r="L265" s="305"/>
      <c r="M265" s="305"/>
      <c r="N265" s="122"/>
    </row>
    <row r="266" spans="1:14" ht="80.25" customHeight="1" x14ac:dyDescent="0.3">
      <c r="A266" s="207">
        <v>17</v>
      </c>
      <c r="B266" s="196" t="s">
        <v>1725</v>
      </c>
      <c r="C266" s="196" t="s">
        <v>255</v>
      </c>
      <c r="D266" s="196" t="s">
        <v>1948</v>
      </c>
      <c r="E266" s="196">
        <v>75.015000000000001</v>
      </c>
      <c r="F266" s="207"/>
      <c r="G266" s="564"/>
      <c r="H266" s="356" t="s">
        <v>3161</v>
      </c>
      <c r="I266" s="305"/>
      <c r="J266" s="305"/>
      <c r="K266" s="305"/>
      <c r="L266" s="305"/>
      <c r="M266" s="305"/>
      <c r="N266" s="122"/>
    </row>
    <row r="267" spans="1:14" ht="80.25" customHeight="1" x14ac:dyDescent="0.3">
      <c r="A267" s="207">
        <v>18</v>
      </c>
      <c r="B267" s="196" t="s">
        <v>1725</v>
      </c>
      <c r="C267" s="196" t="s">
        <v>255</v>
      </c>
      <c r="D267" s="196" t="s">
        <v>1951</v>
      </c>
      <c r="E267" s="196">
        <v>60.46</v>
      </c>
      <c r="F267" s="207"/>
      <c r="G267" s="564"/>
      <c r="H267" s="356" t="s">
        <v>3161</v>
      </c>
      <c r="I267" s="305"/>
      <c r="J267" s="305"/>
      <c r="K267" s="305"/>
      <c r="L267" s="305"/>
      <c r="M267" s="305"/>
      <c r="N267" s="122"/>
    </row>
    <row r="268" spans="1:14" ht="80.25" customHeight="1" x14ac:dyDescent="0.3">
      <c r="A268" s="207">
        <v>19</v>
      </c>
      <c r="B268" s="196" t="s">
        <v>2364</v>
      </c>
      <c r="C268" s="196" t="s">
        <v>255</v>
      </c>
      <c r="D268" s="196" t="s">
        <v>2421</v>
      </c>
      <c r="E268" s="196" t="s">
        <v>2422</v>
      </c>
      <c r="F268" s="207"/>
      <c r="G268" s="564"/>
      <c r="H268" s="356" t="s">
        <v>3161</v>
      </c>
      <c r="I268" s="305"/>
      <c r="J268" s="305"/>
      <c r="K268" s="305"/>
      <c r="L268" s="305"/>
      <c r="M268" s="305"/>
      <c r="N268" s="122"/>
    </row>
    <row r="269" spans="1:14" ht="80.25" customHeight="1" x14ac:dyDescent="0.3">
      <c r="A269" s="207">
        <v>20</v>
      </c>
      <c r="B269" s="196" t="s">
        <v>2364</v>
      </c>
      <c r="C269" s="196" t="s">
        <v>255</v>
      </c>
      <c r="D269" s="196" t="s">
        <v>2444</v>
      </c>
      <c r="E269" s="196">
        <v>14.9</v>
      </c>
      <c r="F269" s="207"/>
      <c r="G269" s="564"/>
      <c r="H269" s="356" t="s">
        <v>3161</v>
      </c>
      <c r="I269" s="305"/>
      <c r="J269" s="305"/>
      <c r="K269" s="305"/>
      <c r="L269" s="305"/>
      <c r="M269" s="305"/>
      <c r="N269" s="122"/>
    </row>
    <row r="270" spans="1:14" ht="80.25" customHeight="1" x14ac:dyDescent="0.3">
      <c r="A270" s="207">
        <v>21</v>
      </c>
      <c r="B270" s="196" t="s">
        <v>333</v>
      </c>
      <c r="C270" s="196" t="s">
        <v>19</v>
      </c>
      <c r="D270" s="196" t="s">
        <v>356</v>
      </c>
      <c r="E270" s="196" t="s">
        <v>335</v>
      </c>
      <c r="F270" s="207">
        <v>1E-3</v>
      </c>
      <c r="G270" s="564"/>
      <c r="H270" s="356" t="s">
        <v>3161</v>
      </c>
      <c r="I270" s="305"/>
      <c r="J270" s="305"/>
      <c r="K270" s="305"/>
      <c r="L270" s="305"/>
      <c r="M270" s="305"/>
      <c r="N270" s="122"/>
    </row>
    <row r="271" spans="1:14" ht="80.25" customHeight="1" x14ac:dyDescent="0.3">
      <c r="A271" s="207">
        <v>22</v>
      </c>
      <c r="B271" s="196" t="s">
        <v>1014</v>
      </c>
      <c r="C271" s="196" t="s">
        <v>255</v>
      </c>
      <c r="D271" s="196" t="s">
        <v>1165</v>
      </c>
      <c r="E271" s="196" t="s">
        <v>1166</v>
      </c>
      <c r="F271" s="207"/>
      <c r="G271" s="564"/>
      <c r="H271" s="356" t="s">
        <v>3161</v>
      </c>
      <c r="I271" s="305"/>
      <c r="J271" s="305"/>
      <c r="K271" s="305"/>
      <c r="L271" s="305"/>
      <c r="M271" s="305"/>
      <c r="N271" s="122"/>
    </row>
    <row r="272" spans="1:14" ht="80.25" customHeight="1" x14ac:dyDescent="0.3">
      <c r="A272" s="207">
        <v>23</v>
      </c>
      <c r="B272" s="196" t="s">
        <v>2481</v>
      </c>
      <c r="C272" s="196" t="s">
        <v>255</v>
      </c>
      <c r="D272" s="196" t="s">
        <v>2642</v>
      </c>
      <c r="E272" s="196" t="s">
        <v>2643</v>
      </c>
      <c r="F272" s="207"/>
      <c r="G272" s="564"/>
      <c r="H272" s="356" t="s">
        <v>3161</v>
      </c>
      <c r="I272" s="305"/>
      <c r="J272" s="305"/>
      <c r="K272" s="305"/>
      <c r="L272" s="305"/>
      <c r="M272" s="305"/>
      <c r="N272" s="122"/>
    </row>
    <row r="273" spans="1:13" ht="21.75" customHeight="1" x14ac:dyDescent="0.4">
      <c r="A273" s="305"/>
      <c r="B273" s="305"/>
      <c r="C273" s="64"/>
      <c r="D273" s="305"/>
      <c r="E273" s="306"/>
      <c r="F273" s="305"/>
      <c r="G273" s="305"/>
      <c r="H273" s="305"/>
      <c r="I273" s="305"/>
      <c r="J273" s="305"/>
      <c r="K273" s="305"/>
      <c r="L273" s="305"/>
      <c r="M273" s="305"/>
    </row>
    <row r="274" spans="1:13" ht="61.5" customHeight="1" x14ac:dyDescent="0.3">
      <c r="A274" s="572" t="s">
        <v>1</v>
      </c>
      <c r="B274" s="561"/>
      <c r="C274" s="561"/>
      <c r="D274" s="561"/>
      <c r="E274" s="561"/>
      <c r="F274" s="570"/>
      <c r="G274" s="587">
        <v>45157</v>
      </c>
      <c r="H274" s="562"/>
      <c r="I274" s="305"/>
      <c r="J274" s="305"/>
      <c r="K274" s="305"/>
      <c r="L274" s="305"/>
      <c r="M274" s="305"/>
    </row>
    <row r="275" spans="1:13" ht="87.75" customHeight="1" x14ac:dyDescent="0.3">
      <c r="A275" s="338" t="s">
        <v>4</v>
      </c>
      <c r="B275" s="13" t="s">
        <v>5</v>
      </c>
      <c r="C275" s="13" t="s">
        <v>6</v>
      </c>
      <c r="D275" s="13" t="s">
        <v>7</v>
      </c>
      <c r="E275" s="13" t="s">
        <v>8</v>
      </c>
      <c r="F275" s="13" t="s">
        <v>9</v>
      </c>
      <c r="G275" s="13" t="s">
        <v>3163</v>
      </c>
      <c r="H275" s="339" t="s">
        <v>3164</v>
      </c>
      <c r="I275" s="305"/>
      <c r="J275" s="305"/>
      <c r="K275" s="305"/>
      <c r="L275" s="305"/>
      <c r="M275" s="305"/>
    </row>
    <row r="276" spans="1:13" ht="84.75" customHeight="1" x14ac:dyDescent="0.3">
      <c r="A276" s="357">
        <v>1</v>
      </c>
      <c r="B276" s="254" t="s">
        <v>25</v>
      </c>
      <c r="C276" s="254"/>
      <c r="D276" s="254" t="s">
        <v>137</v>
      </c>
      <c r="E276" s="254" t="s">
        <v>133</v>
      </c>
      <c r="F276" s="244"/>
      <c r="G276" s="585" t="s">
        <v>3169</v>
      </c>
      <c r="H276" s="358" t="s">
        <v>3161</v>
      </c>
      <c r="I276" s="305"/>
      <c r="J276" s="305"/>
      <c r="K276" s="305"/>
      <c r="L276" s="305"/>
      <c r="M276" s="305"/>
    </row>
    <row r="277" spans="1:13" ht="84.75" customHeight="1" x14ac:dyDescent="0.3">
      <c r="A277" s="357">
        <v>2</v>
      </c>
      <c r="B277" s="254" t="s">
        <v>25</v>
      </c>
      <c r="C277" s="254" t="s">
        <v>19</v>
      </c>
      <c r="D277" s="254" t="s">
        <v>204</v>
      </c>
      <c r="E277" s="254" t="s">
        <v>205</v>
      </c>
      <c r="F277" s="244"/>
      <c r="G277" s="564"/>
      <c r="H277" s="358" t="s">
        <v>3161</v>
      </c>
      <c r="I277" s="305"/>
      <c r="J277" s="305"/>
      <c r="K277" s="305"/>
      <c r="L277" s="305"/>
      <c r="M277" s="305"/>
    </row>
    <row r="278" spans="1:13" ht="84.75" customHeight="1" x14ac:dyDescent="0.3">
      <c r="A278" s="357">
        <v>3</v>
      </c>
      <c r="B278" s="254" t="s">
        <v>333</v>
      </c>
      <c r="C278" s="254"/>
      <c r="D278" s="254" t="s">
        <v>455</v>
      </c>
      <c r="E278" s="254" t="s">
        <v>335</v>
      </c>
      <c r="F278" s="18">
        <v>1E-3</v>
      </c>
      <c r="G278" s="564"/>
      <c r="H278" s="358" t="s">
        <v>3161</v>
      </c>
      <c r="I278" s="305"/>
      <c r="J278" s="305"/>
      <c r="K278" s="305"/>
      <c r="L278" s="305"/>
      <c r="M278" s="305"/>
    </row>
    <row r="279" spans="1:13" ht="84.75" customHeight="1" x14ac:dyDescent="0.3">
      <c r="A279" s="359">
        <v>4</v>
      </c>
      <c r="B279" s="2" t="s">
        <v>556</v>
      </c>
      <c r="C279" s="2"/>
      <c r="D279" s="2" t="s">
        <v>557</v>
      </c>
      <c r="E279" s="2" t="s">
        <v>319</v>
      </c>
      <c r="F279" s="11">
        <v>0.01</v>
      </c>
      <c r="G279" s="564"/>
      <c r="H279" s="347" t="s">
        <v>3161</v>
      </c>
      <c r="I279" s="305"/>
      <c r="J279" s="305"/>
      <c r="K279" s="305"/>
      <c r="L279" s="305"/>
      <c r="M279" s="305"/>
    </row>
    <row r="280" spans="1:13" ht="84.75" customHeight="1" x14ac:dyDescent="0.3">
      <c r="A280" s="359">
        <v>5</v>
      </c>
      <c r="B280" s="2" t="s">
        <v>516</v>
      </c>
      <c r="C280" s="2"/>
      <c r="D280" s="2" t="s">
        <v>566</v>
      </c>
      <c r="E280" s="2" t="s">
        <v>319</v>
      </c>
      <c r="F280" s="11">
        <v>0.02</v>
      </c>
      <c r="G280" s="564"/>
      <c r="H280" s="347" t="s">
        <v>3161</v>
      </c>
      <c r="I280" s="305"/>
      <c r="J280" s="305"/>
      <c r="K280" s="305"/>
      <c r="L280" s="305"/>
      <c r="M280" s="305"/>
    </row>
    <row r="281" spans="1:13" ht="84.75" customHeight="1" x14ac:dyDescent="0.3">
      <c r="A281" s="357">
        <v>6</v>
      </c>
      <c r="B281" s="254" t="s">
        <v>1725</v>
      </c>
      <c r="C281" s="254" t="s">
        <v>322</v>
      </c>
      <c r="D281" s="254" t="s">
        <v>1907</v>
      </c>
      <c r="E281" s="254">
        <v>109.996</v>
      </c>
      <c r="F281" s="244"/>
      <c r="G281" s="564"/>
      <c r="H281" s="358" t="s">
        <v>3161</v>
      </c>
      <c r="I281" s="305"/>
      <c r="J281" s="305"/>
      <c r="K281" s="305"/>
      <c r="L281" s="305"/>
      <c r="M281" s="305"/>
    </row>
    <row r="282" spans="1:13" ht="84.75" customHeight="1" x14ac:dyDescent="0.3">
      <c r="A282" s="360">
        <v>7</v>
      </c>
      <c r="B282" s="276" t="s">
        <v>2106</v>
      </c>
      <c r="C282" s="276" t="s">
        <v>255</v>
      </c>
      <c r="D282" s="276" t="s">
        <v>2148</v>
      </c>
      <c r="E282" s="276" t="s">
        <v>2149</v>
      </c>
      <c r="F282" s="361"/>
      <c r="G282" s="586"/>
      <c r="H282" s="362" t="s">
        <v>3161</v>
      </c>
      <c r="I282" s="305"/>
      <c r="J282" s="305"/>
      <c r="K282" s="305"/>
      <c r="L282" s="305"/>
      <c r="M282" s="305"/>
    </row>
    <row r="283" spans="1:13" ht="21.75" customHeight="1" x14ac:dyDescent="0.4">
      <c r="A283" s="305"/>
      <c r="B283" s="305"/>
      <c r="C283" s="64"/>
      <c r="D283" s="305"/>
      <c r="E283" s="306"/>
      <c r="F283" s="305"/>
      <c r="G283" s="305"/>
      <c r="H283" s="305"/>
      <c r="I283" s="305"/>
      <c r="J283" s="305"/>
      <c r="K283" s="305"/>
      <c r="L283" s="305"/>
      <c r="M283" s="305"/>
    </row>
    <row r="284" spans="1:13" ht="75" customHeight="1" x14ac:dyDescent="0.3">
      <c r="A284" s="572" t="s">
        <v>1</v>
      </c>
      <c r="B284" s="561"/>
      <c r="C284" s="561"/>
      <c r="D284" s="561"/>
      <c r="E284" s="561"/>
      <c r="F284" s="570"/>
      <c r="G284" s="587">
        <v>45182</v>
      </c>
      <c r="H284" s="562"/>
      <c r="I284" s="305"/>
      <c r="J284" s="305"/>
      <c r="K284" s="305"/>
      <c r="L284" s="305"/>
      <c r="M284" s="305"/>
    </row>
    <row r="285" spans="1:13" ht="67.5" customHeight="1" x14ac:dyDescent="0.3">
      <c r="A285" s="338" t="s">
        <v>4</v>
      </c>
      <c r="B285" s="13" t="s">
        <v>5</v>
      </c>
      <c r="C285" s="13" t="s">
        <v>6</v>
      </c>
      <c r="D285" s="13" t="s">
        <v>7</v>
      </c>
      <c r="E285" s="13" t="s">
        <v>8</v>
      </c>
      <c r="F285" s="13" t="s">
        <v>9</v>
      </c>
      <c r="G285" s="13" t="s">
        <v>3163</v>
      </c>
      <c r="H285" s="339" t="s">
        <v>3164</v>
      </c>
      <c r="I285" s="305"/>
      <c r="J285" s="305"/>
      <c r="K285" s="305"/>
      <c r="L285" s="305"/>
      <c r="M285" s="305"/>
    </row>
    <row r="286" spans="1:13" ht="80.25" customHeight="1" x14ac:dyDescent="0.3">
      <c r="A286" s="359">
        <v>1</v>
      </c>
      <c r="B286" s="2" t="s">
        <v>333</v>
      </c>
      <c r="C286" s="2" t="s">
        <v>19</v>
      </c>
      <c r="D286" s="2" t="s">
        <v>448</v>
      </c>
      <c r="E286" s="2" t="s">
        <v>335</v>
      </c>
      <c r="F286" s="11">
        <v>1E-3</v>
      </c>
      <c r="G286" s="585" t="s">
        <v>3170</v>
      </c>
      <c r="H286" s="362" t="s">
        <v>3161</v>
      </c>
      <c r="I286" s="305"/>
      <c r="J286" s="305"/>
      <c r="K286" s="305"/>
      <c r="L286" s="305"/>
      <c r="M286" s="305"/>
    </row>
    <row r="287" spans="1:13" ht="80.25" customHeight="1" x14ac:dyDescent="0.3">
      <c r="A287" s="359">
        <v>2</v>
      </c>
      <c r="B287" s="2" t="s">
        <v>625</v>
      </c>
      <c r="C287" s="2" t="s">
        <v>19</v>
      </c>
      <c r="D287" s="2" t="s">
        <v>636</v>
      </c>
      <c r="E287" s="2" t="s">
        <v>637</v>
      </c>
      <c r="F287" s="11"/>
      <c r="G287" s="564"/>
      <c r="H287" s="362" t="s">
        <v>3161</v>
      </c>
      <c r="I287" s="305"/>
      <c r="J287" s="305"/>
      <c r="K287" s="305"/>
      <c r="L287" s="305"/>
      <c r="M287" s="305"/>
    </row>
    <row r="288" spans="1:13" ht="80.25" customHeight="1" x14ac:dyDescent="0.3">
      <c r="A288" s="359">
        <v>3</v>
      </c>
      <c r="B288" s="2" t="s">
        <v>805</v>
      </c>
      <c r="C288" s="2"/>
      <c r="D288" s="2" t="s">
        <v>835</v>
      </c>
      <c r="E288" s="2" t="s">
        <v>32</v>
      </c>
      <c r="F288" s="11">
        <v>0.01</v>
      </c>
      <c r="G288" s="564"/>
      <c r="H288" s="362" t="s">
        <v>3161</v>
      </c>
      <c r="I288" s="305"/>
      <c r="J288" s="305"/>
      <c r="K288" s="305"/>
      <c r="L288" s="305"/>
      <c r="M288" s="305"/>
    </row>
    <row r="289" spans="1:13" ht="80.25" customHeight="1" x14ac:dyDescent="0.3">
      <c r="A289" s="359">
        <v>4</v>
      </c>
      <c r="B289" s="2" t="s">
        <v>1725</v>
      </c>
      <c r="C289" s="2" t="s">
        <v>255</v>
      </c>
      <c r="D289" s="2" t="s">
        <v>1957</v>
      </c>
      <c r="E289" s="2">
        <v>25.425000000000001</v>
      </c>
      <c r="F289" s="11"/>
      <c r="G289" s="564"/>
      <c r="H289" s="362" t="s">
        <v>3161</v>
      </c>
      <c r="I289" s="305"/>
      <c r="J289" s="305"/>
      <c r="K289" s="305"/>
      <c r="L289" s="305"/>
      <c r="M289" s="305"/>
    </row>
    <row r="290" spans="1:13" ht="80.25" customHeight="1" x14ac:dyDescent="0.3">
      <c r="A290" s="359">
        <v>5</v>
      </c>
      <c r="B290" s="2" t="s">
        <v>2459</v>
      </c>
      <c r="C290" s="2"/>
      <c r="D290" s="2" t="s">
        <v>2460</v>
      </c>
      <c r="E290" s="2">
        <v>13.452999999999999</v>
      </c>
      <c r="F290" s="11"/>
      <c r="G290" s="564"/>
      <c r="H290" s="362" t="s">
        <v>3161</v>
      </c>
      <c r="I290" s="305"/>
      <c r="J290" s="305"/>
      <c r="K290" s="305"/>
      <c r="L290" s="305"/>
      <c r="M290" s="305"/>
    </row>
    <row r="291" spans="1:13" ht="80.25" customHeight="1" x14ac:dyDescent="0.3">
      <c r="A291" s="359">
        <v>6</v>
      </c>
      <c r="B291" s="2" t="s">
        <v>25</v>
      </c>
      <c r="C291" s="2" t="s">
        <v>19</v>
      </c>
      <c r="D291" s="2" t="s">
        <v>26</v>
      </c>
      <c r="E291" s="2" t="s">
        <v>27</v>
      </c>
      <c r="F291" s="11"/>
      <c r="G291" s="564"/>
      <c r="H291" s="362" t="s">
        <v>3161</v>
      </c>
      <c r="I291" s="305"/>
      <c r="J291" s="305"/>
      <c r="K291" s="305"/>
      <c r="L291" s="305"/>
      <c r="M291" s="305"/>
    </row>
    <row r="292" spans="1:13" ht="80.25" customHeight="1" x14ac:dyDescent="0.3">
      <c r="A292" s="359">
        <v>7</v>
      </c>
      <c r="B292" s="2" t="s">
        <v>35</v>
      </c>
      <c r="C292" s="2"/>
      <c r="D292" s="2" t="s">
        <v>36</v>
      </c>
      <c r="E292" s="2" t="s">
        <v>37</v>
      </c>
      <c r="F292" s="11"/>
      <c r="G292" s="564"/>
      <c r="H292" s="362" t="s">
        <v>3161</v>
      </c>
      <c r="I292" s="305"/>
      <c r="J292" s="305"/>
      <c r="K292" s="305"/>
      <c r="L292" s="305"/>
      <c r="M292" s="305"/>
    </row>
    <row r="293" spans="1:13" ht="80.25" customHeight="1" x14ac:dyDescent="0.3">
      <c r="A293" s="359">
        <v>8</v>
      </c>
      <c r="B293" s="2" t="s">
        <v>238</v>
      </c>
      <c r="C293" s="2" t="s">
        <v>47</v>
      </c>
      <c r="D293" s="2" t="s">
        <v>272</v>
      </c>
      <c r="E293" s="2" t="s">
        <v>273</v>
      </c>
      <c r="F293" s="11"/>
      <c r="G293" s="564"/>
      <c r="H293" s="362" t="s">
        <v>3161</v>
      </c>
      <c r="I293" s="305"/>
      <c r="J293" s="305"/>
      <c r="K293" s="305"/>
      <c r="L293" s="305"/>
      <c r="M293" s="305"/>
    </row>
    <row r="294" spans="1:13" ht="80.25" customHeight="1" x14ac:dyDescent="0.3">
      <c r="A294" s="359">
        <v>9</v>
      </c>
      <c r="B294" s="2" t="s">
        <v>333</v>
      </c>
      <c r="C294" s="2"/>
      <c r="D294" s="2" t="s">
        <v>451</v>
      </c>
      <c r="E294" s="2" t="s">
        <v>335</v>
      </c>
      <c r="F294" s="11">
        <v>1E-3</v>
      </c>
      <c r="G294" s="564"/>
      <c r="H294" s="362" t="s">
        <v>3161</v>
      </c>
      <c r="I294" s="305"/>
      <c r="J294" s="305"/>
      <c r="K294" s="305"/>
      <c r="L294" s="305"/>
      <c r="M294" s="305"/>
    </row>
    <row r="295" spans="1:13" ht="80.25" customHeight="1" x14ac:dyDescent="0.3">
      <c r="A295" s="359">
        <v>10</v>
      </c>
      <c r="B295" s="2" t="s">
        <v>805</v>
      </c>
      <c r="C295" s="2" t="s">
        <v>19</v>
      </c>
      <c r="D295" s="2" t="s">
        <v>852</v>
      </c>
      <c r="E295" s="2" t="s">
        <v>853</v>
      </c>
      <c r="F295" s="11">
        <v>0.01</v>
      </c>
      <c r="G295" s="564"/>
      <c r="H295" s="362" t="s">
        <v>3161</v>
      </c>
      <c r="I295" s="305"/>
      <c r="J295" s="305"/>
      <c r="K295" s="305"/>
      <c r="L295" s="305"/>
      <c r="M295" s="305"/>
    </row>
    <row r="296" spans="1:13" ht="80.25" customHeight="1" x14ac:dyDescent="0.3">
      <c r="A296" s="359">
        <v>11</v>
      </c>
      <c r="B296" s="2" t="s">
        <v>805</v>
      </c>
      <c r="C296" s="2" t="s">
        <v>19</v>
      </c>
      <c r="D296" s="2" t="s">
        <v>859</v>
      </c>
      <c r="E296" s="2" t="s">
        <v>860</v>
      </c>
      <c r="F296" s="11">
        <v>0.01</v>
      </c>
      <c r="G296" s="564"/>
      <c r="H296" s="362" t="s">
        <v>3161</v>
      </c>
      <c r="I296" s="305"/>
      <c r="J296" s="305"/>
      <c r="K296" s="305"/>
      <c r="L296" s="305"/>
      <c r="M296" s="305"/>
    </row>
    <row r="297" spans="1:13" ht="80.25" customHeight="1" x14ac:dyDescent="0.3">
      <c r="A297" s="359">
        <v>12</v>
      </c>
      <c r="B297" s="2" t="s">
        <v>1014</v>
      </c>
      <c r="C297" s="2"/>
      <c r="D297" s="2" t="s">
        <v>1058</v>
      </c>
      <c r="E297" s="2" t="s">
        <v>1059</v>
      </c>
      <c r="F297" s="11"/>
      <c r="G297" s="564"/>
      <c r="H297" s="362" t="s">
        <v>3161</v>
      </c>
      <c r="I297" s="305"/>
      <c r="J297" s="305"/>
      <c r="K297" s="305"/>
      <c r="L297" s="305"/>
      <c r="M297" s="305"/>
    </row>
    <row r="298" spans="1:13" ht="80.25" customHeight="1" x14ac:dyDescent="0.3">
      <c r="A298" s="359">
        <v>13</v>
      </c>
      <c r="B298" s="2" t="s">
        <v>1725</v>
      </c>
      <c r="C298" s="2" t="s">
        <v>255</v>
      </c>
      <c r="D298" s="2" t="s">
        <v>1905</v>
      </c>
      <c r="E298" s="2">
        <v>28.038</v>
      </c>
      <c r="F298" s="11"/>
      <c r="G298" s="564"/>
      <c r="H298" s="362" t="s">
        <v>3161</v>
      </c>
      <c r="I298" s="305"/>
      <c r="J298" s="305"/>
      <c r="K298" s="305"/>
      <c r="L298" s="305"/>
      <c r="M298" s="305"/>
    </row>
    <row r="299" spans="1:13" ht="80.25" customHeight="1" x14ac:dyDescent="0.3">
      <c r="A299" s="359">
        <v>14</v>
      </c>
      <c r="B299" s="2" t="s">
        <v>1725</v>
      </c>
      <c r="C299" s="2" t="s">
        <v>255</v>
      </c>
      <c r="D299" s="2" t="s">
        <v>1938</v>
      </c>
      <c r="E299" s="2">
        <v>93.54</v>
      </c>
      <c r="F299" s="11"/>
      <c r="G299" s="564"/>
      <c r="H299" s="362" t="s">
        <v>3161</v>
      </c>
      <c r="I299" s="305"/>
      <c r="J299" s="305"/>
      <c r="K299" s="305"/>
      <c r="L299" s="305"/>
      <c r="M299" s="305"/>
    </row>
    <row r="300" spans="1:13" ht="80.25" customHeight="1" x14ac:dyDescent="0.3">
      <c r="A300" s="359">
        <v>15</v>
      </c>
      <c r="B300" s="2" t="s">
        <v>1725</v>
      </c>
      <c r="C300" s="2" t="s">
        <v>255</v>
      </c>
      <c r="D300" s="2" t="s">
        <v>1953</v>
      </c>
      <c r="E300" s="2">
        <v>146.05000000000001</v>
      </c>
      <c r="F300" s="11"/>
      <c r="G300" s="564"/>
      <c r="H300" s="362" t="s">
        <v>3161</v>
      </c>
      <c r="I300" s="305"/>
      <c r="J300" s="305"/>
      <c r="K300" s="305"/>
      <c r="L300" s="305"/>
      <c r="M300" s="305"/>
    </row>
    <row r="301" spans="1:13" ht="80.25" customHeight="1" x14ac:dyDescent="0.3">
      <c r="A301" s="359">
        <v>16</v>
      </c>
      <c r="B301" s="2" t="s">
        <v>1983</v>
      </c>
      <c r="C301" s="2"/>
      <c r="D301" s="2" t="s">
        <v>3114</v>
      </c>
      <c r="E301" s="2" t="s">
        <v>2016</v>
      </c>
      <c r="F301" s="11"/>
      <c r="G301" s="564"/>
      <c r="H301" s="362" t="s">
        <v>3161</v>
      </c>
      <c r="I301" s="305"/>
      <c r="J301" s="305"/>
      <c r="K301" s="305"/>
      <c r="L301" s="305"/>
      <c r="M301" s="305"/>
    </row>
    <row r="302" spans="1:13" ht="80.25" customHeight="1" x14ac:dyDescent="0.3">
      <c r="A302" s="359">
        <v>17</v>
      </c>
      <c r="B302" s="2" t="s">
        <v>25</v>
      </c>
      <c r="C302" s="2"/>
      <c r="D302" s="2" t="s">
        <v>129</v>
      </c>
      <c r="E302" s="2" t="s">
        <v>92</v>
      </c>
      <c r="F302" s="11"/>
      <c r="G302" s="564"/>
      <c r="H302" s="362" t="s">
        <v>3161</v>
      </c>
      <c r="I302" s="305"/>
      <c r="J302" s="305"/>
      <c r="K302" s="305"/>
      <c r="L302" s="305"/>
      <c r="M302" s="305"/>
    </row>
    <row r="303" spans="1:13" ht="80.25" customHeight="1" x14ac:dyDescent="0.3">
      <c r="A303" s="359">
        <v>18</v>
      </c>
      <c r="B303" s="2" t="s">
        <v>25</v>
      </c>
      <c r="C303" s="2"/>
      <c r="D303" s="2" t="s">
        <v>162</v>
      </c>
      <c r="E303" s="2" t="s">
        <v>163</v>
      </c>
      <c r="F303" s="11"/>
      <c r="G303" s="564"/>
      <c r="H303" s="362" t="s">
        <v>3161</v>
      </c>
      <c r="I303" s="305"/>
      <c r="J303" s="305"/>
      <c r="K303" s="305"/>
      <c r="L303" s="305"/>
      <c r="M303" s="305"/>
    </row>
    <row r="304" spans="1:13" ht="80.25" customHeight="1" x14ac:dyDescent="0.3">
      <c r="A304" s="359">
        <v>19</v>
      </c>
      <c r="B304" s="2" t="s">
        <v>317</v>
      </c>
      <c r="C304" s="2"/>
      <c r="D304" s="2" t="s">
        <v>318</v>
      </c>
      <c r="E304" s="2" t="s">
        <v>319</v>
      </c>
      <c r="F304" s="11">
        <v>0.02</v>
      </c>
      <c r="G304" s="564"/>
      <c r="H304" s="362" t="s">
        <v>3161</v>
      </c>
      <c r="I304" s="305"/>
      <c r="J304" s="305"/>
      <c r="K304" s="305"/>
      <c r="L304" s="305"/>
      <c r="M304" s="305"/>
    </row>
    <row r="305" spans="1:13" ht="80.25" customHeight="1" x14ac:dyDescent="0.3">
      <c r="A305" s="359">
        <v>20</v>
      </c>
      <c r="B305" s="2" t="s">
        <v>333</v>
      </c>
      <c r="C305" s="2" t="s">
        <v>19</v>
      </c>
      <c r="D305" s="2" t="s">
        <v>433</v>
      </c>
      <c r="E305" s="2" t="s">
        <v>335</v>
      </c>
      <c r="F305" s="11">
        <v>1E-3</v>
      </c>
      <c r="G305" s="564"/>
      <c r="H305" s="362" t="s">
        <v>3161</v>
      </c>
      <c r="I305" s="305"/>
      <c r="J305" s="305"/>
      <c r="K305" s="305"/>
      <c r="L305" s="305"/>
      <c r="M305" s="305"/>
    </row>
    <row r="306" spans="1:13" ht="80.25" customHeight="1" x14ac:dyDescent="0.3">
      <c r="A306" s="359">
        <v>21</v>
      </c>
      <c r="B306" s="2" t="s">
        <v>333</v>
      </c>
      <c r="C306" s="2" t="s">
        <v>19</v>
      </c>
      <c r="D306" s="2" t="s">
        <v>435</v>
      </c>
      <c r="E306" s="2" t="s">
        <v>335</v>
      </c>
      <c r="F306" s="11">
        <v>1E-3</v>
      </c>
      <c r="G306" s="564"/>
      <c r="H306" s="362" t="s">
        <v>3161</v>
      </c>
      <c r="I306" s="305"/>
      <c r="J306" s="305"/>
      <c r="K306" s="305"/>
      <c r="L306" s="305"/>
      <c r="M306" s="305"/>
    </row>
    <row r="307" spans="1:13" ht="80.25" customHeight="1" x14ac:dyDescent="0.3">
      <c r="A307" s="359">
        <v>22</v>
      </c>
      <c r="B307" s="2" t="s">
        <v>333</v>
      </c>
      <c r="C307" s="2" t="s">
        <v>19</v>
      </c>
      <c r="D307" s="2" t="s">
        <v>3113</v>
      </c>
      <c r="E307" s="2" t="s">
        <v>335</v>
      </c>
      <c r="F307" s="11">
        <v>1E-3</v>
      </c>
      <c r="G307" s="564"/>
      <c r="H307" s="362" t="s">
        <v>3161</v>
      </c>
      <c r="I307" s="305"/>
      <c r="J307" s="305"/>
      <c r="K307" s="305"/>
      <c r="L307" s="305"/>
      <c r="M307" s="305"/>
    </row>
    <row r="308" spans="1:13" ht="80.25" customHeight="1" x14ac:dyDescent="0.3">
      <c r="A308" s="359">
        <v>23</v>
      </c>
      <c r="B308" s="2" t="s">
        <v>1014</v>
      </c>
      <c r="C308" s="2" t="s">
        <v>255</v>
      </c>
      <c r="D308" s="2" t="s">
        <v>1434</v>
      </c>
      <c r="E308" s="2" t="s">
        <v>1435</v>
      </c>
      <c r="F308" s="11"/>
      <c r="G308" s="564"/>
      <c r="H308" s="362" t="s">
        <v>3161</v>
      </c>
      <c r="I308" s="305"/>
      <c r="J308" s="305"/>
      <c r="K308" s="305"/>
      <c r="L308" s="305"/>
      <c r="M308" s="305"/>
    </row>
    <row r="309" spans="1:13" ht="80.25" customHeight="1" x14ac:dyDescent="0.3">
      <c r="A309" s="359">
        <v>24</v>
      </c>
      <c r="B309" s="2" t="s">
        <v>1453</v>
      </c>
      <c r="C309" s="2" t="s">
        <v>1455</v>
      </c>
      <c r="D309" s="2" t="s">
        <v>1456</v>
      </c>
      <c r="E309" s="2" t="s">
        <v>1457</v>
      </c>
      <c r="F309" s="11"/>
      <c r="G309" s="564"/>
      <c r="H309" s="362" t="s">
        <v>3161</v>
      </c>
      <c r="I309" s="305"/>
      <c r="J309" s="305"/>
      <c r="K309" s="305"/>
      <c r="L309" s="305"/>
      <c r="M309" s="305"/>
    </row>
    <row r="310" spans="1:13" ht="80.25" customHeight="1" x14ac:dyDescent="0.3">
      <c r="A310" s="359">
        <v>25</v>
      </c>
      <c r="B310" s="2" t="s">
        <v>1725</v>
      </c>
      <c r="C310" s="2"/>
      <c r="D310" s="2" t="s">
        <v>1813</v>
      </c>
      <c r="E310" s="2">
        <v>158.69900000000001</v>
      </c>
      <c r="F310" s="11"/>
      <c r="G310" s="564"/>
      <c r="H310" s="362" t="s">
        <v>3161</v>
      </c>
      <c r="I310" s="305"/>
      <c r="J310" s="305"/>
      <c r="K310" s="305"/>
      <c r="L310" s="305"/>
      <c r="M310" s="305"/>
    </row>
    <row r="311" spans="1:13" ht="80.25" customHeight="1" x14ac:dyDescent="0.3">
      <c r="A311" s="359">
        <v>26</v>
      </c>
      <c r="B311" s="2" t="s">
        <v>238</v>
      </c>
      <c r="C311" s="2" t="s">
        <v>239</v>
      </c>
      <c r="D311" s="2" t="s">
        <v>240</v>
      </c>
      <c r="E311" s="2" t="s">
        <v>241</v>
      </c>
      <c r="F311" s="11"/>
      <c r="G311" s="564"/>
      <c r="H311" s="362" t="s">
        <v>3161</v>
      </c>
      <c r="I311" s="305"/>
      <c r="J311" s="305"/>
      <c r="K311" s="305"/>
      <c r="L311" s="305"/>
      <c r="M311" s="305"/>
    </row>
    <row r="312" spans="1:13" ht="80.25" customHeight="1" x14ac:dyDescent="0.3">
      <c r="A312" s="359">
        <v>27</v>
      </c>
      <c r="B312" s="2" t="s">
        <v>1453</v>
      </c>
      <c r="C312" s="2" t="s">
        <v>1455</v>
      </c>
      <c r="D312" s="2" t="s">
        <v>1459</v>
      </c>
      <c r="E312" s="2" t="s">
        <v>1460</v>
      </c>
      <c r="F312" s="11"/>
      <c r="G312" s="564"/>
      <c r="H312" s="362" t="s">
        <v>3161</v>
      </c>
      <c r="I312" s="305"/>
      <c r="J312" s="305"/>
      <c r="K312" s="305"/>
      <c r="L312" s="305"/>
      <c r="M312" s="305"/>
    </row>
    <row r="313" spans="1:13" ht="80.25" customHeight="1" x14ac:dyDescent="0.3">
      <c r="A313" s="359">
        <v>28</v>
      </c>
      <c r="B313" s="2" t="s">
        <v>1725</v>
      </c>
      <c r="C313" s="2"/>
      <c r="D313" s="2" t="s">
        <v>1780</v>
      </c>
      <c r="E313" s="2" t="s">
        <v>1781</v>
      </c>
      <c r="F313" s="11"/>
      <c r="G313" s="564"/>
      <c r="H313" s="362" t="s">
        <v>3161</v>
      </c>
      <c r="I313" s="305"/>
      <c r="J313" s="305"/>
      <c r="K313" s="305"/>
      <c r="L313" s="305"/>
      <c r="M313" s="305"/>
    </row>
    <row r="314" spans="1:13" ht="80.25" customHeight="1" x14ac:dyDescent="0.3">
      <c r="A314" s="359">
        <v>29</v>
      </c>
      <c r="B314" s="2" t="s">
        <v>1725</v>
      </c>
      <c r="C314" s="2"/>
      <c r="D314" s="2" t="s">
        <v>1783</v>
      </c>
      <c r="E314" s="2" t="s">
        <v>1784</v>
      </c>
      <c r="F314" s="11"/>
      <c r="G314" s="564"/>
      <c r="H314" s="362" t="s">
        <v>3161</v>
      </c>
      <c r="I314" s="305"/>
      <c r="J314" s="305"/>
      <c r="K314" s="305"/>
      <c r="L314" s="305"/>
      <c r="M314" s="305"/>
    </row>
    <row r="315" spans="1:13" ht="80.25" customHeight="1" x14ac:dyDescent="0.3">
      <c r="A315" s="359">
        <v>30</v>
      </c>
      <c r="B315" s="2" t="s">
        <v>1725</v>
      </c>
      <c r="C315" s="2"/>
      <c r="D315" s="2" t="s">
        <v>1809</v>
      </c>
      <c r="E315" s="2" t="s">
        <v>1810</v>
      </c>
      <c r="F315" s="11"/>
      <c r="G315" s="564"/>
      <c r="H315" s="362" t="s">
        <v>3161</v>
      </c>
      <c r="I315" s="305"/>
      <c r="J315" s="305"/>
      <c r="K315" s="305"/>
      <c r="L315" s="305"/>
      <c r="M315" s="305"/>
    </row>
    <row r="316" spans="1:13" ht="80.25" customHeight="1" x14ac:dyDescent="0.3">
      <c r="A316" s="359">
        <v>31</v>
      </c>
      <c r="B316" s="2" t="s">
        <v>1983</v>
      </c>
      <c r="C316" s="2"/>
      <c r="D316" s="2" t="s">
        <v>1984</v>
      </c>
      <c r="E316" s="2" t="s">
        <v>1985</v>
      </c>
      <c r="F316" s="11"/>
      <c r="G316" s="564"/>
      <c r="H316" s="362" t="s">
        <v>3161</v>
      </c>
      <c r="I316" s="305"/>
      <c r="J316" s="305"/>
      <c r="K316" s="305"/>
      <c r="L316" s="305"/>
      <c r="M316" s="305"/>
    </row>
    <row r="317" spans="1:13" ht="80.25" customHeight="1" x14ac:dyDescent="0.3">
      <c r="A317" s="359">
        <v>32</v>
      </c>
      <c r="B317" s="2" t="s">
        <v>1983</v>
      </c>
      <c r="C317" s="2"/>
      <c r="D317" s="2" t="s">
        <v>1990</v>
      </c>
      <c r="E317" s="2" t="s">
        <v>1991</v>
      </c>
      <c r="F317" s="11"/>
      <c r="G317" s="564"/>
      <c r="H317" s="362" t="s">
        <v>3161</v>
      </c>
      <c r="I317" s="305"/>
      <c r="J317" s="305"/>
      <c r="K317" s="305"/>
      <c r="L317" s="305"/>
      <c r="M317" s="305"/>
    </row>
    <row r="318" spans="1:13" ht="80.25" customHeight="1" x14ac:dyDescent="0.3">
      <c r="A318" s="359">
        <v>33</v>
      </c>
      <c r="B318" s="2" t="s">
        <v>1983</v>
      </c>
      <c r="C318" s="2"/>
      <c r="D318" s="2" t="s">
        <v>1993</v>
      </c>
      <c r="E318" s="2" t="s">
        <v>1994</v>
      </c>
      <c r="F318" s="11"/>
      <c r="G318" s="564"/>
      <c r="H318" s="362" t="s">
        <v>3161</v>
      </c>
      <c r="I318" s="305"/>
      <c r="J318" s="305"/>
      <c r="K318" s="305"/>
      <c r="L318" s="305"/>
      <c r="M318" s="305"/>
    </row>
    <row r="319" spans="1:13" ht="80.25" customHeight="1" x14ac:dyDescent="0.3">
      <c r="A319" s="359">
        <v>34</v>
      </c>
      <c r="B319" s="2" t="s">
        <v>1983</v>
      </c>
      <c r="C319" s="2"/>
      <c r="D319" s="2" t="s">
        <v>1996</v>
      </c>
      <c r="E319" s="2" t="s">
        <v>1997</v>
      </c>
      <c r="F319" s="11"/>
      <c r="G319" s="564"/>
      <c r="H319" s="362" t="s">
        <v>3161</v>
      </c>
      <c r="I319" s="305"/>
      <c r="J319" s="305"/>
      <c r="K319" s="305"/>
      <c r="L319" s="305"/>
      <c r="M319" s="305"/>
    </row>
    <row r="320" spans="1:13" ht="80.25" customHeight="1" x14ac:dyDescent="0.3">
      <c r="A320" s="359">
        <v>35</v>
      </c>
      <c r="B320" s="2" t="s">
        <v>1983</v>
      </c>
      <c r="C320" s="2"/>
      <c r="D320" s="2" t="s">
        <v>2001</v>
      </c>
      <c r="E320" s="2" t="s">
        <v>2002</v>
      </c>
      <c r="F320" s="11"/>
      <c r="G320" s="564"/>
      <c r="H320" s="362" t="s">
        <v>3161</v>
      </c>
      <c r="I320" s="305"/>
      <c r="J320" s="305"/>
      <c r="K320" s="305"/>
      <c r="L320" s="305"/>
      <c r="M320" s="305"/>
    </row>
    <row r="321" spans="1:13" ht="80.25" customHeight="1" x14ac:dyDescent="0.3">
      <c r="A321" s="359">
        <v>36</v>
      </c>
      <c r="B321" s="2" t="s">
        <v>1983</v>
      </c>
      <c r="C321" s="2"/>
      <c r="D321" s="2" t="s">
        <v>2010</v>
      </c>
      <c r="E321" s="2" t="s">
        <v>2011</v>
      </c>
      <c r="F321" s="11"/>
      <c r="G321" s="564"/>
      <c r="H321" s="362" t="s">
        <v>3161</v>
      </c>
      <c r="I321" s="305"/>
      <c r="J321" s="305"/>
      <c r="K321" s="305"/>
      <c r="L321" s="305"/>
      <c r="M321" s="305"/>
    </row>
    <row r="322" spans="1:13" ht="80.25" customHeight="1" x14ac:dyDescent="0.3">
      <c r="A322" s="363">
        <v>37</v>
      </c>
      <c r="B322" s="267" t="s">
        <v>2341</v>
      </c>
      <c r="C322" s="267" t="s">
        <v>2343</v>
      </c>
      <c r="D322" s="267" t="s">
        <v>2344</v>
      </c>
      <c r="E322" s="267" t="s">
        <v>47</v>
      </c>
      <c r="F322" s="364"/>
      <c r="G322" s="564"/>
      <c r="H322" s="365" t="s">
        <v>3161</v>
      </c>
      <c r="I322" s="305"/>
      <c r="J322" s="305"/>
      <c r="K322" s="305"/>
      <c r="L322" s="305"/>
      <c r="M322" s="305"/>
    </row>
    <row r="323" spans="1:13" ht="83.25" customHeight="1" x14ac:dyDescent="0.3">
      <c r="A323" s="363">
        <v>38</v>
      </c>
      <c r="B323" s="267" t="s">
        <v>556</v>
      </c>
      <c r="C323" s="267" t="s">
        <v>19</v>
      </c>
      <c r="D323" s="267" t="s">
        <v>593</v>
      </c>
      <c r="E323" s="267" t="s">
        <v>563</v>
      </c>
      <c r="F323" s="364">
        <v>0.01</v>
      </c>
      <c r="G323" s="564"/>
      <c r="H323" s="366" t="s">
        <v>3161</v>
      </c>
      <c r="I323" s="305"/>
      <c r="J323" s="305"/>
      <c r="K323" s="305"/>
      <c r="L323" s="305"/>
      <c r="M323" s="305"/>
    </row>
    <row r="324" spans="1:13" ht="81" customHeight="1" x14ac:dyDescent="0.3">
      <c r="A324" s="363">
        <v>39</v>
      </c>
      <c r="B324" s="2" t="s">
        <v>2704</v>
      </c>
      <c r="C324" s="2" t="s">
        <v>255</v>
      </c>
      <c r="D324" s="2" t="s">
        <v>2709</v>
      </c>
      <c r="E324" s="2">
        <v>317.37</v>
      </c>
      <c r="F324" s="11"/>
      <c r="G324" s="564"/>
      <c r="H324" s="365" t="s">
        <v>3161</v>
      </c>
      <c r="I324" s="305"/>
      <c r="J324" s="305"/>
      <c r="K324" s="305"/>
      <c r="L324" s="305"/>
      <c r="M324" s="305"/>
    </row>
    <row r="325" spans="1:13" ht="69.75" customHeight="1" x14ac:dyDescent="0.3">
      <c r="A325" s="363">
        <v>40</v>
      </c>
      <c r="B325" s="2" t="s">
        <v>2704</v>
      </c>
      <c r="C325" s="2" t="s">
        <v>255</v>
      </c>
      <c r="D325" s="2" t="s">
        <v>2710</v>
      </c>
      <c r="E325" s="2">
        <v>334.94</v>
      </c>
      <c r="F325" s="11"/>
      <c r="G325" s="564"/>
      <c r="H325" s="365" t="s">
        <v>3161</v>
      </c>
      <c r="I325" s="305"/>
      <c r="J325" s="305"/>
      <c r="K325" s="305"/>
      <c r="L325" s="305"/>
      <c r="M325" s="305"/>
    </row>
    <row r="326" spans="1:13" ht="66" customHeight="1" x14ac:dyDescent="0.3">
      <c r="A326" s="363">
        <v>41</v>
      </c>
      <c r="B326" s="2" t="s">
        <v>520</v>
      </c>
      <c r="C326" s="2" t="s">
        <v>19</v>
      </c>
      <c r="D326" s="2" t="s">
        <v>521</v>
      </c>
      <c r="E326" s="2" t="s">
        <v>522</v>
      </c>
      <c r="F326" s="11">
        <v>1E-3</v>
      </c>
      <c r="G326" s="564"/>
      <c r="H326" s="365" t="s">
        <v>3161</v>
      </c>
      <c r="I326" s="305"/>
      <c r="J326" s="305"/>
      <c r="K326" s="305"/>
      <c r="L326" s="305"/>
      <c r="M326" s="305"/>
    </row>
    <row r="327" spans="1:13" ht="69.75" customHeight="1" x14ac:dyDescent="0.3">
      <c r="A327" s="367">
        <v>42</v>
      </c>
      <c r="B327" s="277" t="s">
        <v>520</v>
      </c>
      <c r="C327" s="277" t="s">
        <v>19</v>
      </c>
      <c r="D327" s="277" t="s">
        <v>524</v>
      </c>
      <c r="E327" s="277" t="s">
        <v>522</v>
      </c>
      <c r="F327" s="278">
        <v>1E-3</v>
      </c>
      <c r="G327" s="586"/>
      <c r="H327" s="362" t="s">
        <v>3161</v>
      </c>
      <c r="I327" s="305"/>
      <c r="J327" s="305"/>
      <c r="K327" s="305"/>
      <c r="L327" s="305"/>
      <c r="M327" s="305"/>
    </row>
    <row r="328" spans="1:13" ht="21" customHeight="1" x14ac:dyDescent="0.4">
      <c r="A328" s="305"/>
      <c r="B328" s="305"/>
      <c r="C328" s="64"/>
      <c r="D328" s="305"/>
      <c r="E328" s="306"/>
      <c r="F328" s="305"/>
      <c r="G328" s="305"/>
      <c r="H328" s="305"/>
      <c r="I328" s="305"/>
      <c r="J328" s="305"/>
      <c r="K328" s="305"/>
      <c r="L328" s="305"/>
      <c r="M328" s="305"/>
    </row>
    <row r="329" spans="1:13" ht="61.5" customHeight="1" x14ac:dyDescent="0.3">
      <c r="A329" s="575" t="s">
        <v>1</v>
      </c>
      <c r="B329" s="550"/>
      <c r="C329" s="550"/>
      <c r="D329" s="550"/>
      <c r="E329" s="550"/>
      <c r="F329" s="551"/>
      <c r="G329" s="593">
        <v>45209</v>
      </c>
      <c r="H329" s="551"/>
      <c r="I329" s="305"/>
      <c r="J329" s="305"/>
      <c r="K329" s="305"/>
      <c r="L329" s="305"/>
      <c r="M329" s="305"/>
    </row>
    <row r="330" spans="1:13" ht="63.75" customHeight="1" x14ac:dyDescent="0.3">
      <c r="A330" s="13" t="s">
        <v>4</v>
      </c>
      <c r="B330" s="13" t="s">
        <v>5</v>
      </c>
      <c r="C330" s="13" t="s">
        <v>6</v>
      </c>
      <c r="D330" s="13" t="s">
        <v>7</v>
      </c>
      <c r="E330" s="13" t="s">
        <v>8</v>
      </c>
      <c r="F330" s="13" t="s">
        <v>9</v>
      </c>
      <c r="G330" s="13" t="s">
        <v>3163</v>
      </c>
      <c r="H330" s="368" t="s">
        <v>3164</v>
      </c>
      <c r="I330" s="305"/>
      <c r="J330" s="305"/>
      <c r="K330" s="305"/>
      <c r="L330" s="305"/>
      <c r="M330" s="305"/>
    </row>
    <row r="331" spans="1:13" ht="80.25" customHeight="1" x14ac:dyDescent="0.3">
      <c r="A331" s="207">
        <v>1</v>
      </c>
      <c r="B331" s="2" t="s">
        <v>25</v>
      </c>
      <c r="C331" s="2"/>
      <c r="D331" s="2" t="s">
        <v>147</v>
      </c>
      <c r="E331" s="2" t="s">
        <v>146</v>
      </c>
      <c r="F331" s="11"/>
      <c r="G331" s="600" t="s">
        <v>3171</v>
      </c>
      <c r="H331" s="369" t="s">
        <v>3161</v>
      </c>
      <c r="I331" s="305"/>
      <c r="J331" s="305"/>
      <c r="K331" s="305"/>
      <c r="L331" s="305"/>
      <c r="M331" s="305"/>
    </row>
    <row r="332" spans="1:13" ht="80.25" customHeight="1" x14ac:dyDescent="0.3">
      <c r="A332" s="207">
        <v>2</v>
      </c>
      <c r="B332" s="2" t="s">
        <v>25</v>
      </c>
      <c r="C332" s="2" t="s">
        <v>19</v>
      </c>
      <c r="D332" s="2" t="s">
        <v>222</v>
      </c>
      <c r="E332" s="2" t="s">
        <v>27</v>
      </c>
      <c r="F332" s="11"/>
      <c r="G332" s="598"/>
      <c r="H332" s="369" t="s">
        <v>3161</v>
      </c>
      <c r="I332" s="305"/>
      <c r="J332" s="305"/>
      <c r="K332" s="305"/>
      <c r="L332" s="305"/>
      <c r="M332" s="305"/>
    </row>
    <row r="333" spans="1:13" ht="80.25" customHeight="1" x14ac:dyDescent="0.3">
      <c r="A333" s="207">
        <v>3</v>
      </c>
      <c r="B333" s="2" t="s">
        <v>25</v>
      </c>
      <c r="C333" s="2" t="s">
        <v>19</v>
      </c>
      <c r="D333" s="2" t="s">
        <v>224</v>
      </c>
      <c r="E333" s="2" t="s">
        <v>27</v>
      </c>
      <c r="F333" s="11"/>
      <c r="G333" s="598"/>
      <c r="H333" s="369" t="s">
        <v>3161</v>
      </c>
      <c r="I333" s="305"/>
      <c r="J333" s="305"/>
      <c r="K333" s="305"/>
      <c r="L333" s="305"/>
      <c r="M333" s="305"/>
    </row>
    <row r="334" spans="1:13" ht="80.25" customHeight="1" x14ac:dyDescent="0.3">
      <c r="A334" s="207">
        <v>4</v>
      </c>
      <c r="B334" s="2" t="s">
        <v>25</v>
      </c>
      <c r="C334" s="2" t="s">
        <v>19</v>
      </c>
      <c r="D334" s="2" t="s">
        <v>226</v>
      </c>
      <c r="E334" s="2" t="s">
        <v>27</v>
      </c>
      <c r="F334" s="11"/>
      <c r="G334" s="598"/>
      <c r="H334" s="369" t="s">
        <v>3161</v>
      </c>
      <c r="I334" s="305"/>
      <c r="J334" s="305"/>
      <c r="K334" s="305"/>
      <c r="L334" s="305"/>
      <c r="M334" s="305"/>
    </row>
    <row r="335" spans="1:13" ht="80.25" customHeight="1" x14ac:dyDescent="0.3">
      <c r="A335" s="207">
        <v>5</v>
      </c>
      <c r="B335" s="2" t="s">
        <v>333</v>
      </c>
      <c r="C335" s="2" t="s">
        <v>19</v>
      </c>
      <c r="D335" s="2" t="s">
        <v>352</v>
      </c>
      <c r="E335" s="2" t="s">
        <v>335</v>
      </c>
      <c r="F335" s="11">
        <v>1E-3</v>
      </c>
      <c r="G335" s="598"/>
      <c r="H335" s="369" t="s">
        <v>3161</v>
      </c>
      <c r="I335" s="305"/>
      <c r="J335" s="305"/>
      <c r="K335" s="305"/>
      <c r="L335" s="305"/>
      <c r="M335" s="305"/>
    </row>
    <row r="336" spans="1:13" ht="80.25" customHeight="1" x14ac:dyDescent="0.3">
      <c r="A336" s="207">
        <v>6</v>
      </c>
      <c r="B336" s="2" t="s">
        <v>333</v>
      </c>
      <c r="C336" s="2" t="s">
        <v>19</v>
      </c>
      <c r="D336" s="2" t="s">
        <v>380</v>
      </c>
      <c r="E336" s="2" t="s">
        <v>348</v>
      </c>
      <c r="F336" s="11">
        <v>0.01</v>
      </c>
      <c r="G336" s="598"/>
      <c r="H336" s="369" t="s">
        <v>3161</v>
      </c>
      <c r="I336" s="305"/>
      <c r="J336" s="305"/>
      <c r="K336" s="305"/>
      <c r="L336" s="305"/>
      <c r="M336" s="305"/>
    </row>
    <row r="337" spans="1:13" ht="80.25" customHeight="1" x14ac:dyDescent="0.3">
      <c r="A337" s="207">
        <v>7</v>
      </c>
      <c r="B337" s="2" t="s">
        <v>333</v>
      </c>
      <c r="C337" s="2" t="s">
        <v>19</v>
      </c>
      <c r="D337" s="2" t="s">
        <v>472</v>
      </c>
      <c r="E337" s="2" t="s">
        <v>348</v>
      </c>
      <c r="F337" s="11">
        <v>0.01</v>
      </c>
      <c r="G337" s="598"/>
      <c r="H337" s="369" t="s">
        <v>3161</v>
      </c>
      <c r="I337" s="305"/>
      <c r="J337" s="305"/>
      <c r="K337" s="305"/>
      <c r="L337" s="305"/>
      <c r="M337" s="305"/>
    </row>
    <row r="338" spans="1:13" ht="80.25" customHeight="1" x14ac:dyDescent="0.3">
      <c r="A338" s="207">
        <v>8</v>
      </c>
      <c r="B338" s="2" t="s">
        <v>333</v>
      </c>
      <c r="C338" s="2" t="s">
        <v>19</v>
      </c>
      <c r="D338" s="2" t="s">
        <v>474</v>
      </c>
      <c r="E338" s="2" t="s">
        <v>348</v>
      </c>
      <c r="F338" s="11">
        <v>0.01</v>
      </c>
      <c r="G338" s="598"/>
      <c r="H338" s="369" t="s">
        <v>3161</v>
      </c>
      <c r="I338" s="305"/>
      <c r="J338" s="305"/>
      <c r="K338" s="305"/>
      <c r="L338" s="305"/>
      <c r="M338" s="305"/>
    </row>
    <row r="339" spans="1:13" ht="80.25" customHeight="1" x14ac:dyDescent="0.3">
      <c r="A339" s="207">
        <v>9</v>
      </c>
      <c r="B339" s="2" t="s">
        <v>333</v>
      </c>
      <c r="C339" s="2" t="s">
        <v>19</v>
      </c>
      <c r="D339" s="2" t="s">
        <v>476</v>
      </c>
      <c r="E339" s="2" t="s">
        <v>348</v>
      </c>
      <c r="F339" s="11">
        <v>0.01</v>
      </c>
      <c r="G339" s="598"/>
      <c r="H339" s="369" t="s">
        <v>3161</v>
      </c>
      <c r="I339" s="305"/>
      <c r="J339" s="305"/>
      <c r="K339" s="305"/>
      <c r="L339" s="305"/>
      <c r="M339" s="305"/>
    </row>
    <row r="340" spans="1:13" ht="80.25" customHeight="1" x14ac:dyDescent="0.3">
      <c r="A340" s="207">
        <v>10</v>
      </c>
      <c r="B340" s="2" t="s">
        <v>333</v>
      </c>
      <c r="C340" s="2" t="s">
        <v>19</v>
      </c>
      <c r="D340" s="2" t="s">
        <v>478</v>
      </c>
      <c r="E340" s="2" t="s">
        <v>348</v>
      </c>
      <c r="F340" s="11">
        <v>0.01</v>
      </c>
      <c r="G340" s="598"/>
      <c r="H340" s="369" t="s">
        <v>3161</v>
      </c>
      <c r="I340" s="305"/>
      <c r="J340" s="305"/>
      <c r="K340" s="305"/>
      <c r="L340" s="305"/>
      <c r="M340" s="305"/>
    </row>
    <row r="341" spans="1:13" ht="80.25" customHeight="1" x14ac:dyDescent="0.3">
      <c r="A341" s="207">
        <v>11</v>
      </c>
      <c r="B341" s="2" t="s">
        <v>333</v>
      </c>
      <c r="C341" s="2" t="s">
        <v>19</v>
      </c>
      <c r="D341" s="2" t="s">
        <v>480</v>
      </c>
      <c r="E341" s="2" t="s">
        <v>335</v>
      </c>
      <c r="F341" s="11">
        <v>1E-3</v>
      </c>
      <c r="G341" s="598"/>
      <c r="H341" s="369" t="s">
        <v>3161</v>
      </c>
      <c r="I341" s="305"/>
      <c r="J341" s="305"/>
      <c r="K341" s="305"/>
      <c r="L341" s="305"/>
      <c r="M341" s="305"/>
    </row>
    <row r="342" spans="1:13" ht="80.25" customHeight="1" x14ac:dyDescent="0.3">
      <c r="A342" s="207">
        <v>12</v>
      </c>
      <c r="B342" s="2" t="s">
        <v>333</v>
      </c>
      <c r="C342" s="2" t="s">
        <v>19</v>
      </c>
      <c r="D342" s="2" t="s">
        <v>482</v>
      </c>
      <c r="E342" s="2" t="s">
        <v>335</v>
      </c>
      <c r="F342" s="11">
        <v>1E-3</v>
      </c>
      <c r="G342" s="598"/>
      <c r="H342" s="369" t="s">
        <v>3161</v>
      </c>
      <c r="I342" s="305"/>
      <c r="J342" s="305"/>
      <c r="K342" s="305"/>
      <c r="L342" s="305"/>
      <c r="M342" s="305"/>
    </row>
    <row r="343" spans="1:13" ht="80.25" customHeight="1" x14ac:dyDescent="0.3">
      <c r="A343" s="207">
        <v>13</v>
      </c>
      <c r="B343" s="2" t="s">
        <v>333</v>
      </c>
      <c r="C343" s="2" t="s">
        <v>19</v>
      </c>
      <c r="D343" s="2" t="s">
        <v>484</v>
      </c>
      <c r="E343" s="2" t="s">
        <v>335</v>
      </c>
      <c r="F343" s="11">
        <v>1E-3</v>
      </c>
      <c r="G343" s="598"/>
      <c r="H343" s="369" t="s">
        <v>3161</v>
      </c>
      <c r="I343" s="305"/>
      <c r="J343" s="305"/>
      <c r="K343" s="305"/>
      <c r="L343" s="305"/>
      <c r="M343" s="305"/>
    </row>
    <row r="344" spans="1:13" ht="80.25" customHeight="1" x14ac:dyDescent="0.3">
      <c r="A344" s="207">
        <v>14</v>
      </c>
      <c r="B344" s="2" t="s">
        <v>333</v>
      </c>
      <c r="C344" s="2" t="s">
        <v>19</v>
      </c>
      <c r="D344" s="2" t="s">
        <v>488</v>
      </c>
      <c r="E344" s="2" t="s">
        <v>335</v>
      </c>
      <c r="F344" s="11">
        <v>1E-3</v>
      </c>
      <c r="G344" s="598"/>
      <c r="H344" s="369" t="s">
        <v>3161</v>
      </c>
      <c r="I344" s="305"/>
      <c r="J344" s="305"/>
      <c r="K344" s="305"/>
      <c r="L344" s="305"/>
      <c r="M344" s="305"/>
    </row>
    <row r="345" spans="1:13" ht="80.25" customHeight="1" x14ac:dyDescent="0.3">
      <c r="A345" s="207">
        <v>15</v>
      </c>
      <c r="B345" s="2" t="s">
        <v>333</v>
      </c>
      <c r="C345" s="2" t="s">
        <v>19</v>
      </c>
      <c r="D345" s="2" t="s">
        <v>490</v>
      </c>
      <c r="E345" s="2" t="s">
        <v>335</v>
      </c>
      <c r="F345" s="11">
        <v>1E-3</v>
      </c>
      <c r="G345" s="598"/>
      <c r="H345" s="369" t="s">
        <v>3161</v>
      </c>
      <c r="I345" s="305"/>
      <c r="J345" s="305"/>
      <c r="K345" s="305"/>
      <c r="L345" s="305"/>
      <c r="M345" s="305"/>
    </row>
    <row r="346" spans="1:13" ht="80.25" customHeight="1" x14ac:dyDescent="0.3">
      <c r="A346" s="207">
        <v>16</v>
      </c>
      <c r="B346" s="2" t="s">
        <v>333</v>
      </c>
      <c r="C346" s="2" t="s">
        <v>19</v>
      </c>
      <c r="D346" s="2" t="s">
        <v>494</v>
      </c>
      <c r="E346" s="2" t="s">
        <v>335</v>
      </c>
      <c r="F346" s="11">
        <v>1E-3</v>
      </c>
      <c r="G346" s="598"/>
      <c r="H346" s="369" t="s">
        <v>3161</v>
      </c>
      <c r="I346" s="305"/>
      <c r="J346" s="305"/>
      <c r="K346" s="305"/>
      <c r="L346" s="305"/>
      <c r="M346" s="305"/>
    </row>
    <row r="347" spans="1:13" ht="80.25" customHeight="1" x14ac:dyDescent="0.3">
      <c r="A347" s="207">
        <v>17</v>
      </c>
      <c r="B347" s="2" t="s">
        <v>333</v>
      </c>
      <c r="C347" s="2" t="s">
        <v>19</v>
      </c>
      <c r="D347" s="2" t="s">
        <v>496</v>
      </c>
      <c r="E347" s="2" t="s">
        <v>335</v>
      </c>
      <c r="F347" s="11">
        <v>1E-3</v>
      </c>
      <c r="G347" s="598"/>
      <c r="H347" s="369" t="s">
        <v>3161</v>
      </c>
      <c r="I347" s="305"/>
      <c r="J347" s="305"/>
      <c r="K347" s="305"/>
      <c r="L347" s="305"/>
      <c r="M347" s="305"/>
    </row>
    <row r="348" spans="1:13" ht="80.25" customHeight="1" x14ac:dyDescent="0.3">
      <c r="A348" s="207">
        <v>18</v>
      </c>
      <c r="B348" s="2" t="s">
        <v>333</v>
      </c>
      <c r="C348" s="2" t="s">
        <v>19</v>
      </c>
      <c r="D348" s="2" t="s">
        <v>502</v>
      </c>
      <c r="E348" s="2" t="s">
        <v>335</v>
      </c>
      <c r="F348" s="11">
        <v>1E-3</v>
      </c>
      <c r="G348" s="598"/>
      <c r="H348" s="369" t="s">
        <v>3161</v>
      </c>
      <c r="I348" s="305"/>
      <c r="J348" s="305"/>
      <c r="K348" s="305"/>
      <c r="L348" s="305"/>
      <c r="M348" s="305"/>
    </row>
    <row r="349" spans="1:13" ht="80.25" customHeight="1" x14ac:dyDescent="0.3">
      <c r="A349" s="207">
        <v>19</v>
      </c>
      <c r="B349" s="2" t="s">
        <v>333</v>
      </c>
      <c r="C349" s="2" t="s">
        <v>19</v>
      </c>
      <c r="D349" s="2" t="s">
        <v>504</v>
      </c>
      <c r="E349" s="2" t="s">
        <v>335</v>
      </c>
      <c r="F349" s="11">
        <v>1E-3</v>
      </c>
      <c r="G349" s="598"/>
      <c r="H349" s="369" t="s">
        <v>3161</v>
      </c>
      <c r="I349" s="305"/>
      <c r="J349" s="305"/>
      <c r="K349" s="305"/>
      <c r="L349" s="305"/>
      <c r="M349" s="305"/>
    </row>
    <row r="350" spans="1:13" ht="80.25" customHeight="1" x14ac:dyDescent="0.3">
      <c r="A350" s="207">
        <v>20</v>
      </c>
      <c r="B350" s="2" t="s">
        <v>556</v>
      </c>
      <c r="C350" s="2" t="s">
        <v>19</v>
      </c>
      <c r="D350" s="2" t="s">
        <v>584</v>
      </c>
      <c r="E350" s="2" t="s">
        <v>582</v>
      </c>
      <c r="F350" s="11">
        <v>0.01</v>
      </c>
      <c r="G350" s="598"/>
      <c r="H350" s="369" t="s">
        <v>3161</v>
      </c>
      <c r="I350" s="305"/>
      <c r="J350" s="305"/>
      <c r="K350" s="305"/>
      <c r="L350" s="305"/>
      <c r="M350" s="305"/>
    </row>
    <row r="351" spans="1:13" ht="80.25" customHeight="1" x14ac:dyDescent="0.3">
      <c r="A351" s="207">
        <v>21</v>
      </c>
      <c r="B351" s="2" t="s">
        <v>556</v>
      </c>
      <c r="C351" s="2" t="s">
        <v>19</v>
      </c>
      <c r="D351" s="2" t="s">
        <v>602</v>
      </c>
      <c r="E351" s="2" t="s">
        <v>547</v>
      </c>
      <c r="F351" s="11">
        <v>0.01</v>
      </c>
      <c r="G351" s="598"/>
      <c r="H351" s="369" t="s">
        <v>3161</v>
      </c>
      <c r="I351" s="305"/>
      <c r="J351" s="305"/>
      <c r="K351" s="305"/>
      <c r="L351" s="305"/>
      <c r="M351" s="305"/>
    </row>
    <row r="352" spans="1:13" ht="80.25" customHeight="1" x14ac:dyDescent="0.3">
      <c r="A352" s="207">
        <v>22</v>
      </c>
      <c r="B352" s="2" t="s">
        <v>805</v>
      </c>
      <c r="C352" s="2" t="s">
        <v>19</v>
      </c>
      <c r="D352" s="2" t="s">
        <v>875</v>
      </c>
      <c r="E352" s="2" t="s">
        <v>32</v>
      </c>
      <c r="F352" s="11">
        <v>0.01</v>
      </c>
      <c r="G352" s="598"/>
      <c r="H352" s="369" t="s">
        <v>3161</v>
      </c>
      <c r="I352" s="305"/>
      <c r="J352" s="305"/>
      <c r="K352" s="305"/>
      <c r="L352" s="305"/>
      <c r="M352" s="305"/>
    </row>
    <row r="353" spans="1:13" ht="80.25" customHeight="1" x14ac:dyDescent="0.3">
      <c r="A353" s="207">
        <v>23</v>
      </c>
      <c r="B353" s="2" t="s">
        <v>400</v>
      </c>
      <c r="C353" s="2" t="s">
        <v>19</v>
      </c>
      <c r="D353" s="2" t="s">
        <v>1002</v>
      </c>
      <c r="E353" s="2">
        <v>0.8</v>
      </c>
      <c r="F353" s="11">
        <v>0.01</v>
      </c>
      <c r="G353" s="598"/>
      <c r="H353" s="369" t="s">
        <v>3161</v>
      </c>
      <c r="I353" s="305"/>
      <c r="J353" s="305"/>
      <c r="K353" s="305"/>
      <c r="L353" s="305"/>
      <c r="M353" s="305"/>
    </row>
    <row r="354" spans="1:13" ht="80.25" customHeight="1" x14ac:dyDescent="0.3">
      <c r="A354" s="207">
        <v>24</v>
      </c>
      <c r="B354" s="2" t="s">
        <v>1014</v>
      </c>
      <c r="C354" s="2" t="s">
        <v>322</v>
      </c>
      <c r="D354" s="2" t="s">
        <v>1418</v>
      </c>
      <c r="E354" s="2" t="s">
        <v>1416</v>
      </c>
      <c r="F354" s="11"/>
      <c r="G354" s="598"/>
      <c r="H354" s="369" t="s">
        <v>3161</v>
      </c>
      <c r="I354" s="305"/>
      <c r="J354" s="305"/>
      <c r="K354" s="305"/>
      <c r="L354" s="305"/>
      <c r="M354" s="305"/>
    </row>
    <row r="355" spans="1:13" ht="80.25" customHeight="1" x14ac:dyDescent="0.3">
      <c r="A355" s="207">
        <v>25</v>
      </c>
      <c r="B355" s="2" t="s">
        <v>2364</v>
      </c>
      <c r="C355" s="2" t="s">
        <v>255</v>
      </c>
      <c r="D355" s="2" t="s">
        <v>2448</v>
      </c>
      <c r="E355" s="2">
        <v>18.2</v>
      </c>
      <c r="F355" s="11"/>
      <c r="G355" s="598"/>
      <c r="H355" s="369" t="s">
        <v>3161</v>
      </c>
      <c r="I355" s="305"/>
      <c r="J355" s="305"/>
      <c r="K355" s="305"/>
      <c r="L355" s="305"/>
      <c r="M355" s="305"/>
    </row>
    <row r="356" spans="1:13" ht="75" customHeight="1" x14ac:dyDescent="0.3">
      <c r="A356" s="207">
        <v>26</v>
      </c>
      <c r="B356" s="2" t="s">
        <v>556</v>
      </c>
      <c r="C356" s="2" t="s">
        <v>19</v>
      </c>
      <c r="D356" s="2" t="s">
        <v>597</v>
      </c>
      <c r="E356" s="2" t="s">
        <v>105</v>
      </c>
      <c r="F356" s="11">
        <v>0.01</v>
      </c>
      <c r="G356" s="598"/>
      <c r="H356" s="369" t="s">
        <v>3161</v>
      </c>
      <c r="I356" s="305"/>
      <c r="J356" s="305"/>
      <c r="K356" s="305"/>
      <c r="L356" s="305"/>
      <c r="M356" s="305"/>
    </row>
    <row r="357" spans="1:13" ht="21" customHeight="1" x14ac:dyDescent="0.4">
      <c r="A357" s="305"/>
      <c r="B357" s="305"/>
      <c r="C357" s="64"/>
      <c r="D357" s="305"/>
      <c r="E357" s="306"/>
      <c r="F357" s="305"/>
      <c r="G357" s="305"/>
      <c r="H357" s="305"/>
      <c r="I357" s="305"/>
      <c r="J357" s="305"/>
      <c r="K357" s="305"/>
      <c r="L357" s="305"/>
      <c r="M357" s="305"/>
    </row>
    <row r="358" spans="1:13" ht="61.5" customHeight="1" x14ac:dyDescent="0.3">
      <c r="A358" s="575" t="s">
        <v>1</v>
      </c>
      <c r="B358" s="550"/>
      <c r="C358" s="550"/>
      <c r="D358" s="550"/>
      <c r="E358" s="550"/>
      <c r="F358" s="551"/>
      <c r="G358" s="593">
        <v>45211</v>
      </c>
      <c r="H358" s="551"/>
      <c r="I358" s="305"/>
      <c r="J358" s="305"/>
      <c r="K358" s="305"/>
      <c r="L358" s="305"/>
      <c r="M358" s="305"/>
    </row>
    <row r="359" spans="1:13" ht="63.75" customHeight="1" x14ac:dyDescent="0.3">
      <c r="A359" s="13" t="s">
        <v>4</v>
      </c>
      <c r="B359" s="13" t="s">
        <v>5</v>
      </c>
      <c r="C359" s="13" t="s">
        <v>6</v>
      </c>
      <c r="D359" s="13" t="s">
        <v>7</v>
      </c>
      <c r="E359" s="13" t="s">
        <v>8</v>
      </c>
      <c r="F359" s="13" t="s">
        <v>9</v>
      </c>
      <c r="G359" s="13" t="s">
        <v>3163</v>
      </c>
      <c r="H359" s="368" t="s">
        <v>3164</v>
      </c>
      <c r="I359" s="305"/>
      <c r="J359" s="305"/>
      <c r="K359" s="305"/>
      <c r="L359" s="305"/>
      <c r="M359" s="305"/>
    </row>
    <row r="360" spans="1:13" ht="75" customHeight="1" x14ac:dyDescent="0.3">
      <c r="A360" s="207">
        <v>1</v>
      </c>
      <c r="B360" s="2" t="s">
        <v>25</v>
      </c>
      <c r="C360" s="2" t="s">
        <v>19</v>
      </c>
      <c r="D360" s="2" t="s">
        <v>97</v>
      </c>
      <c r="E360" s="2" t="s">
        <v>92</v>
      </c>
      <c r="F360" s="11"/>
      <c r="G360" s="585" t="s">
        <v>3172</v>
      </c>
      <c r="H360" s="369" t="s">
        <v>3161</v>
      </c>
      <c r="I360" s="305"/>
      <c r="J360" s="305"/>
      <c r="K360" s="305"/>
      <c r="L360" s="305"/>
      <c r="M360" s="305"/>
    </row>
    <row r="361" spans="1:13" ht="75" customHeight="1" x14ac:dyDescent="0.3">
      <c r="A361" s="207">
        <v>2</v>
      </c>
      <c r="B361" s="2" t="s">
        <v>333</v>
      </c>
      <c r="C361" s="2" t="s">
        <v>19</v>
      </c>
      <c r="D361" s="2" t="s">
        <v>409</v>
      </c>
      <c r="E361" s="2" t="s">
        <v>335</v>
      </c>
      <c r="F361" s="11">
        <v>1E-3</v>
      </c>
      <c r="G361" s="564"/>
      <c r="H361" s="369" t="s">
        <v>3161</v>
      </c>
      <c r="I361" s="305"/>
      <c r="J361" s="305"/>
      <c r="K361" s="305"/>
      <c r="L361" s="305"/>
      <c r="M361" s="305"/>
    </row>
    <row r="362" spans="1:13" ht="75" customHeight="1" x14ac:dyDescent="0.3">
      <c r="A362" s="207">
        <v>3</v>
      </c>
      <c r="B362" s="2" t="s">
        <v>333</v>
      </c>
      <c r="C362" s="2" t="s">
        <v>19</v>
      </c>
      <c r="D362" s="2" t="s">
        <v>498</v>
      </c>
      <c r="E362" s="2" t="s">
        <v>335</v>
      </c>
      <c r="F362" s="11">
        <v>1E-3</v>
      </c>
      <c r="G362" s="564"/>
      <c r="H362" s="369" t="s">
        <v>3161</v>
      </c>
      <c r="I362" s="305"/>
      <c r="J362" s="305"/>
      <c r="K362" s="305"/>
      <c r="L362" s="305"/>
      <c r="M362" s="305"/>
    </row>
    <row r="363" spans="1:13" ht="75" customHeight="1" x14ac:dyDescent="0.3">
      <c r="A363" s="207">
        <v>4</v>
      </c>
      <c r="B363" s="2" t="s">
        <v>25</v>
      </c>
      <c r="C363" s="2"/>
      <c r="D363" s="2" t="s">
        <v>149</v>
      </c>
      <c r="E363" s="2" t="s">
        <v>100</v>
      </c>
      <c r="F363" s="11"/>
      <c r="G363" s="564"/>
      <c r="H363" s="369" t="s">
        <v>3161</v>
      </c>
      <c r="I363" s="305"/>
      <c r="J363" s="305"/>
      <c r="K363" s="305"/>
      <c r="L363" s="305"/>
      <c r="M363" s="305"/>
    </row>
    <row r="364" spans="1:13" ht="75" customHeight="1" x14ac:dyDescent="0.3">
      <c r="A364" s="207">
        <v>5</v>
      </c>
      <c r="B364" s="2" t="s">
        <v>25</v>
      </c>
      <c r="C364" s="2" t="s">
        <v>19</v>
      </c>
      <c r="D364" s="2" t="s">
        <v>172</v>
      </c>
      <c r="E364" s="2" t="s">
        <v>173</v>
      </c>
      <c r="F364" s="11"/>
      <c r="G364" s="564"/>
      <c r="H364" s="369" t="s">
        <v>3161</v>
      </c>
      <c r="I364" s="305"/>
      <c r="J364" s="305"/>
      <c r="K364" s="305"/>
      <c r="L364" s="305"/>
      <c r="M364" s="305"/>
    </row>
    <row r="365" spans="1:13" ht="75" customHeight="1" x14ac:dyDescent="0.3">
      <c r="A365" s="207">
        <v>6</v>
      </c>
      <c r="B365" s="2" t="s">
        <v>556</v>
      </c>
      <c r="C365" s="2"/>
      <c r="D365" s="2" t="s">
        <v>562</v>
      </c>
      <c r="E365" s="2" t="s">
        <v>563</v>
      </c>
      <c r="F365" s="11">
        <v>0.01</v>
      </c>
      <c r="G365" s="564"/>
      <c r="H365" s="369" t="s">
        <v>3161</v>
      </c>
      <c r="I365" s="305"/>
      <c r="J365" s="305"/>
      <c r="K365" s="305"/>
      <c r="L365" s="305"/>
      <c r="M365" s="305"/>
    </row>
    <row r="366" spans="1:13" ht="75" customHeight="1" x14ac:dyDescent="0.3">
      <c r="A366" s="207">
        <v>7</v>
      </c>
      <c r="B366" s="2" t="s">
        <v>1725</v>
      </c>
      <c r="C366" s="2"/>
      <c r="D366" s="2" t="s">
        <v>1797</v>
      </c>
      <c r="E366" s="2" t="s">
        <v>1798</v>
      </c>
      <c r="F366" s="11"/>
      <c r="G366" s="564"/>
      <c r="H366" s="369" t="s">
        <v>3161</v>
      </c>
      <c r="I366" s="305"/>
      <c r="J366" s="305"/>
      <c r="K366" s="305"/>
      <c r="L366" s="305"/>
      <c r="M366" s="305"/>
    </row>
    <row r="367" spans="1:13" ht="75" customHeight="1" x14ac:dyDescent="0.3">
      <c r="A367" s="207">
        <v>8</v>
      </c>
      <c r="B367" s="2" t="s">
        <v>1725</v>
      </c>
      <c r="C367" s="2"/>
      <c r="D367" s="2" t="s">
        <v>1800</v>
      </c>
      <c r="E367" s="2" t="s">
        <v>1801</v>
      </c>
      <c r="F367" s="11"/>
      <c r="G367" s="564"/>
      <c r="H367" s="369" t="s">
        <v>3161</v>
      </c>
      <c r="I367" s="305"/>
      <c r="J367" s="305"/>
      <c r="K367" s="305"/>
      <c r="L367" s="305"/>
      <c r="M367" s="305"/>
    </row>
    <row r="368" spans="1:13" ht="75" customHeight="1" x14ac:dyDescent="0.3">
      <c r="A368" s="207">
        <v>9</v>
      </c>
      <c r="B368" s="2" t="s">
        <v>25</v>
      </c>
      <c r="C368" s="2" t="s">
        <v>19</v>
      </c>
      <c r="D368" s="2" t="s">
        <v>212</v>
      </c>
      <c r="E368" s="2" t="s">
        <v>213</v>
      </c>
      <c r="F368" s="11"/>
      <c r="G368" s="564"/>
      <c r="H368" s="369" t="s">
        <v>3161</v>
      </c>
      <c r="I368" s="305"/>
      <c r="J368" s="305"/>
      <c r="K368" s="305"/>
      <c r="L368" s="305"/>
      <c r="M368" s="305"/>
    </row>
    <row r="369" spans="1:13" ht="75" customHeight="1" x14ac:dyDescent="0.3">
      <c r="A369" s="207">
        <v>10</v>
      </c>
      <c r="B369" s="2" t="s">
        <v>25</v>
      </c>
      <c r="C369" s="2" t="s">
        <v>19</v>
      </c>
      <c r="D369" s="2" t="s">
        <v>215</v>
      </c>
      <c r="E369" s="2" t="s">
        <v>216</v>
      </c>
      <c r="F369" s="11"/>
      <c r="G369" s="564"/>
      <c r="H369" s="369" t="s">
        <v>3161</v>
      </c>
      <c r="I369" s="305"/>
      <c r="J369" s="305"/>
      <c r="K369" s="305"/>
      <c r="L369" s="305"/>
      <c r="M369" s="305"/>
    </row>
    <row r="370" spans="1:13" ht="75" customHeight="1" x14ac:dyDescent="0.3">
      <c r="A370" s="207">
        <v>11</v>
      </c>
      <c r="B370" s="2" t="s">
        <v>333</v>
      </c>
      <c r="C370" s="2" t="s">
        <v>19</v>
      </c>
      <c r="D370" s="2" t="s">
        <v>338</v>
      </c>
      <c r="E370" s="2" t="s">
        <v>335</v>
      </c>
      <c r="F370" s="11">
        <v>1E-3</v>
      </c>
      <c r="G370" s="564"/>
      <c r="H370" s="369" t="s">
        <v>3161</v>
      </c>
      <c r="I370" s="305"/>
      <c r="J370" s="305"/>
      <c r="K370" s="305"/>
      <c r="L370" s="305"/>
      <c r="M370" s="305"/>
    </row>
    <row r="371" spans="1:13" ht="75" customHeight="1" x14ac:dyDescent="0.3">
      <c r="A371" s="207">
        <v>12</v>
      </c>
      <c r="B371" s="2" t="s">
        <v>333</v>
      </c>
      <c r="C371" s="2" t="s">
        <v>19</v>
      </c>
      <c r="D371" s="2" t="s">
        <v>470</v>
      </c>
      <c r="E371" s="2" t="s">
        <v>348</v>
      </c>
      <c r="F371" s="11">
        <v>0.01</v>
      </c>
      <c r="G371" s="564"/>
      <c r="H371" s="369" t="s">
        <v>3161</v>
      </c>
      <c r="I371" s="305"/>
      <c r="J371" s="305"/>
      <c r="K371" s="305"/>
      <c r="L371" s="305"/>
      <c r="M371" s="305"/>
    </row>
    <row r="372" spans="1:13" ht="75" customHeight="1" x14ac:dyDescent="0.3">
      <c r="A372" s="207">
        <v>13</v>
      </c>
      <c r="B372" s="2" t="s">
        <v>333</v>
      </c>
      <c r="C372" s="2" t="s">
        <v>19</v>
      </c>
      <c r="D372" s="2" t="s">
        <v>486</v>
      </c>
      <c r="E372" s="2" t="s">
        <v>335</v>
      </c>
      <c r="F372" s="11">
        <v>1E-3</v>
      </c>
      <c r="G372" s="564"/>
      <c r="H372" s="369" t="s">
        <v>3161</v>
      </c>
      <c r="I372" s="305"/>
      <c r="J372" s="305"/>
      <c r="K372" s="305"/>
      <c r="L372" s="305"/>
      <c r="M372" s="305"/>
    </row>
    <row r="373" spans="1:13" ht="75" customHeight="1" x14ac:dyDescent="0.3">
      <c r="A373" s="207">
        <v>14</v>
      </c>
      <c r="B373" s="2" t="s">
        <v>333</v>
      </c>
      <c r="C373" s="2" t="s">
        <v>19</v>
      </c>
      <c r="D373" s="2" t="s">
        <v>492</v>
      </c>
      <c r="E373" s="2" t="s">
        <v>335</v>
      </c>
      <c r="F373" s="11">
        <v>1E-3</v>
      </c>
      <c r="G373" s="564"/>
      <c r="H373" s="369" t="s">
        <v>3161</v>
      </c>
      <c r="I373" s="305"/>
      <c r="J373" s="305"/>
      <c r="K373" s="305"/>
      <c r="L373" s="305"/>
      <c r="M373" s="305"/>
    </row>
    <row r="374" spans="1:13" ht="75" customHeight="1" x14ac:dyDescent="0.3">
      <c r="A374" s="207">
        <v>15</v>
      </c>
      <c r="B374" s="2" t="s">
        <v>333</v>
      </c>
      <c r="C374" s="2" t="s">
        <v>19</v>
      </c>
      <c r="D374" s="2" t="s">
        <v>500</v>
      </c>
      <c r="E374" s="2" t="s">
        <v>335</v>
      </c>
      <c r="F374" s="11">
        <v>1E-3</v>
      </c>
      <c r="G374" s="564"/>
      <c r="H374" s="369" t="s">
        <v>3161</v>
      </c>
      <c r="I374" s="305"/>
      <c r="J374" s="305"/>
      <c r="K374" s="305"/>
      <c r="L374" s="305"/>
      <c r="M374" s="305"/>
    </row>
    <row r="375" spans="1:13" ht="75" customHeight="1" x14ac:dyDescent="0.3">
      <c r="A375" s="207">
        <v>16</v>
      </c>
      <c r="B375" s="2" t="s">
        <v>2187</v>
      </c>
      <c r="C375" s="2" t="s">
        <v>322</v>
      </c>
      <c r="D375" s="2" t="s">
        <v>2282</v>
      </c>
      <c r="E375" s="2" t="s">
        <v>2283</v>
      </c>
      <c r="F375" s="11"/>
      <c r="G375" s="564"/>
      <c r="H375" s="369" t="s">
        <v>3161</v>
      </c>
      <c r="I375" s="305"/>
      <c r="J375" s="305"/>
      <c r="K375" s="305"/>
      <c r="L375" s="305"/>
      <c r="M375" s="305"/>
    </row>
    <row r="376" spans="1:13" ht="75" customHeight="1" x14ac:dyDescent="0.85">
      <c r="A376" s="207">
        <v>17</v>
      </c>
      <c r="B376" s="2" t="s">
        <v>1453</v>
      </c>
      <c r="C376" s="2"/>
      <c r="D376" s="2" t="s">
        <v>2858</v>
      </c>
      <c r="E376" s="2" t="s">
        <v>2859</v>
      </c>
      <c r="F376" s="90"/>
      <c r="G376" s="564"/>
      <c r="H376" s="369" t="s">
        <v>3161</v>
      </c>
      <c r="I376" s="305"/>
      <c r="J376" s="305"/>
      <c r="K376" s="305"/>
      <c r="L376" s="305"/>
      <c r="M376" s="305"/>
    </row>
    <row r="377" spans="1:13" ht="75" customHeight="1" x14ac:dyDescent="0.3">
      <c r="A377" s="370">
        <v>18</v>
      </c>
      <c r="B377" s="267" t="s">
        <v>1453</v>
      </c>
      <c r="C377" s="267"/>
      <c r="D377" s="267" t="s">
        <v>2860</v>
      </c>
      <c r="E377" s="267" t="s">
        <v>2861</v>
      </c>
      <c r="F377" s="371"/>
      <c r="G377" s="564"/>
      <c r="H377" s="372" t="s">
        <v>3161</v>
      </c>
      <c r="I377" s="305"/>
      <c r="J377" s="305"/>
      <c r="K377" s="305"/>
      <c r="L377" s="305"/>
      <c r="M377" s="305"/>
    </row>
    <row r="378" spans="1:13" ht="26.25" customHeight="1" x14ac:dyDescent="0.3">
      <c r="A378" s="373"/>
      <c r="B378" s="67"/>
      <c r="C378" s="67"/>
      <c r="D378" s="67"/>
      <c r="E378" s="67"/>
      <c r="F378" s="49"/>
      <c r="G378" s="374"/>
      <c r="H378" s="375"/>
      <c r="I378" s="305"/>
      <c r="J378" s="305"/>
      <c r="K378" s="305"/>
      <c r="L378" s="305"/>
      <c r="M378" s="305"/>
    </row>
    <row r="379" spans="1:13" ht="75" customHeight="1" x14ac:dyDescent="0.3">
      <c r="A379" s="207">
        <v>1</v>
      </c>
      <c r="B379" s="2" t="s">
        <v>1014</v>
      </c>
      <c r="C379" s="2"/>
      <c r="D379" s="2" t="s">
        <v>1156</v>
      </c>
      <c r="E379" s="2" t="s">
        <v>1157</v>
      </c>
      <c r="F379" s="11"/>
      <c r="G379" s="585" t="s">
        <v>3173</v>
      </c>
      <c r="H379" s="372" t="s">
        <v>3161</v>
      </c>
      <c r="I379" s="305"/>
      <c r="J379" s="305"/>
      <c r="K379" s="305"/>
      <c r="L379" s="305"/>
      <c r="M379" s="305"/>
    </row>
    <row r="380" spans="1:13" ht="75" customHeight="1" x14ac:dyDescent="0.3">
      <c r="A380" s="207">
        <v>2</v>
      </c>
      <c r="B380" s="2" t="s">
        <v>507</v>
      </c>
      <c r="C380" s="2" t="s">
        <v>19</v>
      </c>
      <c r="D380" s="2" t="s">
        <v>2801</v>
      </c>
      <c r="E380" s="2" t="s">
        <v>2802</v>
      </c>
      <c r="F380" s="11">
        <v>0.01</v>
      </c>
      <c r="G380" s="564"/>
      <c r="H380" s="372" t="s">
        <v>3161</v>
      </c>
      <c r="I380" s="305"/>
      <c r="J380" s="305"/>
      <c r="K380" s="305"/>
      <c r="L380" s="305"/>
      <c r="M380" s="305"/>
    </row>
    <row r="381" spans="1:13" ht="75" customHeight="1" x14ac:dyDescent="0.3">
      <c r="A381" s="207">
        <v>3</v>
      </c>
      <c r="B381" s="2" t="s">
        <v>25</v>
      </c>
      <c r="C381" s="2" t="s">
        <v>19</v>
      </c>
      <c r="D381" s="2" t="s">
        <v>228</v>
      </c>
      <c r="E381" s="2" t="s">
        <v>27</v>
      </c>
      <c r="F381" s="11"/>
      <c r="G381" s="564"/>
      <c r="H381" s="372" t="s">
        <v>3161</v>
      </c>
      <c r="I381" s="305"/>
      <c r="J381" s="305"/>
      <c r="K381" s="305"/>
      <c r="L381" s="305"/>
      <c r="M381" s="305"/>
    </row>
    <row r="382" spans="1:13" ht="75" customHeight="1" x14ac:dyDescent="0.3">
      <c r="A382" s="207">
        <v>4</v>
      </c>
      <c r="B382" s="2" t="s">
        <v>25</v>
      </c>
      <c r="C382" s="2" t="s">
        <v>19</v>
      </c>
      <c r="D382" s="2" t="s">
        <v>218</v>
      </c>
      <c r="E382" s="2" t="s">
        <v>27</v>
      </c>
      <c r="F382" s="11"/>
      <c r="G382" s="564"/>
      <c r="H382" s="372" t="s">
        <v>3161</v>
      </c>
      <c r="I382" s="305"/>
      <c r="J382" s="305"/>
      <c r="K382" s="305"/>
      <c r="L382" s="305"/>
      <c r="M382" s="305"/>
    </row>
    <row r="383" spans="1:13" ht="75" customHeight="1" x14ac:dyDescent="0.3">
      <c r="A383" s="207">
        <v>5</v>
      </c>
      <c r="B383" s="2" t="s">
        <v>25</v>
      </c>
      <c r="C383" s="2" t="s">
        <v>19</v>
      </c>
      <c r="D383" s="2" t="s">
        <v>220</v>
      </c>
      <c r="E383" s="2" t="s">
        <v>27</v>
      </c>
      <c r="F383" s="11"/>
      <c r="G383" s="564"/>
      <c r="H383" s="372" t="s">
        <v>3161</v>
      </c>
      <c r="I383" s="305"/>
      <c r="J383" s="305"/>
      <c r="K383" s="305"/>
      <c r="L383" s="305"/>
      <c r="M383" s="305"/>
    </row>
    <row r="384" spans="1:13" ht="75" customHeight="1" x14ac:dyDescent="0.3">
      <c r="A384" s="370">
        <v>6</v>
      </c>
      <c r="B384" s="267" t="s">
        <v>805</v>
      </c>
      <c r="C384" s="267"/>
      <c r="D384" s="267" t="s">
        <v>846</v>
      </c>
      <c r="E384" s="267" t="s">
        <v>847</v>
      </c>
      <c r="F384" s="364">
        <v>0.01</v>
      </c>
      <c r="G384" s="564"/>
      <c r="H384" s="372" t="s">
        <v>3161</v>
      </c>
      <c r="I384" s="305"/>
      <c r="J384" s="305"/>
      <c r="K384" s="305"/>
      <c r="L384" s="305"/>
      <c r="M384" s="305"/>
    </row>
    <row r="385" spans="1:13" ht="24" customHeight="1" x14ac:dyDescent="0.3">
      <c r="A385" s="373"/>
      <c r="B385" s="67"/>
      <c r="C385" s="67"/>
      <c r="D385" s="67"/>
      <c r="E385" s="67"/>
      <c r="F385" s="49"/>
      <c r="G385" s="374"/>
      <c r="H385" s="375"/>
      <c r="I385" s="305"/>
      <c r="J385" s="305"/>
      <c r="K385" s="305"/>
      <c r="L385" s="305"/>
      <c r="M385" s="305"/>
    </row>
    <row r="386" spans="1:13" ht="84.75" customHeight="1" x14ac:dyDescent="0.3">
      <c r="A386" s="11">
        <v>1</v>
      </c>
      <c r="B386" s="2" t="s">
        <v>238</v>
      </c>
      <c r="C386" s="2" t="s">
        <v>47</v>
      </c>
      <c r="D386" s="2" t="s">
        <v>247</v>
      </c>
      <c r="E386" s="2" t="s">
        <v>248</v>
      </c>
      <c r="F386" s="11"/>
      <c r="G386" s="585" t="s">
        <v>3174</v>
      </c>
      <c r="H386" s="372" t="s">
        <v>3161</v>
      </c>
      <c r="I386" s="305"/>
      <c r="J386" s="305"/>
      <c r="K386" s="305"/>
      <c r="L386" s="305"/>
      <c r="M386" s="305"/>
    </row>
    <row r="387" spans="1:13" ht="84.75" customHeight="1" x14ac:dyDescent="0.3">
      <c r="A387" s="11">
        <v>2</v>
      </c>
      <c r="B387" s="2" t="s">
        <v>556</v>
      </c>
      <c r="C387" s="2" t="s">
        <v>19</v>
      </c>
      <c r="D387" s="2" t="s">
        <v>599</v>
      </c>
      <c r="E387" s="2" t="s">
        <v>105</v>
      </c>
      <c r="F387" s="11">
        <v>0.01</v>
      </c>
      <c r="G387" s="564"/>
      <c r="H387" s="372" t="s">
        <v>3161</v>
      </c>
      <c r="I387" s="305"/>
      <c r="J387" s="305"/>
      <c r="K387" s="305"/>
      <c r="L387" s="305"/>
      <c r="M387" s="305"/>
    </row>
    <row r="388" spans="1:13" ht="84.75" customHeight="1" x14ac:dyDescent="0.3">
      <c r="A388" s="11">
        <v>3</v>
      </c>
      <c r="B388" s="2" t="s">
        <v>648</v>
      </c>
      <c r="C388" s="2" t="s">
        <v>255</v>
      </c>
      <c r="D388" s="2" t="s">
        <v>655</v>
      </c>
      <c r="E388" s="2">
        <v>3.33</v>
      </c>
      <c r="F388" s="11"/>
      <c r="G388" s="564"/>
      <c r="H388" s="372" t="s">
        <v>3161</v>
      </c>
      <c r="I388" s="305"/>
      <c r="J388" s="305"/>
      <c r="K388" s="305"/>
      <c r="L388" s="305"/>
      <c r="M388" s="305"/>
    </row>
    <row r="389" spans="1:13" ht="84.75" customHeight="1" x14ac:dyDescent="0.3">
      <c r="A389" s="11">
        <v>4</v>
      </c>
      <c r="B389" s="2" t="s">
        <v>648</v>
      </c>
      <c r="C389" s="2" t="s">
        <v>255</v>
      </c>
      <c r="D389" s="2" t="s">
        <v>657</v>
      </c>
      <c r="E389" s="2">
        <v>2.61</v>
      </c>
      <c r="F389" s="11"/>
      <c r="G389" s="564"/>
      <c r="H389" s="372" t="s">
        <v>3161</v>
      </c>
      <c r="I389" s="305"/>
      <c r="J389" s="305"/>
      <c r="K389" s="305"/>
      <c r="L389" s="305"/>
      <c r="M389" s="305"/>
    </row>
    <row r="390" spans="1:13" ht="84.75" customHeight="1" x14ac:dyDescent="0.3">
      <c r="A390" s="11">
        <v>5</v>
      </c>
      <c r="B390" s="2" t="s">
        <v>648</v>
      </c>
      <c r="C390" s="2" t="s">
        <v>255</v>
      </c>
      <c r="D390" s="2" t="s">
        <v>659</v>
      </c>
      <c r="E390" s="2">
        <v>2.74</v>
      </c>
      <c r="F390" s="11"/>
      <c r="G390" s="564"/>
      <c r="H390" s="372" t="s">
        <v>3161</v>
      </c>
      <c r="I390" s="305"/>
      <c r="J390" s="305"/>
      <c r="K390" s="305"/>
      <c r="L390" s="305"/>
      <c r="M390" s="305"/>
    </row>
    <row r="391" spans="1:13" ht="84.75" customHeight="1" x14ac:dyDescent="0.3">
      <c r="A391" s="11">
        <v>6</v>
      </c>
      <c r="B391" s="2" t="s">
        <v>661</v>
      </c>
      <c r="C391" s="2" t="s">
        <v>255</v>
      </c>
      <c r="D391" s="2" t="s">
        <v>664</v>
      </c>
      <c r="E391" s="2">
        <v>3.15</v>
      </c>
      <c r="F391" s="11"/>
      <c r="G391" s="564"/>
      <c r="H391" s="372" t="s">
        <v>3161</v>
      </c>
      <c r="I391" s="305"/>
      <c r="J391" s="305"/>
      <c r="K391" s="305"/>
      <c r="L391" s="305"/>
      <c r="M391" s="305"/>
    </row>
    <row r="392" spans="1:13" ht="84.75" customHeight="1" x14ac:dyDescent="0.3">
      <c r="A392" s="11">
        <v>7</v>
      </c>
      <c r="B392" s="2" t="s">
        <v>756</v>
      </c>
      <c r="C392" s="2" t="s">
        <v>757</v>
      </c>
      <c r="D392" s="2" t="s">
        <v>761</v>
      </c>
      <c r="E392" s="2" t="s">
        <v>759</v>
      </c>
      <c r="F392" s="11">
        <v>0.01</v>
      </c>
      <c r="G392" s="564"/>
      <c r="H392" s="372" t="s">
        <v>3161</v>
      </c>
      <c r="I392" s="305"/>
      <c r="J392" s="305"/>
      <c r="K392" s="305"/>
      <c r="L392" s="305"/>
      <c r="M392" s="305"/>
    </row>
    <row r="393" spans="1:13" ht="84.75" customHeight="1" x14ac:dyDescent="0.3">
      <c r="A393" s="11">
        <v>8</v>
      </c>
      <c r="B393" s="2" t="s">
        <v>1725</v>
      </c>
      <c r="C393" s="2"/>
      <c r="D393" s="2" t="s">
        <v>1865</v>
      </c>
      <c r="E393" s="2" t="s">
        <v>1866</v>
      </c>
      <c r="F393" s="11"/>
      <c r="G393" s="564"/>
      <c r="H393" s="372" t="s">
        <v>3161</v>
      </c>
      <c r="I393" s="305"/>
      <c r="J393" s="305"/>
      <c r="K393" s="305"/>
      <c r="L393" s="305"/>
      <c r="M393" s="305"/>
    </row>
    <row r="394" spans="1:13" ht="84.75" customHeight="1" x14ac:dyDescent="0.3">
      <c r="A394" s="11">
        <v>9</v>
      </c>
      <c r="B394" s="2" t="s">
        <v>1983</v>
      </c>
      <c r="C394" s="2" t="s">
        <v>322</v>
      </c>
      <c r="D394" s="2" t="s">
        <v>2053</v>
      </c>
      <c r="E394" s="2">
        <v>71.998999999999995</v>
      </c>
      <c r="F394" s="11"/>
      <c r="G394" s="564"/>
      <c r="H394" s="372" t="s">
        <v>3161</v>
      </c>
      <c r="I394" s="305"/>
      <c r="J394" s="305"/>
      <c r="K394" s="305"/>
      <c r="L394" s="305"/>
      <c r="M394" s="305"/>
    </row>
    <row r="395" spans="1:13" ht="84.75" customHeight="1" x14ac:dyDescent="0.3">
      <c r="A395" s="11">
        <v>10</v>
      </c>
      <c r="B395" s="2" t="s">
        <v>2299</v>
      </c>
      <c r="C395" s="2" t="s">
        <v>255</v>
      </c>
      <c r="D395" s="2" t="s">
        <v>2300</v>
      </c>
      <c r="E395" s="2" t="s">
        <v>2301</v>
      </c>
      <c r="F395" s="11"/>
      <c r="G395" s="565"/>
      <c r="H395" s="372" t="s">
        <v>3161</v>
      </c>
      <c r="I395" s="305"/>
      <c r="J395" s="305"/>
      <c r="K395" s="305"/>
      <c r="L395" s="305"/>
      <c r="M395" s="305"/>
    </row>
    <row r="396" spans="1:13" ht="21" customHeight="1" x14ac:dyDescent="0.4">
      <c r="A396" s="305"/>
      <c r="B396" s="305"/>
      <c r="C396" s="64"/>
      <c r="D396" s="305"/>
      <c r="E396" s="306"/>
      <c r="F396" s="305"/>
      <c r="G396" s="305"/>
      <c r="H396" s="305"/>
      <c r="I396" s="305"/>
      <c r="J396" s="305"/>
      <c r="K396" s="305"/>
      <c r="L396" s="305"/>
      <c r="M396" s="305"/>
    </row>
    <row r="397" spans="1:13" ht="61.5" customHeight="1" x14ac:dyDescent="0.3">
      <c r="A397" s="575" t="s">
        <v>1</v>
      </c>
      <c r="B397" s="550"/>
      <c r="C397" s="550"/>
      <c r="D397" s="550"/>
      <c r="E397" s="550"/>
      <c r="F397" s="551"/>
      <c r="G397" s="593" t="s">
        <v>3175</v>
      </c>
      <c r="H397" s="551"/>
      <c r="I397" s="305"/>
      <c r="J397" s="305"/>
      <c r="K397" s="305"/>
      <c r="L397" s="305"/>
      <c r="M397" s="305"/>
    </row>
    <row r="398" spans="1:13" ht="54" customHeight="1" x14ac:dyDescent="0.3">
      <c r="A398" s="13" t="s">
        <v>4</v>
      </c>
      <c r="B398" s="13" t="s">
        <v>5</v>
      </c>
      <c r="C398" s="13" t="s">
        <v>6</v>
      </c>
      <c r="D398" s="13" t="s">
        <v>7</v>
      </c>
      <c r="E398" s="13" t="s">
        <v>8</v>
      </c>
      <c r="F398" s="13" t="s">
        <v>9</v>
      </c>
      <c r="G398" s="13" t="s">
        <v>3163</v>
      </c>
      <c r="H398" s="368" t="s">
        <v>3164</v>
      </c>
      <c r="I398" s="305"/>
      <c r="J398" s="305"/>
      <c r="K398" s="305"/>
      <c r="L398" s="305"/>
      <c r="M398" s="305"/>
    </row>
    <row r="399" spans="1:13" ht="84.75" customHeight="1" x14ac:dyDescent="0.3">
      <c r="A399" s="207">
        <v>1</v>
      </c>
      <c r="B399" s="2" t="s">
        <v>238</v>
      </c>
      <c r="C399" s="2" t="s">
        <v>255</v>
      </c>
      <c r="D399" s="2" t="s">
        <v>256</v>
      </c>
      <c r="E399" s="2" t="s">
        <v>257</v>
      </c>
      <c r="F399" s="11"/>
      <c r="G399" s="585" t="s">
        <v>3176</v>
      </c>
      <c r="H399" s="369" t="s">
        <v>3161</v>
      </c>
      <c r="I399" s="305"/>
      <c r="J399" s="305"/>
      <c r="K399" s="305"/>
      <c r="L399" s="305"/>
      <c r="M399" s="305"/>
    </row>
    <row r="400" spans="1:13" ht="84.75" customHeight="1" x14ac:dyDescent="0.3">
      <c r="A400" s="207">
        <v>2</v>
      </c>
      <c r="B400" s="2" t="s">
        <v>625</v>
      </c>
      <c r="C400" s="2"/>
      <c r="D400" s="2" t="s">
        <v>628</v>
      </c>
      <c r="E400" s="2" t="s">
        <v>27</v>
      </c>
      <c r="F400" s="11"/>
      <c r="G400" s="564"/>
      <c r="H400" s="369" t="s">
        <v>3161</v>
      </c>
      <c r="I400" s="305"/>
      <c r="J400" s="305"/>
      <c r="K400" s="305"/>
      <c r="L400" s="305"/>
      <c r="M400" s="305"/>
    </row>
    <row r="401" spans="1:13" ht="84.75" customHeight="1" x14ac:dyDescent="0.3">
      <c r="A401" s="207">
        <v>3</v>
      </c>
      <c r="B401" s="2" t="s">
        <v>880</v>
      </c>
      <c r="C401" s="2" t="s">
        <v>322</v>
      </c>
      <c r="D401" s="2" t="s">
        <v>978</v>
      </c>
      <c r="E401" s="2">
        <v>89.896000000000001</v>
      </c>
      <c r="F401" s="11"/>
      <c r="G401" s="564"/>
      <c r="H401" s="369" t="s">
        <v>3161</v>
      </c>
      <c r="I401" s="305"/>
      <c r="J401" s="305"/>
      <c r="K401" s="305"/>
      <c r="L401" s="305"/>
      <c r="M401" s="305"/>
    </row>
    <row r="402" spans="1:13" ht="84.75" customHeight="1" x14ac:dyDescent="0.3">
      <c r="A402" s="207">
        <v>4</v>
      </c>
      <c r="B402" s="2" t="s">
        <v>880</v>
      </c>
      <c r="C402" s="2" t="s">
        <v>255</v>
      </c>
      <c r="D402" s="2" t="s">
        <v>987</v>
      </c>
      <c r="E402" s="2">
        <v>134.98500000000001</v>
      </c>
      <c r="F402" s="11"/>
      <c r="G402" s="564"/>
      <c r="H402" s="369" t="s">
        <v>3161</v>
      </c>
      <c r="I402" s="305"/>
      <c r="J402" s="305"/>
      <c r="K402" s="305"/>
      <c r="L402" s="305"/>
      <c r="M402" s="305"/>
    </row>
    <row r="403" spans="1:13" ht="84.75" customHeight="1" x14ac:dyDescent="0.3">
      <c r="A403" s="207">
        <v>5</v>
      </c>
      <c r="B403" s="2" t="s">
        <v>1014</v>
      </c>
      <c r="C403" s="2" t="s">
        <v>322</v>
      </c>
      <c r="D403" s="2" t="s">
        <v>1421</v>
      </c>
      <c r="E403" s="2">
        <v>25.4</v>
      </c>
      <c r="F403" s="11"/>
      <c r="G403" s="564"/>
      <c r="H403" s="369" t="s">
        <v>3161</v>
      </c>
      <c r="I403" s="305"/>
      <c r="J403" s="305"/>
      <c r="K403" s="305"/>
      <c r="L403" s="305"/>
      <c r="M403" s="305"/>
    </row>
    <row r="404" spans="1:13" ht="84.75" customHeight="1" x14ac:dyDescent="0.3">
      <c r="A404" s="207">
        <v>6</v>
      </c>
      <c r="B404" s="2" t="s">
        <v>1725</v>
      </c>
      <c r="C404" s="2" t="s">
        <v>322</v>
      </c>
      <c r="D404" s="2" t="s">
        <v>1726</v>
      </c>
      <c r="E404" s="2" t="s">
        <v>1727</v>
      </c>
      <c r="F404" s="11"/>
      <c r="G404" s="564"/>
      <c r="H404" s="369" t="s">
        <v>3161</v>
      </c>
      <c r="I404" s="305"/>
      <c r="J404" s="305"/>
      <c r="K404" s="305"/>
      <c r="L404" s="305"/>
      <c r="M404" s="305"/>
    </row>
    <row r="405" spans="1:13" ht="84.75" customHeight="1" x14ac:dyDescent="0.3">
      <c r="A405" s="207">
        <v>7</v>
      </c>
      <c r="B405" s="2" t="s">
        <v>1725</v>
      </c>
      <c r="C405" s="2"/>
      <c r="D405" s="2" t="s">
        <v>1735</v>
      </c>
      <c r="E405" s="2" t="s">
        <v>1736</v>
      </c>
      <c r="F405" s="11"/>
      <c r="G405" s="564"/>
      <c r="H405" s="369" t="s">
        <v>3161</v>
      </c>
      <c r="I405" s="305"/>
      <c r="J405" s="305"/>
      <c r="K405" s="305"/>
      <c r="L405" s="305"/>
      <c r="M405" s="305"/>
    </row>
    <row r="406" spans="1:13" ht="84.75" customHeight="1" x14ac:dyDescent="0.3">
      <c r="A406" s="207">
        <v>8</v>
      </c>
      <c r="B406" s="2" t="s">
        <v>1725</v>
      </c>
      <c r="C406" s="2"/>
      <c r="D406" s="2" t="s">
        <v>1747</v>
      </c>
      <c r="E406" s="2">
        <v>50.01</v>
      </c>
      <c r="F406" s="11"/>
      <c r="G406" s="564"/>
      <c r="H406" s="369" t="s">
        <v>3161</v>
      </c>
      <c r="I406" s="305"/>
      <c r="J406" s="305"/>
      <c r="K406" s="305"/>
      <c r="L406" s="305"/>
      <c r="M406" s="305"/>
    </row>
    <row r="407" spans="1:13" ht="84.75" customHeight="1" x14ac:dyDescent="0.3">
      <c r="A407" s="207">
        <v>9</v>
      </c>
      <c r="B407" s="2" t="s">
        <v>1725</v>
      </c>
      <c r="C407" s="2"/>
      <c r="D407" s="2" t="s">
        <v>1752</v>
      </c>
      <c r="E407" s="2" t="s">
        <v>1753</v>
      </c>
      <c r="F407" s="11"/>
      <c r="G407" s="564"/>
      <c r="H407" s="369" t="s">
        <v>3161</v>
      </c>
      <c r="I407" s="305"/>
      <c r="J407" s="305"/>
      <c r="K407" s="305"/>
      <c r="L407" s="305"/>
      <c r="M407" s="305"/>
    </row>
    <row r="408" spans="1:13" ht="84.75" customHeight="1" x14ac:dyDescent="0.3">
      <c r="A408" s="207">
        <v>10</v>
      </c>
      <c r="B408" s="2" t="s">
        <v>1725</v>
      </c>
      <c r="C408" s="2" t="s">
        <v>255</v>
      </c>
      <c r="D408" s="2" t="s">
        <v>1914</v>
      </c>
      <c r="E408" s="2">
        <v>108.999</v>
      </c>
      <c r="F408" s="11"/>
      <c r="G408" s="564"/>
      <c r="H408" s="369" t="s">
        <v>3161</v>
      </c>
      <c r="I408" s="305"/>
      <c r="J408" s="305"/>
      <c r="K408" s="305"/>
      <c r="L408" s="305"/>
      <c r="M408" s="305"/>
    </row>
    <row r="409" spans="1:13" ht="84.75" customHeight="1" x14ac:dyDescent="0.3">
      <c r="A409" s="207">
        <v>11</v>
      </c>
      <c r="B409" s="2" t="s">
        <v>1983</v>
      </c>
      <c r="C409" s="2" t="s">
        <v>255</v>
      </c>
      <c r="D409" s="2" t="s">
        <v>2059</v>
      </c>
      <c r="E409" s="2">
        <v>85</v>
      </c>
      <c r="F409" s="11"/>
      <c r="G409" s="564"/>
      <c r="H409" s="369" t="s">
        <v>3161</v>
      </c>
      <c r="I409" s="305"/>
      <c r="J409" s="305"/>
      <c r="K409" s="305"/>
      <c r="L409" s="305"/>
      <c r="M409" s="305"/>
    </row>
    <row r="410" spans="1:13" ht="84.75" customHeight="1" x14ac:dyDescent="0.3">
      <c r="A410" s="207">
        <v>12</v>
      </c>
      <c r="B410" s="2" t="s">
        <v>2106</v>
      </c>
      <c r="C410" s="2" t="s">
        <v>255</v>
      </c>
      <c r="D410" s="2" t="s">
        <v>2170</v>
      </c>
      <c r="E410" s="2" t="s">
        <v>2171</v>
      </c>
      <c r="F410" s="11"/>
      <c r="G410" s="564"/>
      <c r="H410" s="369" t="s">
        <v>3161</v>
      </c>
      <c r="I410" s="305"/>
      <c r="J410" s="305"/>
      <c r="K410" s="305"/>
      <c r="L410" s="305"/>
      <c r="M410" s="305"/>
    </row>
    <row r="411" spans="1:13" ht="84.75" customHeight="1" x14ac:dyDescent="0.3">
      <c r="A411" s="207">
        <v>13</v>
      </c>
      <c r="B411" s="2" t="s">
        <v>2364</v>
      </c>
      <c r="C411" s="2" t="s">
        <v>255</v>
      </c>
      <c r="D411" s="2" t="s">
        <v>2370</v>
      </c>
      <c r="E411" s="2">
        <v>19.96</v>
      </c>
      <c r="F411" s="11"/>
      <c r="G411" s="564"/>
      <c r="H411" s="369" t="s">
        <v>3161</v>
      </c>
      <c r="I411" s="305"/>
      <c r="J411" s="305"/>
      <c r="K411" s="305"/>
      <c r="L411" s="305"/>
      <c r="M411" s="305"/>
    </row>
    <row r="412" spans="1:13" ht="84.75" customHeight="1" x14ac:dyDescent="0.3">
      <c r="A412" s="207">
        <v>14</v>
      </c>
      <c r="B412" s="2" t="s">
        <v>2364</v>
      </c>
      <c r="C412" s="2"/>
      <c r="D412" s="2" t="s">
        <v>2378</v>
      </c>
      <c r="E412" s="2">
        <v>14.003</v>
      </c>
      <c r="F412" s="11"/>
      <c r="G412" s="564"/>
      <c r="H412" s="369" t="s">
        <v>3161</v>
      </c>
      <c r="I412" s="305"/>
      <c r="J412" s="305"/>
      <c r="K412" s="305"/>
      <c r="L412" s="305"/>
      <c r="M412" s="305"/>
    </row>
    <row r="413" spans="1:13" ht="84.75" customHeight="1" x14ac:dyDescent="0.3">
      <c r="A413" s="207">
        <v>15</v>
      </c>
      <c r="B413" s="2" t="s">
        <v>2364</v>
      </c>
      <c r="C413" s="2"/>
      <c r="D413" s="2" t="s">
        <v>2384</v>
      </c>
      <c r="E413" s="2">
        <v>22.79</v>
      </c>
      <c r="F413" s="11"/>
      <c r="G413" s="564"/>
      <c r="H413" s="369" t="s">
        <v>3161</v>
      </c>
      <c r="I413" s="305"/>
      <c r="J413" s="305"/>
      <c r="K413" s="305"/>
      <c r="L413" s="305"/>
      <c r="M413" s="305"/>
    </row>
    <row r="414" spans="1:13" ht="84.75" customHeight="1" x14ac:dyDescent="0.3">
      <c r="A414" s="207">
        <v>16</v>
      </c>
      <c r="B414" s="2" t="s">
        <v>2455</v>
      </c>
      <c r="C414" s="2"/>
      <c r="D414" s="2" t="s">
        <v>2456</v>
      </c>
      <c r="E414" s="2">
        <v>23.288</v>
      </c>
      <c r="F414" s="11"/>
      <c r="G414" s="564"/>
      <c r="H414" s="369" t="s">
        <v>3161</v>
      </c>
      <c r="I414" s="305"/>
      <c r="J414" s="305"/>
      <c r="K414" s="305"/>
      <c r="L414" s="305"/>
      <c r="M414" s="305"/>
    </row>
    <row r="415" spans="1:13" ht="84.75" customHeight="1" x14ac:dyDescent="0.3">
      <c r="A415" s="207">
        <v>17</v>
      </c>
      <c r="B415" s="2" t="s">
        <v>2455</v>
      </c>
      <c r="C415" s="2"/>
      <c r="D415" s="2" t="s">
        <v>2462</v>
      </c>
      <c r="E415" s="2">
        <v>30.061</v>
      </c>
      <c r="F415" s="11"/>
      <c r="G415" s="564"/>
      <c r="H415" s="369" t="s">
        <v>3161</v>
      </c>
      <c r="I415" s="305"/>
      <c r="J415" s="305"/>
      <c r="K415" s="305"/>
      <c r="L415" s="305"/>
      <c r="M415" s="305"/>
    </row>
    <row r="416" spans="1:13" ht="84.75" customHeight="1" x14ac:dyDescent="0.3">
      <c r="A416" s="207">
        <v>18</v>
      </c>
      <c r="B416" s="2" t="s">
        <v>2452</v>
      </c>
      <c r="C416" s="2"/>
      <c r="D416" s="2" t="s">
        <v>2465</v>
      </c>
      <c r="E416" s="2">
        <v>22.28</v>
      </c>
      <c r="F416" s="11"/>
      <c r="G416" s="564"/>
      <c r="H416" s="369" t="s">
        <v>3161</v>
      </c>
      <c r="I416" s="305"/>
      <c r="J416" s="305"/>
      <c r="K416" s="305"/>
      <c r="L416" s="305"/>
      <c r="M416" s="305"/>
    </row>
    <row r="417" spans="1:13" ht="84.75" customHeight="1" x14ac:dyDescent="0.3">
      <c r="A417" s="207">
        <v>19</v>
      </c>
      <c r="B417" s="2" t="s">
        <v>2481</v>
      </c>
      <c r="C417" s="2" t="s">
        <v>255</v>
      </c>
      <c r="D417" s="2" t="s">
        <v>2650</v>
      </c>
      <c r="E417" s="2" t="s">
        <v>2483</v>
      </c>
      <c r="F417" s="11"/>
      <c r="G417" s="565"/>
      <c r="H417" s="369" t="s">
        <v>3161</v>
      </c>
      <c r="I417" s="305"/>
      <c r="J417" s="305"/>
      <c r="K417" s="305"/>
      <c r="L417" s="305"/>
      <c r="M417" s="305"/>
    </row>
    <row r="418" spans="1:13" ht="24.75" customHeight="1" x14ac:dyDescent="0.3">
      <c r="A418" s="207"/>
      <c r="B418" s="2"/>
      <c r="C418" s="2"/>
      <c r="D418" s="2"/>
      <c r="E418" s="2"/>
      <c r="F418" s="11"/>
      <c r="G418" s="376"/>
      <c r="H418" s="377"/>
      <c r="I418" s="305"/>
      <c r="J418" s="305"/>
      <c r="K418" s="305"/>
      <c r="L418" s="305"/>
      <c r="M418" s="305"/>
    </row>
    <row r="419" spans="1:13" ht="84.75" customHeight="1" x14ac:dyDescent="0.3">
      <c r="A419" s="11">
        <v>1</v>
      </c>
      <c r="B419" s="2" t="s">
        <v>2653</v>
      </c>
      <c r="C419" s="2" t="s">
        <v>1496</v>
      </c>
      <c r="D419" s="2" t="s">
        <v>2913</v>
      </c>
      <c r="E419" s="2" t="s">
        <v>2914</v>
      </c>
      <c r="F419" s="11"/>
      <c r="G419" s="585" t="s">
        <v>3177</v>
      </c>
      <c r="H419" s="369" t="s">
        <v>3161</v>
      </c>
      <c r="I419" s="305"/>
      <c r="J419" s="305"/>
      <c r="K419" s="305"/>
      <c r="L419" s="305"/>
      <c r="M419" s="305"/>
    </row>
    <row r="420" spans="1:13" ht="84.75" customHeight="1" x14ac:dyDescent="0.3">
      <c r="A420" s="11">
        <v>2</v>
      </c>
      <c r="B420" s="2" t="s">
        <v>2653</v>
      </c>
      <c r="C420" s="2" t="s">
        <v>1496</v>
      </c>
      <c r="D420" s="2" t="s">
        <v>2915</v>
      </c>
      <c r="E420" s="2" t="s">
        <v>2916</v>
      </c>
      <c r="F420" s="11"/>
      <c r="G420" s="564"/>
      <c r="H420" s="369" t="s">
        <v>3161</v>
      </c>
      <c r="I420" s="305"/>
      <c r="J420" s="305"/>
      <c r="K420" s="305"/>
      <c r="L420" s="305"/>
      <c r="M420" s="305"/>
    </row>
    <row r="421" spans="1:13" ht="84.75" customHeight="1" x14ac:dyDescent="0.3">
      <c r="A421" s="11">
        <v>3</v>
      </c>
      <c r="B421" s="2" t="s">
        <v>1453</v>
      </c>
      <c r="C421" s="2" t="s">
        <v>1496</v>
      </c>
      <c r="D421" s="2" t="s">
        <v>2917</v>
      </c>
      <c r="E421" s="2" t="s">
        <v>2918</v>
      </c>
      <c r="F421" s="11"/>
      <c r="G421" s="564"/>
      <c r="H421" s="369" t="s">
        <v>3161</v>
      </c>
      <c r="I421" s="305"/>
      <c r="J421" s="305"/>
      <c r="K421" s="305"/>
      <c r="L421" s="305"/>
      <c r="M421" s="305"/>
    </row>
    <row r="422" spans="1:13" ht="84.75" customHeight="1" x14ac:dyDescent="0.3">
      <c r="A422" s="11">
        <v>4</v>
      </c>
      <c r="B422" s="2" t="s">
        <v>1453</v>
      </c>
      <c r="C422" s="2" t="s">
        <v>1496</v>
      </c>
      <c r="D422" s="2" t="s">
        <v>2919</v>
      </c>
      <c r="E422" s="2" t="s">
        <v>2918</v>
      </c>
      <c r="F422" s="11"/>
      <c r="G422" s="564"/>
      <c r="H422" s="369" t="s">
        <v>3161</v>
      </c>
      <c r="I422" s="305"/>
      <c r="J422" s="305"/>
      <c r="K422" s="305"/>
      <c r="L422" s="305"/>
      <c r="M422" s="305"/>
    </row>
    <row r="423" spans="1:13" ht="84.75" customHeight="1" x14ac:dyDescent="0.3">
      <c r="A423" s="11">
        <v>5</v>
      </c>
      <c r="B423" s="2" t="s">
        <v>1453</v>
      </c>
      <c r="C423" s="2" t="s">
        <v>1496</v>
      </c>
      <c r="D423" s="2" t="s">
        <v>2920</v>
      </c>
      <c r="E423" s="2" t="s">
        <v>2921</v>
      </c>
      <c r="F423" s="11"/>
      <c r="G423" s="564"/>
      <c r="H423" s="369" t="s">
        <v>3161</v>
      </c>
      <c r="I423" s="305"/>
      <c r="J423" s="305"/>
      <c r="K423" s="305"/>
      <c r="L423" s="305"/>
      <c r="M423" s="305"/>
    </row>
    <row r="424" spans="1:13" ht="84.75" customHeight="1" x14ac:dyDescent="0.3">
      <c r="A424" s="11">
        <v>6</v>
      </c>
      <c r="B424" s="2" t="s">
        <v>1453</v>
      </c>
      <c r="C424" s="2" t="s">
        <v>1496</v>
      </c>
      <c r="D424" s="2" t="s">
        <v>2922</v>
      </c>
      <c r="E424" s="2" t="s">
        <v>2921</v>
      </c>
      <c r="F424" s="301"/>
      <c r="G424" s="564"/>
      <c r="H424" s="369" t="s">
        <v>3161</v>
      </c>
      <c r="I424" s="305"/>
      <c r="J424" s="305"/>
      <c r="K424" s="305"/>
      <c r="L424" s="305"/>
      <c r="M424" s="305"/>
    </row>
    <row r="425" spans="1:13" ht="84.75" customHeight="1" x14ac:dyDescent="0.3">
      <c r="A425" s="11">
        <v>7</v>
      </c>
      <c r="B425" s="2" t="s">
        <v>880</v>
      </c>
      <c r="C425" s="2"/>
      <c r="D425" s="2" t="s">
        <v>883</v>
      </c>
      <c r="E425" s="2">
        <v>88.897999999999996</v>
      </c>
      <c r="F425" s="301"/>
      <c r="G425" s="564"/>
      <c r="H425" s="369" t="s">
        <v>3161</v>
      </c>
      <c r="I425" s="305"/>
      <c r="J425" s="305"/>
      <c r="K425" s="305"/>
      <c r="L425" s="305"/>
      <c r="M425" s="305"/>
    </row>
    <row r="426" spans="1:13" ht="84.75" customHeight="1" x14ac:dyDescent="0.3">
      <c r="A426" s="11">
        <v>8</v>
      </c>
      <c r="B426" s="2" t="s">
        <v>1725</v>
      </c>
      <c r="C426" s="2" t="s">
        <v>945</v>
      </c>
      <c r="D426" s="2" t="s">
        <v>1741</v>
      </c>
      <c r="E426" s="2" t="s">
        <v>1742</v>
      </c>
      <c r="F426" s="301"/>
      <c r="G426" s="564"/>
      <c r="H426" s="369" t="s">
        <v>3161</v>
      </c>
      <c r="I426" s="305"/>
      <c r="J426" s="305"/>
      <c r="K426" s="305"/>
      <c r="L426" s="305"/>
      <c r="M426" s="305"/>
    </row>
    <row r="427" spans="1:13" ht="84.75" customHeight="1" x14ac:dyDescent="0.3">
      <c r="A427" s="11">
        <v>9</v>
      </c>
      <c r="B427" s="2" t="s">
        <v>2923</v>
      </c>
      <c r="C427" s="2" t="s">
        <v>1496</v>
      </c>
      <c r="D427" s="2" t="s">
        <v>2924</v>
      </c>
      <c r="E427" s="2" t="s">
        <v>3178</v>
      </c>
      <c r="F427" s="301"/>
      <c r="G427" s="564"/>
      <c r="H427" s="369" t="s">
        <v>3161</v>
      </c>
      <c r="I427" s="305"/>
      <c r="J427" s="305"/>
      <c r="K427" s="305"/>
      <c r="L427" s="305"/>
      <c r="M427" s="305"/>
    </row>
    <row r="428" spans="1:13" ht="84.75" customHeight="1" x14ac:dyDescent="0.3">
      <c r="A428" s="11">
        <v>10</v>
      </c>
      <c r="B428" s="2" t="s">
        <v>2923</v>
      </c>
      <c r="C428" s="2" t="s">
        <v>1496</v>
      </c>
      <c r="D428" s="2" t="s">
        <v>2925</v>
      </c>
      <c r="E428" s="2" t="s">
        <v>3178</v>
      </c>
      <c r="F428" s="301"/>
      <c r="G428" s="565"/>
      <c r="H428" s="369" t="s">
        <v>3161</v>
      </c>
      <c r="I428" s="305"/>
      <c r="J428" s="305"/>
      <c r="K428" s="305"/>
      <c r="L428" s="305"/>
      <c r="M428" s="305"/>
    </row>
    <row r="429" spans="1:13" ht="21" customHeight="1" x14ac:dyDescent="0.4">
      <c r="A429" s="301"/>
      <c r="B429" s="301"/>
      <c r="C429" s="378"/>
      <c r="D429" s="301"/>
      <c r="E429" s="379"/>
      <c r="F429" s="301"/>
      <c r="G429" s="301"/>
      <c r="H429" s="301"/>
      <c r="I429" s="305"/>
      <c r="J429" s="305"/>
      <c r="K429" s="305"/>
      <c r="L429" s="305"/>
      <c r="M429" s="305"/>
    </row>
    <row r="430" spans="1:13" ht="21" customHeight="1" x14ac:dyDescent="0.4">
      <c r="A430" s="301"/>
      <c r="B430" s="301"/>
      <c r="C430" s="378"/>
      <c r="D430" s="301"/>
      <c r="E430" s="379"/>
      <c r="F430" s="301"/>
      <c r="G430" s="301"/>
      <c r="H430" s="301"/>
      <c r="I430" s="305"/>
      <c r="J430" s="305"/>
      <c r="K430" s="305"/>
      <c r="L430" s="305"/>
      <c r="M430" s="305"/>
    </row>
    <row r="431" spans="1:13" ht="84.75" customHeight="1" x14ac:dyDescent="0.3">
      <c r="A431" s="575" t="s">
        <v>1</v>
      </c>
      <c r="B431" s="550"/>
      <c r="C431" s="550"/>
      <c r="D431" s="550"/>
      <c r="E431" s="550"/>
      <c r="F431" s="551"/>
      <c r="G431" s="593">
        <v>45283</v>
      </c>
      <c r="H431" s="551"/>
      <c r="I431" s="305"/>
      <c r="J431" s="305"/>
      <c r="K431" s="305"/>
      <c r="L431" s="305"/>
      <c r="M431" s="305"/>
    </row>
    <row r="432" spans="1:13" ht="84.75" customHeight="1" x14ac:dyDescent="0.3">
      <c r="A432" s="13" t="s">
        <v>4</v>
      </c>
      <c r="B432" s="13" t="s">
        <v>5</v>
      </c>
      <c r="C432" s="13" t="s">
        <v>6</v>
      </c>
      <c r="D432" s="13" t="s">
        <v>7</v>
      </c>
      <c r="E432" s="13" t="s">
        <v>8</v>
      </c>
      <c r="F432" s="13" t="s">
        <v>9</v>
      </c>
      <c r="G432" s="13" t="s">
        <v>3163</v>
      </c>
      <c r="H432" s="368" t="s">
        <v>3164</v>
      </c>
      <c r="I432" s="305"/>
      <c r="J432" s="305"/>
      <c r="K432" s="305"/>
      <c r="L432" s="305"/>
      <c r="M432" s="305"/>
    </row>
    <row r="433" spans="1:13" ht="84.75" customHeight="1" x14ac:dyDescent="0.3">
      <c r="A433" s="207">
        <v>1</v>
      </c>
      <c r="B433" s="2" t="s">
        <v>29</v>
      </c>
      <c r="C433" s="2" t="s">
        <v>30</v>
      </c>
      <c r="D433" s="2" t="s">
        <v>31</v>
      </c>
      <c r="E433" s="2" t="s">
        <v>32</v>
      </c>
      <c r="F433" s="11">
        <v>0.01</v>
      </c>
      <c r="G433" s="585" t="s">
        <v>3179</v>
      </c>
      <c r="H433" s="369" t="s">
        <v>3161</v>
      </c>
      <c r="I433" s="305"/>
      <c r="J433" s="305"/>
      <c r="K433" s="305"/>
      <c r="L433" s="305"/>
      <c r="M433" s="305"/>
    </row>
    <row r="434" spans="1:13" ht="84.75" customHeight="1" x14ac:dyDescent="0.3">
      <c r="A434" s="207">
        <v>2</v>
      </c>
      <c r="B434" s="2" t="s">
        <v>25</v>
      </c>
      <c r="C434" s="2"/>
      <c r="D434" s="2" t="s">
        <v>124</v>
      </c>
      <c r="E434" s="2" t="s">
        <v>119</v>
      </c>
      <c r="F434" s="11"/>
      <c r="G434" s="564"/>
      <c r="H434" s="369" t="s">
        <v>3161</v>
      </c>
      <c r="I434" s="305"/>
      <c r="J434" s="305"/>
      <c r="K434" s="305"/>
      <c r="L434" s="305"/>
      <c r="M434" s="305"/>
    </row>
    <row r="435" spans="1:13" ht="84.75" customHeight="1" x14ac:dyDescent="0.3">
      <c r="A435" s="207">
        <v>3</v>
      </c>
      <c r="B435" s="2" t="s">
        <v>307</v>
      </c>
      <c r="C435" s="2" t="s">
        <v>239</v>
      </c>
      <c r="D435" s="2" t="s">
        <v>311</v>
      </c>
      <c r="E435" s="2" t="s">
        <v>312</v>
      </c>
      <c r="F435" s="11"/>
      <c r="G435" s="564"/>
      <c r="H435" s="369" t="s">
        <v>3161</v>
      </c>
      <c r="I435" s="305"/>
      <c r="J435" s="305"/>
      <c r="K435" s="305"/>
      <c r="L435" s="305"/>
      <c r="M435" s="305"/>
    </row>
    <row r="436" spans="1:13" ht="84.75" customHeight="1" x14ac:dyDescent="0.3">
      <c r="A436" s="207">
        <v>4</v>
      </c>
      <c r="B436" s="2" t="s">
        <v>333</v>
      </c>
      <c r="C436" s="2" t="s">
        <v>19</v>
      </c>
      <c r="D436" s="2" t="s">
        <v>368</v>
      </c>
      <c r="E436" s="2" t="s">
        <v>348</v>
      </c>
      <c r="F436" s="11">
        <v>0.01</v>
      </c>
      <c r="G436" s="564"/>
      <c r="H436" s="369" t="s">
        <v>3161</v>
      </c>
      <c r="I436" s="305"/>
      <c r="J436" s="305"/>
      <c r="K436" s="305"/>
      <c r="L436" s="305"/>
      <c r="M436" s="305"/>
    </row>
    <row r="437" spans="1:13" ht="84.75" customHeight="1" x14ac:dyDescent="0.3">
      <c r="A437" s="207">
        <v>5</v>
      </c>
      <c r="B437" s="2" t="s">
        <v>333</v>
      </c>
      <c r="C437" s="2" t="s">
        <v>19</v>
      </c>
      <c r="D437" s="2" t="s">
        <v>439</v>
      </c>
      <c r="E437" s="2" t="s">
        <v>335</v>
      </c>
      <c r="F437" s="11">
        <v>1E-3</v>
      </c>
      <c r="G437" s="564"/>
      <c r="H437" s="369" t="s">
        <v>3161</v>
      </c>
      <c r="I437" s="305"/>
      <c r="J437" s="305"/>
      <c r="K437" s="305"/>
      <c r="L437" s="305"/>
      <c r="M437" s="305"/>
    </row>
    <row r="438" spans="1:13" ht="84.75" customHeight="1" x14ac:dyDescent="0.3">
      <c r="A438" s="207">
        <v>6</v>
      </c>
      <c r="B438" s="2" t="s">
        <v>527</v>
      </c>
      <c r="C438" s="2"/>
      <c r="D438" s="2" t="s">
        <v>536</v>
      </c>
      <c r="E438" s="2" t="s">
        <v>529</v>
      </c>
      <c r="F438" s="11">
        <v>0.01</v>
      </c>
      <c r="G438" s="564"/>
      <c r="H438" s="369" t="s">
        <v>3161</v>
      </c>
      <c r="I438" s="305"/>
      <c r="J438" s="305"/>
      <c r="K438" s="305"/>
      <c r="L438" s="305"/>
      <c r="M438" s="305"/>
    </row>
    <row r="439" spans="1:13" ht="84.75" customHeight="1" x14ac:dyDescent="0.3">
      <c r="A439" s="207">
        <v>7</v>
      </c>
      <c r="B439" s="2" t="s">
        <v>527</v>
      </c>
      <c r="C439" s="2"/>
      <c r="D439" s="2" t="s">
        <v>540</v>
      </c>
      <c r="E439" s="2" t="s">
        <v>541</v>
      </c>
      <c r="F439" s="11">
        <v>0.01</v>
      </c>
      <c r="G439" s="564"/>
      <c r="H439" s="369" t="s">
        <v>3161</v>
      </c>
      <c r="I439" s="305"/>
      <c r="J439" s="305"/>
      <c r="K439" s="305"/>
      <c r="L439" s="305"/>
      <c r="M439" s="305"/>
    </row>
    <row r="440" spans="1:13" ht="84.75" customHeight="1" x14ac:dyDescent="0.3">
      <c r="A440" s="207">
        <v>8</v>
      </c>
      <c r="B440" s="2" t="s">
        <v>625</v>
      </c>
      <c r="C440" s="2"/>
      <c r="D440" s="2" t="s">
        <v>626</v>
      </c>
      <c r="E440" s="2" t="s">
        <v>27</v>
      </c>
      <c r="F440" s="11"/>
      <c r="G440" s="564"/>
      <c r="H440" s="369" t="s">
        <v>3161</v>
      </c>
      <c r="I440" s="305"/>
      <c r="J440" s="305"/>
      <c r="K440" s="305"/>
      <c r="L440" s="305"/>
      <c r="M440" s="305"/>
    </row>
    <row r="441" spans="1:13" ht="84.75" customHeight="1" x14ac:dyDescent="0.3">
      <c r="A441" s="207">
        <v>9</v>
      </c>
      <c r="B441" s="2" t="s">
        <v>1014</v>
      </c>
      <c r="C441" s="2"/>
      <c r="D441" s="2" t="s">
        <v>1033</v>
      </c>
      <c r="E441" s="2" t="s">
        <v>1034</v>
      </c>
      <c r="F441" s="11"/>
      <c r="G441" s="564"/>
      <c r="H441" s="369" t="s">
        <v>3161</v>
      </c>
      <c r="I441" s="305"/>
      <c r="J441" s="305"/>
      <c r="K441" s="305"/>
      <c r="L441" s="305"/>
      <c r="M441" s="305"/>
    </row>
    <row r="442" spans="1:13" ht="84.75" customHeight="1" x14ac:dyDescent="0.3">
      <c r="A442" s="207">
        <v>10</v>
      </c>
      <c r="B442" s="2" t="s">
        <v>1014</v>
      </c>
      <c r="C442" s="2" t="s">
        <v>322</v>
      </c>
      <c r="D442" s="2" t="s">
        <v>1423</v>
      </c>
      <c r="E442" s="55">
        <v>25.4</v>
      </c>
      <c r="F442" s="11"/>
      <c r="G442" s="564"/>
      <c r="H442" s="369" t="s">
        <v>3161</v>
      </c>
      <c r="I442" s="305"/>
      <c r="J442" s="305"/>
      <c r="K442" s="305"/>
      <c r="L442" s="305"/>
      <c r="M442" s="305"/>
    </row>
    <row r="443" spans="1:13" ht="84.75" customHeight="1" x14ac:dyDescent="0.3">
      <c r="A443" s="207">
        <v>11</v>
      </c>
      <c r="B443" s="2" t="s">
        <v>1014</v>
      </c>
      <c r="C443" s="2" t="s">
        <v>255</v>
      </c>
      <c r="D443" s="2" t="s">
        <v>1445</v>
      </c>
      <c r="E443" s="2" t="s">
        <v>1446</v>
      </c>
      <c r="F443" s="11"/>
      <c r="G443" s="564"/>
      <c r="H443" s="369" t="s">
        <v>3161</v>
      </c>
      <c r="I443" s="305"/>
      <c r="J443" s="305"/>
      <c r="K443" s="305"/>
      <c r="L443" s="305"/>
      <c r="M443" s="305"/>
    </row>
    <row r="444" spans="1:13" ht="84.75" customHeight="1" x14ac:dyDescent="0.3">
      <c r="A444" s="207">
        <v>12</v>
      </c>
      <c r="B444" s="2" t="s">
        <v>1725</v>
      </c>
      <c r="C444" s="2" t="s">
        <v>945</v>
      </c>
      <c r="D444" s="2" t="s">
        <v>1792</v>
      </c>
      <c r="E444" s="2" t="s">
        <v>1793</v>
      </c>
      <c r="F444" s="11"/>
      <c r="G444" s="564"/>
      <c r="H444" s="369" t="s">
        <v>3161</v>
      </c>
      <c r="I444" s="305"/>
      <c r="J444" s="305"/>
      <c r="K444" s="305"/>
      <c r="L444" s="305"/>
      <c r="M444" s="305"/>
    </row>
    <row r="445" spans="1:13" ht="84.75" customHeight="1" x14ac:dyDescent="0.3">
      <c r="A445" s="207">
        <v>13</v>
      </c>
      <c r="B445" s="2" t="s">
        <v>1725</v>
      </c>
      <c r="C445" s="2" t="s">
        <v>255</v>
      </c>
      <c r="D445" s="2" t="s">
        <v>1975</v>
      </c>
      <c r="E445" s="2">
        <v>88.65</v>
      </c>
      <c r="F445" s="11"/>
      <c r="G445" s="564"/>
      <c r="H445" s="369" t="s">
        <v>3161</v>
      </c>
      <c r="I445" s="305"/>
      <c r="J445" s="305"/>
      <c r="K445" s="305"/>
      <c r="L445" s="305"/>
      <c r="M445" s="305"/>
    </row>
    <row r="446" spans="1:13" ht="84.75" customHeight="1" x14ac:dyDescent="0.3">
      <c r="A446" s="207">
        <v>14</v>
      </c>
      <c r="B446" s="2" t="s">
        <v>1725</v>
      </c>
      <c r="C446" s="2" t="s">
        <v>255</v>
      </c>
      <c r="D446" s="2" t="s">
        <v>1977</v>
      </c>
      <c r="E446" s="2">
        <v>78.150000000000006</v>
      </c>
      <c r="F446" s="11"/>
      <c r="G446" s="564"/>
      <c r="H446" s="369" t="s">
        <v>3161</v>
      </c>
      <c r="I446" s="305"/>
      <c r="J446" s="305"/>
      <c r="K446" s="305"/>
      <c r="L446" s="305"/>
      <c r="M446" s="305"/>
    </row>
    <row r="447" spans="1:13" ht="84.75" customHeight="1" x14ac:dyDescent="0.3">
      <c r="A447" s="207">
        <v>15</v>
      </c>
      <c r="B447" s="2" t="s">
        <v>1725</v>
      </c>
      <c r="C447" s="2" t="s">
        <v>255</v>
      </c>
      <c r="D447" s="2" t="s">
        <v>1980</v>
      </c>
      <c r="E447" s="2">
        <v>75</v>
      </c>
      <c r="F447" s="11"/>
      <c r="G447" s="564"/>
      <c r="H447" s="369" t="s">
        <v>3161</v>
      </c>
      <c r="I447" s="305"/>
      <c r="J447" s="305"/>
      <c r="K447" s="305"/>
      <c r="L447" s="305"/>
      <c r="M447" s="305"/>
    </row>
    <row r="448" spans="1:13" ht="84.75" customHeight="1" x14ac:dyDescent="0.3">
      <c r="A448" s="207">
        <v>16</v>
      </c>
      <c r="B448" s="2" t="s">
        <v>2481</v>
      </c>
      <c r="C448" s="2" t="s">
        <v>1361</v>
      </c>
      <c r="D448" s="2" t="s">
        <v>2488</v>
      </c>
      <c r="E448" s="2" t="s">
        <v>2489</v>
      </c>
      <c r="F448" s="11"/>
      <c r="G448" s="564"/>
      <c r="H448" s="369" t="s">
        <v>3161</v>
      </c>
      <c r="I448" s="305"/>
      <c r="J448" s="305"/>
      <c r="K448" s="305"/>
      <c r="L448" s="305"/>
      <c r="M448" s="305"/>
    </row>
    <row r="449" spans="1:13" ht="84.75" customHeight="1" x14ac:dyDescent="0.3">
      <c r="A449" s="207">
        <v>17</v>
      </c>
      <c r="B449" s="2" t="s">
        <v>2481</v>
      </c>
      <c r="C449" s="2" t="s">
        <v>255</v>
      </c>
      <c r="D449" s="2" t="s">
        <v>2648</v>
      </c>
      <c r="E449" s="2" t="s">
        <v>2649</v>
      </c>
      <c r="F449" s="11"/>
      <c r="G449" s="564"/>
      <c r="H449" s="369" t="s">
        <v>3161</v>
      </c>
      <c r="I449" s="305"/>
      <c r="J449" s="305"/>
      <c r="K449" s="305"/>
      <c r="L449" s="305"/>
      <c r="M449" s="305"/>
    </row>
    <row r="450" spans="1:13" ht="84.75" customHeight="1" x14ac:dyDescent="0.3">
      <c r="A450" s="207">
        <v>18</v>
      </c>
      <c r="B450" s="2" t="s">
        <v>2481</v>
      </c>
      <c r="C450" s="2" t="s">
        <v>255</v>
      </c>
      <c r="D450" s="2" t="s">
        <v>2652</v>
      </c>
      <c r="E450" s="2" t="s">
        <v>2483</v>
      </c>
      <c r="F450" s="11"/>
      <c r="G450" s="565"/>
      <c r="H450" s="369" t="s">
        <v>3161</v>
      </c>
      <c r="I450" s="305"/>
      <c r="J450" s="305"/>
      <c r="K450" s="305"/>
      <c r="L450" s="305"/>
      <c r="M450" s="305"/>
    </row>
    <row r="451" spans="1:13" ht="21" customHeight="1" x14ac:dyDescent="0.4">
      <c r="A451" s="305"/>
      <c r="B451" s="305"/>
      <c r="C451" s="64"/>
      <c r="D451" s="305"/>
      <c r="E451" s="306"/>
      <c r="F451" s="305"/>
      <c r="G451" s="305"/>
      <c r="H451" s="305"/>
      <c r="I451" s="305"/>
      <c r="J451" s="305"/>
      <c r="K451" s="305"/>
      <c r="L451" s="305"/>
      <c r="M451" s="305"/>
    </row>
    <row r="452" spans="1:13" ht="84.75" customHeight="1" x14ac:dyDescent="0.3">
      <c r="A452" s="207">
        <v>19</v>
      </c>
      <c r="B452" s="2" t="s">
        <v>527</v>
      </c>
      <c r="C452" s="2"/>
      <c r="D452" s="2" t="s">
        <v>528</v>
      </c>
      <c r="E452" s="2" t="s">
        <v>529</v>
      </c>
      <c r="F452" s="11">
        <v>0.01</v>
      </c>
      <c r="G452" s="301"/>
      <c r="H452" s="369" t="s">
        <v>3161</v>
      </c>
      <c r="I452" s="305"/>
      <c r="J452" s="305"/>
      <c r="K452" s="305"/>
      <c r="L452" s="305"/>
      <c r="M452" s="305"/>
    </row>
    <row r="453" spans="1:13" ht="21" customHeight="1" x14ac:dyDescent="0.4">
      <c r="A453" s="305"/>
      <c r="B453" s="305"/>
      <c r="C453" s="64"/>
      <c r="D453" s="305"/>
      <c r="E453" s="306"/>
      <c r="F453" s="305"/>
      <c r="G453" s="305"/>
      <c r="H453" s="305"/>
      <c r="I453" s="305"/>
      <c r="J453" s="305"/>
      <c r="K453" s="305"/>
      <c r="L453" s="305"/>
      <c r="M453" s="305"/>
    </row>
    <row r="454" spans="1:13" ht="61.5" customHeight="1" x14ac:dyDescent="0.3">
      <c r="A454" s="575" t="s">
        <v>1</v>
      </c>
      <c r="B454" s="550"/>
      <c r="C454" s="550"/>
      <c r="D454" s="550"/>
      <c r="E454" s="550"/>
      <c r="F454" s="551"/>
      <c r="G454" s="593">
        <v>45290</v>
      </c>
      <c r="H454" s="551"/>
      <c r="I454" s="305"/>
      <c r="J454" s="305"/>
      <c r="K454" s="305"/>
      <c r="L454" s="305"/>
      <c r="M454" s="305"/>
    </row>
    <row r="455" spans="1:13" ht="84.75" customHeight="1" x14ac:dyDescent="0.3">
      <c r="A455" s="262">
        <v>1</v>
      </c>
      <c r="B455" s="2" t="s">
        <v>1014</v>
      </c>
      <c r="C455" s="2" t="s">
        <v>1496</v>
      </c>
      <c r="D455" s="2" t="s">
        <v>2939</v>
      </c>
      <c r="E455" s="2" t="s">
        <v>2774</v>
      </c>
      <c r="F455" s="301"/>
      <c r="G455" s="585" t="s">
        <v>3180</v>
      </c>
      <c r="H455" s="377" t="s">
        <v>3161</v>
      </c>
      <c r="I455" s="305"/>
      <c r="J455" s="305"/>
      <c r="K455" s="305"/>
      <c r="L455" s="305"/>
      <c r="M455" s="305"/>
    </row>
    <row r="456" spans="1:13" ht="84.75" customHeight="1" x14ac:dyDescent="0.3">
      <c r="A456" s="262">
        <v>2</v>
      </c>
      <c r="B456" s="2" t="s">
        <v>1014</v>
      </c>
      <c r="C456" s="2" t="s">
        <v>1496</v>
      </c>
      <c r="D456" s="2" t="s">
        <v>2940</v>
      </c>
      <c r="E456" s="2" t="s">
        <v>2774</v>
      </c>
      <c r="F456" s="301"/>
      <c r="G456" s="564"/>
      <c r="H456" s="377" t="s">
        <v>3161</v>
      </c>
      <c r="I456" s="305"/>
      <c r="J456" s="305"/>
      <c r="K456" s="305"/>
      <c r="L456" s="305"/>
      <c r="M456" s="305"/>
    </row>
    <row r="457" spans="1:13" ht="84.75" customHeight="1" x14ac:dyDescent="0.3">
      <c r="A457" s="262">
        <v>3</v>
      </c>
      <c r="B457" s="2" t="s">
        <v>1014</v>
      </c>
      <c r="C457" s="2" t="s">
        <v>1496</v>
      </c>
      <c r="D457" s="2" t="s">
        <v>2941</v>
      </c>
      <c r="E457" s="2" t="s">
        <v>2859</v>
      </c>
      <c r="F457" s="301"/>
      <c r="G457" s="564"/>
      <c r="H457" s="377" t="s">
        <v>3161</v>
      </c>
      <c r="I457" s="305"/>
      <c r="J457" s="305"/>
      <c r="K457" s="305"/>
      <c r="L457" s="305"/>
      <c r="M457" s="305"/>
    </row>
    <row r="458" spans="1:13" ht="84.75" customHeight="1" x14ac:dyDescent="0.3">
      <c r="A458" s="262">
        <v>4</v>
      </c>
      <c r="B458" s="2" t="s">
        <v>1014</v>
      </c>
      <c r="C458" s="2" t="s">
        <v>1496</v>
      </c>
      <c r="D458" s="2" t="s">
        <v>2942</v>
      </c>
      <c r="E458" s="2" t="s">
        <v>2859</v>
      </c>
      <c r="F458" s="301"/>
      <c r="G458" s="564"/>
      <c r="H458" s="377" t="s">
        <v>3161</v>
      </c>
      <c r="I458" s="305"/>
      <c r="J458" s="305"/>
      <c r="K458" s="305"/>
      <c r="L458" s="305"/>
      <c r="M458" s="305"/>
    </row>
    <row r="459" spans="1:13" ht="84.75" customHeight="1" x14ac:dyDescent="0.3">
      <c r="A459" s="262">
        <v>5</v>
      </c>
      <c r="B459" s="2" t="s">
        <v>1014</v>
      </c>
      <c r="C459" s="2" t="s">
        <v>1496</v>
      </c>
      <c r="D459" s="2" t="s">
        <v>2944</v>
      </c>
      <c r="E459" s="2" t="s">
        <v>2945</v>
      </c>
      <c r="F459" s="301"/>
      <c r="G459" s="564"/>
      <c r="H459" s="377" t="s">
        <v>3161</v>
      </c>
      <c r="I459" s="305"/>
      <c r="J459" s="305"/>
      <c r="K459" s="305"/>
      <c r="L459" s="305"/>
      <c r="M459" s="305"/>
    </row>
    <row r="460" spans="1:13" ht="84.75" customHeight="1" x14ac:dyDescent="0.3">
      <c r="A460" s="262">
        <v>6</v>
      </c>
      <c r="B460" s="2" t="s">
        <v>1014</v>
      </c>
      <c r="C460" s="2" t="s">
        <v>1496</v>
      </c>
      <c r="D460" s="2" t="s">
        <v>2947</v>
      </c>
      <c r="E460" s="2" t="s">
        <v>2945</v>
      </c>
      <c r="F460" s="301"/>
      <c r="G460" s="564"/>
      <c r="H460" s="377" t="s">
        <v>3161</v>
      </c>
      <c r="I460" s="305"/>
      <c r="J460" s="305"/>
      <c r="K460" s="305"/>
      <c r="L460" s="305"/>
      <c r="M460" s="305"/>
    </row>
    <row r="461" spans="1:13" ht="84.75" customHeight="1" x14ac:dyDescent="0.3">
      <c r="A461" s="262">
        <v>7</v>
      </c>
      <c r="B461" s="2" t="s">
        <v>2481</v>
      </c>
      <c r="C461" s="2" t="s">
        <v>1496</v>
      </c>
      <c r="D461" s="2" t="s">
        <v>2948</v>
      </c>
      <c r="E461" s="2" t="s">
        <v>2949</v>
      </c>
      <c r="F461" s="301"/>
      <c r="G461" s="564"/>
      <c r="H461" s="377" t="s">
        <v>3161</v>
      </c>
      <c r="I461" s="305"/>
      <c r="J461" s="305"/>
      <c r="K461" s="305"/>
      <c r="L461" s="305"/>
      <c r="M461" s="305"/>
    </row>
    <row r="462" spans="1:13" ht="84.75" customHeight="1" x14ac:dyDescent="0.3">
      <c r="A462" s="262">
        <v>8</v>
      </c>
      <c r="B462" s="2" t="s">
        <v>2481</v>
      </c>
      <c r="C462" s="2" t="s">
        <v>1496</v>
      </c>
      <c r="D462" s="2" t="s">
        <v>2950</v>
      </c>
      <c r="E462" s="2" t="s">
        <v>2949</v>
      </c>
      <c r="F462" s="301"/>
      <c r="G462" s="564"/>
      <c r="H462" s="377" t="s">
        <v>3161</v>
      </c>
      <c r="I462" s="305"/>
      <c r="J462" s="305"/>
      <c r="K462" s="305"/>
      <c r="L462" s="305"/>
      <c r="M462" s="305"/>
    </row>
    <row r="463" spans="1:13" ht="84.75" customHeight="1" x14ac:dyDescent="0.3">
      <c r="A463" s="262">
        <v>9</v>
      </c>
      <c r="B463" s="2" t="s">
        <v>2481</v>
      </c>
      <c r="C463" s="2" t="s">
        <v>1496</v>
      </c>
      <c r="D463" s="2" t="s">
        <v>2951</v>
      </c>
      <c r="E463" s="2" t="s">
        <v>2661</v>
      </c>
      <c r="F463" s="301"/>
      <c r="G463" s="564"/>
      <c r="H463" s="377" t="s">
        <v>3161</v>
      </c>
      <c r="I463" s="305"/>
      <c r="J463" s="305"/>
      <c r="K463" s="305"/>
      <c r="L463" s="305"/>
      <c r="M463" s="305"/>
    </row>
    <row r="464" spans="1:13" ht="84.75" customHeight="1" x14ac:dyDescent="0.3">
      <c r="A464" s="262">
        <v>10</v>
      </c>
      <c r="B464" s="2" t="s">
        <v>2481</v>
      </c>
      <c r="C464" s="2" t="s">
        <v>1496</v>
      </c>
      <c r="D464" s="2" t="s">
        <v>2952</v>
      </c>
      <c r="E464" s="2" t="s">
        <v>2661</v>
      </c>
      <c r="F464" s="301"/>
      <c r="G464" s="565"/>
      <c r="H464" s="377" t="s">
        <v>3161</v>
      </c>
      <c r="I464" s="305"/>
      <c r="J464" s="305"/>
      <c r="K464" s="305"/>
      <c r="L464" s="305"/>
      <c r="M464" s="305"/>
    </row>
    <row r="465" spans="1:14" ht="21" customHeight="1" x14ac:dyDescent="0.4">
      <c r="A465" s="305"/>
      <c r="B465" s="305"/>
      <c r="C465" s="64"/>
      <c r="D465" s="305"/>
      <c r="E465" s="306"/>
      <c r="F465" s="305"/>
      <c r="G465" s="305"/>
      <c r="H465" s="305"/>
      <c r="I465" s="305"/>
      <c r="J465" s="305"/>
      <c r="K465" s="305"/>
      <c r="L465" s="305"/>
      <c r="M465" s="305"/>
    </row>
    <row r="466" spans="1:14" ht="21" customHeight="1" x14ac:dyDescent="0.4">
      <c r="A466" s="305"/>
      <c r="B466" s="305"/>
      <c r="C466" s="64"/>
      <c r="D466" s="305"/>
      <c r="E466" s="306"/>
      <c r="F466" s="305"/>
      <c r="G466" s="305"/>
      <c r="H466" s="305"/>
      <c r="I466" s="305"/>
      <c r="J466" s="305"/>
      <c r="K466" s="305"/>
      <c r="L466" s="305"/>
      <c r="M466" s="305"/>
    </row>
    <row r="467" spans="1:14" ht="21.75" customHeight="1" x14ac:dyDescent="0.4">
      <c r="A467" s="305"/>
      <c r="B467" s="305"/>
      <c r="C467" s="64"/>
      <c r="D467" s="305"/>
      <c r="E467" s="306"/>
      <c r="F467" s="305"/>
      <c r="G467" s="305"/>
      <c r="H467" s="305"/>
      <c r="I467" s="305"/>
      <c r="J467" s="305"/>
      <c r="K467" s="305"/>
      <c r="L467" s="305"/>
      <c r="M467" s="305"/>
    </row>
    <row r="468" spans="1:14" ht="61.5" customHeight="1" x14ac:dyDescent="0.3">
      <c r="A468" s="572" t="s">
        <v>1</v>
      </c>
      <c r="B468" s="561"/>
      <c r="C468" s="561"/>
      <c r="D468" s="561"/>
      <c r="E468" s="561"/>
      <c r="F468" s="570"/>
      <c r="G468" s="587">
        <v>45309</v>
      </c>
      <c r="H468" s="562"/>
      <c r="I468" s="305"/>
      <c r="J468" s="305"/>
      <c r="K468" s="305"/>
      <c r="L468" s="305"/>
      <c r="M468" s="305"/>
    </row>
    <row r="469" spans="1:14" ht="79.5" customHeight="1" x14ac:dyDescent="0.3">
      <c r="A469" s="262">
        <v>1</v>
      </c>
      <c r="B469" s="2" t="s">
        <v>74</v>
      </c>
      <c r="C469" s="2"/>
      <c r="D469" s="248" t="s">
        <v>80</v>
      </c>
      <c r="E469" s="2" t="s">
        <v>81</v>
      </c>
      <c r="F469" s="11"/>
      <c r="G469" s="585" t="s">
        <v>3181</v>
      </c>
      <c r="H469" s="347" t="s">
        <v>3161</v>
      </c>
      <c r="I469" s="305"/>
      <c r="J469" s="305"/>
      <c r="K469" s="305"/>
      <c r="L469" s="305"/>
      <c r="M469" s="305"/>
    </row>
    <row r="470" spans="1:14" ht="79.5" customHeight="1" x14ac:dyDescent="0.3">
      <c r="A470" s="380">
        <v>2</v>
      </c>
      <c r="B470" s="254" t="s">
        <v>238</v>
      </c>
      <c r="C470" s="254" t="s">
        <v>287</v>
      </c>
      <c r="D470" s="254" t="s">
        <v>293</v>
      </c>
      <c r="E470" s="254" t="s">
        <v>289</v>
      </c>
      <c r="F470" s="381"/>
      <c r="G470" s="564"/>
      <c r="H470" s="358" t="s">
        <v>3161</v>
      </c>
      <c r="I470" s="382"/>
      <c r="J470" s="382"/>
      <c r="K470" s="382"/>
      <c r="L470" s="382"/>
      <c r="M470" s="382"/>
      <c r="N470" s="383"/>
    </row>
    <row r="471" spans="1:14" ht="79.5" customHeight="1" x14ac:dyDescent="0.3">
      <c r="A471" s="380">
        <v>3</v>
      </c>
      <c r="B471" s="254" t="s">
        <v>516</v>
      </c>
      <c r="C471" s="254"/>
      <c r="D471" s="254" t="s">
        <v>3182</v>
      </c>
      <c r="E471" s="254" t="s">
        <v>319</v>
      </c>
      <c r="F471" s="381"/>
      <c r="G471" s="564"/>
      <c r="H471" s="358" t="s">
        <v>3161</v>
      </c>
      <c r="I471" s="382"/>
      <c r="J471" s="382"/>
      <c r="K471" s="382"/>
      <c r="L471" s="382"/>
      <c r="M471" s="382"/>
      <c r="N471" s="383"/>
    </row>
    <row r="472" spans="1:14" ht="79.5" customHeight="1" x14ac:dyDescent="0.3">
      <c r="A472" s="380">
        <v>4</v>
      </c>
      <c r="B472" s="254" t="s">
        <v>880</v>
      </c>
      <c r="C472" s="254"/>
      <c r="D472" s="254" t="s">
        <v>909</v>
      </c>
      <c r="E472" s="254" t="s">
        <v>910</v>
      </c>
      <c r="F472" s="381"/>
      <c r="G472" s="564"/>
      <c r="H472" s="358" t="s">
        <v>3161</v>
      </c>
      <c r="I472" s="382"/>
      <c r="J472" s="382"/>
      <c r="K472" s="382"/>
      <c r="L472" s="382"/>
      <c r="M472" s="382"/>
      <c r="N472" s="383"/>
    </row>
    <row r="473" spans="1:14" ht="79.5" customHeight="1" x14ac:dyDescent="0.3">
      <c r="A473" s="380">
        <v>5</v>
      </c>
      <c r="B473" s="254" t="s">
        <v>880</v>
      </c>
      <c r="C473" s="254"/>
      <c r="D473" s="254" t="s">
        <v>912</v>
      </c>
      <c r="E473" s="254" t="s">
        <v>910</v>
      </c>
      <c r="F473" s="381"/>
      <c r="G473" s="564"/>
      <c r="H473" s="358" t="s">
        <v>3161</v>
      </c>
      <c r="I473" s="382"/>
      <c r="J473" s="382"/>
      <c r="K473" s="382"/>
      <c r="L473" s="382"/>
      <c r="M473" s="382"/>
      <c r="N473" s="383"/>
    </row>
    <row r="474" spans="1:14" ht="79.5" customHeight="1" x14ac:dyDescent="0.3">
      <c r="A474" s="380">
        <v>6</v>
      </c>
      <c r="B474" s="254" t="s">
        <v>880</v>
      </c>
      <c r="C474" s="254"/>
      <c r="D474" s="254" t="s">
        <v>927</v>
      </c>
      <c r="E474" s="254">
        <v>136.10900000000001</v>
      </c>
      <c r="F474" s="381"/>
      <c r="G474" s="564"/>
      <c r="H474" s="358" t="s">
        <v>3161</v>
      </c>
      <c r="I474" s="382"/>
      <c r="J474" s="382"/>
      <c r="K474" s="382"/>
      <c r="L474" s="382"/>
      <c r="M474" s="382"/>
      <c r="N474" s="383"/>
    </row>
    <row r="475" spans="1:14" ht="79.5" customHeight="1" x14ac:dyDescent="0.3">
      <c r="A475" s="380">
        <v>7</v>
      </c>
      <c r="B475" s="254" t="s">
        <v>1725</v>
      </c>
      <c r="C475" s="254" t="s">
        <v>255</v>
      </c>
      <c r="D475" s="254" t="s">
        <v>1964</v>
      </c>
      <c r="E475" s="254">
        <v>142.04499999999999</v>
      </c>
      <c r="F475" s="381"/>
      <c r="G475" s="564"/>
      <c r="H475" s="358" t="s">
        <v>3161</v>
      </c>
      <c r="I475" s="382"/>
      <c r="J475" s="382"/>
      <c r="K475" s="382"/>
      <c r="L475" s="382"/>
      <c r="M475" s="382"/>
      <c r="N475" s="383"/>
    </row>
    <row r="476" spans="1:14" ht="79.5" customHeight="1" x14ac:dyDescent="0.3">
      <c r="A476" s="380">
        <v>8</v>
      </c>
      <c r="B476" s="254" t="s">
        <v>25</v>
      </c>
      <c r="C476" s="254" t="s">
        <v>19</v>
      </c>
      <c r="D476" s="254" t="s">
        <v>185</v>
      </c>
      <c r="E476" s="254" t="s">
        <v>100</v>
      </c>
      <c r="F476" s="381"/>
      <c r="G476" s="564"/>
      <c r="H476" s="358" t="s">
        <v>3161</v>
      </c>
      <c r="I476" s="382"/>
      <c r="J476" s="382"/>
      <c r="K476" s="382"/>
      <c r="L476" s="382"/>
      <c r="M476" s="382"/>
      <c r="N476" s="383"/>
    </row>
    <row r="477" spans="1:14" ht="79.5" customHeight="1" x14ac:dyDescent="0.3">
      <c r="A477" s="380">
        <v>9</v>
      </c>
      <c r="B477" s="254" t="s">
        <v>238</v>
      </c>
      <c r="C477" s="254" t="s">
        <v>287</v>
      </c>
      <c r="D477" s="254" t="s">
        <v>288</v>
      </c>
      <c r="E477" s="254" t="s">
        <v>289</v>
      </c>
      <c r="F477" s="381"/>
      <c r="G477" s="564"/>
      <c r="H477" s="358" t="s">
        <v>3161</v>
      </c>
      <c r="I477" s="382"/>
      <c r="J477" s="382"/>
      <c r="K477" s="382"/>
      <c r="L477" s="382"/>
      <c r="M477" s="382"/>
      <c r="N477" s="383"/>
    </row>
    <row r="478" spans="1:14" ht="77.25" customHeight="1" x14ac:dyDescent="0.3">
      <c r="A478" s="380">
        <v>10</v>
      </c>
      <c r="B478" s="254" t="s">
        <v>238</v>
      </c>
      <c r="C478" s="254" t="s">
        <v>287</v>
      </c>
      <c r="D478" s="254" t="s">
        <v>291</v>
      </c>
      <c r="E478" s="254" t="s">
        <v>289</v>
      </c>
      <c r="F478" s="381"/>
      <c r="G478" s="564"/>
      <c r="H478" s="358" t="s">
        <v>3161</v>
      </c>
      <c r="I478" s="382"/>
      <c r="J478" s="382"/>
      <c r="K478" s="382"/>
      <c r="L478" s="382"/>
      <c r="M478" s="382"/>
      <c r="N478" s="383"/>
    </row>
    <row r="479" spans="1:14" ht="77.25" customHeight="1" x14ac:dyDescent="0.3">
      <c r="A479" s="380">
        <v>11</v>
      </c>
      <c r="B479" s="254" t="s">
        <v>400</v>
      </c>
      <c r="C479" s="254" t="s">
        <v>19</v>
      </c>
      <c r="D479" s="254" t="s">
        <v>463</v>
      </c>
      <c r="E479" s="254" t="s">
        <v>464</v>
      </c>
      <c r="F479" s="381"/>
      <c r="G479" s="564"/>
      <c r="H479" s="358" t="s">
        <v>3161</v>
      </c>
      <c r="I479" s="382"/>
      <c r="J479" s="382"/>
      <c r="K479" s="382"/>
      <c r="L479" s="382"/>
      <c r="M479" s="382"/>
      <c r="N479" s="383"/>
    </row>
    <row r="480" spans="1:14" ht="77.25" customHeight="1" x14ac:dyDescent="0.3">
      <c r="A480" s="380">
        <v>12</v>
      </c>
      <c r="B480" s="254" t="s">
        <v>696</v>
      </c>
      <c r="C480" s="254" t="s">
        <v>255</v>
      </c>
      <c r="D480" s="254" t="s">
        <v>705</v>
      </c>
      <c r="E480" s="254" t="s">
        <v>706</v>
      </c>
      <c r="F480" s="381"/>
      <c r="G480" s="564"/>
      <c r="H480" s="358" t="s">
        <v>3161</v>
      </c>
      <c r="I480" s="382"/>
      <c r="J480" s="382"/>
      <c r="K480" s="382"/>
      <c r="L480" s="382"/>
      <c r="M480" s="382"/>
      <c r="N480" s="383"/>
    </row>
    <row r="481" spans="1:14" ht="77.25" customHeight="1" x14ac:dyDescent="0.3">
      <c r="A481" s="380">
        <v>13</v>
      </c>
      <c r="B481" s="254" t="s">
        <v>805</v>
      </c>
      <c r="C481" s="254"/>
      <c r="D481" s="254" t="s">
        <v>809</v>
      </c>
      <c r="E481" s="254" t="s">
        <v>32</v>
      </c>
      <c r="F481" s="381"/>
      <c r="G481" s="564"/>
      <c r="H481" s="358" t="s">
        <v>3161</v>
      </c>
      <c r="I481" s="382"/>
      <c r="J481" s="382"/>
      <c r="K481" s="382"/>
      <c r="L481" s="382"/>
      <c r="M481" s="382"/>
      <c r="N481" s="383"/>
    </row>
    <row r="482" spans="1:14" ht="77.25" customHeight="1" x14ac:dyDescent="0.3">
      <c r="A482" s="380">
        <v>14</v>
      </c>
      <c r="B482" s="254" t="s">
        <v>805</v>
      </c>
      <c r="C482" s="254" t="s">
        <v>19</v>
      </c>
      <c r="D482" s="254" t="s">
        <v>877</v>
      </c>
      <c r="E482" s="254" t="s">
        <v>32</v>
      </c>
      <c r="F482" s="381"/>
      <c r="G482" s="564"/>
      <c r="H482" s="358" t="s">
        <v>3161</v>
      </c>
      <c r="I482" s="382"/>
      <c r="J482" s="382"/>
      <c r="K482" s="382"/>
      <c r="L482" s="382"/>
      <c r="M482" s="382"/>
      <c r="N482" s="383"/>
    </row>
    <row r="483" spans="1:14" ht="77.25" customHeight="1" x14ac:dyDescent="0.3">
      <c r="A483" s="380">
        <v>15</v>
      </c>
      <c r="B483" s="254" t="s">
        <v>1014</v>
      </c>
      <c r="C483" s="254"/>
      <c r="D483" s="254" t="s">
        <v>1219</v>
      </c>
      <c r="E483" s="254" t="s">
        <v>1220</v>
      </c>
      <c r="F483" s="381"/>
      <c r="G483" s="564"/>
      <c r="H483" s="358" t="s">
        <v>3161</v>
      </c>
      <c r="I483" s="382"/>
      <c r="J483" s="382"/>
      <c r="K483" s="382"/>
      <c r="L483" s="382"/>
      <c r="M483" s="382"/>
      <c r="N483" s="383"/>
    </row>
    <row r="484" spans="1:14" ht="77.25" customHeight="1" x14ac:dyDescent="0.3">
      <c r="A484" s="380">
        <v>16</v>
      </c>
      <c r="B484" s="254" t="s">
        <v>1014</v>
      </c>
      <c r="C484" s="254"/>
      <c r="D484" s="254" t="s">
        <v>1350</v>
      </c>
      <c r="E484" s="254" t="s">
        <v>1157</v>
      </c>
      <c r="F484" s="381"/>
      <c r="G484" s="564"/>
      <c r="H484" s="358" t="s">
        <v>3161</v>
      </c>
      <c r="I484" s="382"/>
      <c r="J484" s="382"/>
      <c r="K484" s="382"/>
      <c r="L484" s="382"/>
      <c r="M484" s="382"/>
      <c r="N484" s="383"/>
    </row>
    <row r="485" spans="1:14" ht="77.25" customHeight="1" x14ac:dyDescent="0.3">
      <c r="A485" s="380">
        <v>17</v>
      </c>
      <c r="B485" s="254" t="s">
        <v>1453</v>
      </c>
      <c r="C485" s="254" t="s">
        <v>1361</v>
      </c>
      <c r="D485" s="254" t="s">
        <v>1546</v>
      </c>
      <c r="E485" s="254" t="s">
        <v>1354</v>
      </c>
      <c r="F485" s="381"/>
      <c r="G485" s="564"/>
      <c r="H485" s="358" t="s">
        <v>3161</v>
      </c>
      <c r="I485" s="382"/>
      <c r="J485" s="382"/>
      <c r="K485" s="382"/>
      <c r="L485" s="382"/>
      <c r="M485" s="382"/>
      <c r="N485" s="383"/>
    </row>
    <row r="486" spans="1:14" ht="77.25" customHeight="1" x14ac:dyDescent="0.3">
      <c r="A486" s="380">
        <v>18</v>
      </c>
      <c r="B486" s="254" t="s">
        <v>2106</v>
      </c>
      <c r="C486" s="254"/>
      <c r="D486" s="254" t="s">
        <v>2120</v>
      </c>
      <c r="E486" s="254" t="s">
        <v>2119</v>
      </c>
      <c r="F486" s="381"/>
      <c r="G486" s="564"/>
      <c r="H486" s="358" t="s">
        <v>3161</v>
      </c>
      <c r="I486" s="382"/>
      <c r="J486" s="382"/>
      <c r="K486" s="382"/>
      <c r="L486" s="382"/>
      <c r="M486" s="382"/>
      <c r="N486" s="383"/>
    </row>
    <row r="487" spans="1:14" ht="77.25" customHeight="1" x14ac:dyDescent="0.3">
      <c r="A487" s="380">
        <v>19</v>
      </c>
      <c r="B487" s="254" t="s">
        <v>2202</v>
      </c>
      <c r="C487" s="254" t="s">
        <v>255</v>
      </c>
      <c r="D487" s="254" t="s">
        <v>2212</v>
      </c>
      <c r="E487" s="18" t="s">
        <v>2213</v>
      </c>
      <c r="F487" s="381"/>
      <c r="G487" s="564"/>
      <c r="H487" s="358" t="s">
        <v>3161</v>
      </c>
      <c r="I487" s="382"/>
      <c r="J487" s="382"/>
      <c r="K487" s="382"/>
      <c r="L487" s="382"/>
      <c r="M487" s="382"/>
      <c r="N487" s="383"/>
    </row>
    <row r="488" spans="1:14" ht="77.25" customHeight="1" x14ac:dyDescent="0.3">
      <c r="A488" s="380">
        <v>20</v>
      </c>
      <c r="B488" s="254" t="s">
        <v>2481</v>
      </c>
      <c r="C488" s="254"/>
      <c r="D488" s="254" t="s">
        <v>2514</v>
      </c>
      <c r="E488" s="254" t="s">
        <v>2515</v>
      </c>
      <c r="F488" s="381"/>
      <c r="G488" s="564"/>
      <c r="H488" s="358" t="s">
        <v>3161</v>
      </c>
      <c r="I488" s="382"/>
      <c r="J488" s="382"/>
      <c r="K488" s="382"/>
      <c r="L488" s="382"/>
      <c r="M488" s="382"/>
      <c r="N488" s="383"/>
    </row>
    <row r="489" spans="1:14" ht="77.25" customHeight="1" x14ac:dyDescent="0.3">
      <c r="A489" s="380">
        <v>21</v>
      </c>
      <c r="B489" s="254" t="s">
        <v>2481</v>
      </c>
      <c r="C489" s="254" t="s">
        <v>2504</v>
      </c>
      <c r="D489" s="254" t="s">
        <v>2519</v>
      </c>
      <c r="E489" s="254" t="s">
        <v>2520</v>
      </c>
      <c r="F489" s="381"/>
      <c r="G489" s="564"/>
      <c r="H489" s="358" t="s">
        <v>3161</v>
      </c>
      <c r="I489" s="382"/>
      <c r="J489" s="382"/>
      <c r="K489" s="382"/>
      <c r="L489" s="382"/>
      <c r="M489" s="382"/>
      <c r="N489" s="383"/>
    </row>
    <row r="490" spans="1:14" ht="77.25" customHeight="1" x14ac:dyDescent="0.3">
      <c r="A490" s="380">
        <v>22</v>
      </c>
      <c r="B490" s="254" t="s">
        <v>507</v>
      </c>
      <c r="C490" s="254" t="s">
        <v>19</v>
      </c>
      <c r="D490" s="254" t="s">
        <v>512</v>
      </c>
      <c r="E490" s="254" t="s">
        <v>335</v>
      </c>
      <c r="F490" s="381"/>
      <c r="G490" s="564"/>
      <c r="H490" s="358" t="s">
        <v>3161</v>
      </c>
      <c r="I490" s="382"/>
      <c r="J490" s="382"/>
      <c r="K490" s="382"/>
      <c r="L490" s="382"/>
      <c r="M490" s="382"/>
      <c r="N490" s="383"/>
    </row>
    <row r="491" spans="1:14" ht="77.25" customHeight="1" x14ac:dyDescent="0.3">
      <c r="A491" s="380">
        <v>23</v>
      </c>
      <c r="B491" s="254" t="s">
        <v>333</v>
      </c>
      <c r="C491" s="254" t="s">
        <v>19</v>
      </c>
      <c r="D491" s="254" t="s">
        <v>415</v>
      </c>
      <c r="E491" s="254" t="s">
        <v>335</v>
      </c>
      <c r="F491" s="381"/>
      <c r="G491" s="564"/>
      <c r="H491" s="358" t="s">
        <v>3161</v>
      </c>
      <c r="I491" s="382"/>
      <c r="J491" s="382"/>
      <c r="K491" s="382"/>
      <c r="L491" s="382"/>
      <c r="M491" s="382"/>
      <c r="N491" s="383"/>
    </row>
    <row r="492" spans="1:14" ht="77.25" customHeight="1" x14ac:dyDescent="0.3">
      <c r="A492" s="380">
        <v>24</v>
      </c>
      <c r="B492" s="254" t="s">
        <v>1725</v>
      </c>
      <c r="C492" s="254" t="s">
        <v>255</v>
      </c>
      <c r="D492" s="254" t="s">
        <v>1899</v>
      </c>
      <c r="E492" s="254">
        <v>82.552000000000007</v>
      </c>
      <c r="F492" s="381"/>
      <c r="G492" s="564"/>
      <c r="H492" s="358" t="s">
        <v>3161</v>
      </c>
      <c r="I492" s="382"/>
      <c r="J492" s="382"/>
      <c r="K492" s="382"/>
      <c r="L492" s="382"/>
      <c r="M492" s="382"/>
      <c r="N492" s="383"/>
    </row>
    <row r="493" spans="1:14" ht="77.25" customHeight="1" x14ac:dyDescent="0.3">
      <c r="A493" s="380">
        <v>25</v>
      </c>
      <c r="B493" s="254" t="s">
        <v>1983</v>
      </c>
      <c r="C493" s="254" t="s">
        <v>255</v>
      </c>
      <c r="D493" s="254" t="s">
        <v>2056</v>
      </c>
      <c r="E493" s="254">
        <v>73.028000000000006</v>
      </c>
      <c r="F493" s="381"/>
      <c r="G493" s="564"/>
      <c r="H493" s="358" t="s">
        <v>3161</v>
      </c>
      <c r="I493" s="382"/>
      <c r="J493" s="382"/>
      <c r="K493" s="382"/>
      <c r="L493" s="382"/>
      <c r="M493" s="382"/>
      <c r="N493" s="383"/>
    </row>
    <row r="494" spans="1:14" ht="77.25" customHeight="1" x14ac:dyDescent="0.3">
      <c r="A494" s="380">
        <v>26</v>
      </c>
      <c r="B494" s="254" t="s">
        <v>805</v>
      </c>
      <c r="C494" s="254"/>
      <c r="D494" s="254" t="s">
        <v>840</v>
      </c>
      <c r="E494" s="254" t="s">
        <v>826</v>
      </c>
      <c r="F494" s="381"/>
      <c r="G494" s="564"/>
      <c r="H494" s="358" t="s">
        <v>3161</v>
      </c>
      <c r="I494" s="382"/>
      <c r="J494" s="382"/>
      <c r="K494" s="382"/>
      <c r="L494" s="382"/>
      <c r="M494" s="382"/>
      <c r="N494" s="383"/>
    </row>
    <row r="495" spans="1:14" ht="79.5" customHeight="1" x14ac:dyDescent="0.3">
      <c r="A495" s="380">
        <v>27</v>
      </c>
      <c r="B495" s="254" t="s">
        <v>1014</v>
      </c>
      <c r="C495" s="254"/>
      <c r="D495" s="254" t="s">
        <v>1075</v>
      </c>
      <c r="E495" s="254" t="s">
        <v>1076</v>
      </c>
      <c r="F495" s="381"/>
      <c r="G495" s="564"/>
      <c r="H495" s="358" t="s">
        <v>3161</v>
      </c>
      <c r="I495" s="382"/>
      <c r="J495" s="382"/>
      <c r="K495" s="382"/>
      <c r="L495" s="382"/>
      <c r="M495" s="382"/>
      <c r="N495" s="383"/>
    </row>
    <row r="496" spans="1:14" ht="79.5" customHeight="1" x14ac:dyDescent="0.3">
      <c r="A496" s="380">
        <v>28</v>
      </c>
      <c r="B496" s="254" t="s">
        <v>1014</v>
      </c>
      <c r="C496" s="254"/>
      <c r="D496" s="254" t="s">
        <v>1087</v>
      </c>
      <c r="E496" s="254" t="s">
        <v>1088</v>
      </c>
      <c r="F496" s="381"/>
      <c r="G496" s="564"/>
      <c r="H496" s="358" t="s">
        <v>3161</v>
      </c>
      <c r="I496" s="382"/>
      <c r="J496" s="382"/>
      <c r="K496" s="382"/>
      <c r="L496" s="382"/>
      <c r="M496" s="382"/>
      <c r="N496" s="383"/>
    </row>
    <row r="497" spans="1:14" ht="79.5" customHeight="1" x14ac:dyDescent="0.3">
      <c r="A497" s="380">
        <v>29</v>
      </c>
      <c r="B497" s="254" t="s">
        <v>2481</v>
      </c>
      <c r="C497" s="254"/>
      <c r="D497" s="254" t="s">
        <v>2595</v>
      </c>
      <c r="E497" s="254" t="s">
        <v>2596</v>
      </c>
      <c r="F497" s="381"/>
      <c r="G497" s="564"/>
      <c r="H497" s="358" t="s">
        <v>3161</v>
      </c>
      <c r="I497" s="382"/>
      <c r="J497" s="382"/>
      <c r="K497" s="382"/>
      <c r="L497" s="382"/>
      <c r="M497" s="382"/>
      <c r="N497" s="383"/>
    </row>
    <row r="498" spans="1:14" ht="79.5" customHeight="1" x14ac:dyDescent="0.3">
      <c r="A498" s="384">
        <v>30</v>
      </c>
      <c r="B498" s="276" t="s">
        <v>2481</v>
      </c>
      <c r="C498" s="276" t="s">
        <v>322</v>
      </c>
      <c r="D498" s="276" t="s">
        <v>2500</v>
      </c>
      <c r="E498" s="276" t="s">
        <v>2483</v>
      </c>
      <c r="F498" s="385"/>
      <c r="G498" s="586"/>
      <c r="H498" s="358" t="s">
        <v>3161</v>
      </c>
      <c r="I498" s="382"/>
      <c r="J498" s="382"/>
      <c r="K498" s="382"/>
      <c r="L498" s="382"/>
      <c r="M498" s="382"/>
      <c r="N498" s="383"/>
    </row>
    <row r="499" spans="1:14" ht="21" customHeight="1" x14ac:dyDescent="0.4">
      <c r="A499" s="305"/>
      <c r="B499" s="305"/>
      <c r="C499" s="64"/>
      <c r="D499" s="305"/>
      <c r="E499" s="306"/>
      <c r="F499" s="305"/>
      <c r="G499" s="305"/>
      <c r="H499" s="305"/>
      <c r="I499" s="305"/>
      <c r="J499" s="305"/>
      <c r="K499" s="305"/>
      <c r="L499" s="305"/>
      <c r="M499" s="305"/>
    </row>
    <row r="500" spans="1:14" ht="21" customHeight="1" x14ac:dyDescent="0.4">
      <c r="A500" s="305"/>
      <c r="B500" s="305"/>
      <c r="C500" s="64"/>
      <c r="D500" s="305"/>
      <c r="E500" s="306"/>
      <c r="F500" s="305"/>
      <c r="G500" s="305"/>
      <c r="H500" s="305"/>
      <c r="I500" s="305"/>
      <c r="J500" s="305"/>
      <c r="K500" s="305"/>
      <c r="L500" s="305"/>
      <c r="M500" s="305"/>
    </row>
    <row r="501" spans="1:14" ht="21" customHeight="1" x14ac:dyDescent="0.4">
      <c r="A501" s="305"/>
      <c r="B501" s="305"/>
      <c r="C501" s="64"/>
      <c r="D501" s="305"/>
      <c r="E501" s="306"/>
      <c r="F501" s="305"/>
      <c r="G501" s="305"/>
      <c r="H501" s="305"/>
      <c r="I501" s="305"/>
      <c r="J501" s="305"/>
      <c r="K501" s="305"/>
      <c r="L501" s="305"/>
      <c r="M501" s="305"/>
    </row>
    <row r="502" spans="1:14" ht="21" customHeight="1" x14ac:dyDescent="0.4">
      <c r="A502" s="305"/>
      <c r="B502" s="305"/>
      <c r="C502" s="64"/>
      <c r="D502" s="305"/>
      <c r="E502" s="306"/>
      <c r="F502" s="305"/>
      <c r="G502" s="305"/>
      <c r="H502" s="305"/>
      <c r="I502" s="305"/>
      <c r="J502" s="305"/>
      <c r="K502" s="305"/>
      <c r="L502" s="305"/>
      <c r="M502" s="305"/>
    </row>
    <row r="503" spans="1:14" ht="21" customHeight="1" x14ac:dyDescent="0.4">
      <c r="A503" s="305"/>
      <c r="B503" s="305"/>
      <c r="C503" s="64"/>
      <c r="D503" s="305"/>
      <c r="E503" s="306"/>
      <c r="F503" s="305"/>
      <c r="G503" s="305"/>
      <c r="H503" s="305"/>
      <c r="I503" s="305"/>
      <c r="J503" s="305"/>
      <c r="K503" s="305"/>
      <c r="L503" s="305"/>
      <c r="M503" s="305"/>
    </row>
    <row r="504" spans="1:14" ht="21.75" customHeight="1" x14ac:dyDescent="0.4">
      <c r="A504" s="305"/>
      <c r="B504" s="305"/>
      <c r="C504" s="64"/>
      <c r="D504" s="305"/>
      <c r="E504" s="306"/>
      <c r="F504" s="305"/>
      <c r="G504" s="305"/>
      <c r="H504" s="305"/>
      <c r="I504" s="305"/>
      <c r="J504" s="305"/>
      <c r="K504" s="305"/>
      <c r="L504" s="305"/>
      <c r="M504" s="305"/>
    </row>
    <row r="505" spans="1:14" ht="61.5" customHeight="1" x14ac:dyDescent="0.3">
      <c r="A505" s="572" t="s">
        <v>1</v>
      </c>
      <c r="B505" s="561"/>
      <c r="C505" s="561"/>
      <c r="D505" s="561"/>
      <c r="E505" s="561"/>
      <c r="F505" s="570"/>
      <c r="G505" s="587">
        <v>45327</v>
      </c>
      <c r="H505" s="562"/>
      <c r="I505" s="305"/>
      <c r="J505" s="305"/>
      <c r="K505" s="305"/>
      <c r="L505" s="305"/>
      <c r="M505" s="305"/>
    </row>
    <row r="506" spans="1:14" ht="61.5" customHeight="1" x14ac:dyDescent="0.3">
      <c r="A506" s="595" t="s">
        <v>3092</v>
      </c>
      <c r="B506" s="550"/>
      <c r="C506" s="550"/>
      <c r="D506" s="550"/>
      <c r="E506" s="550"/>
      <c r="F506" s="550"/>
      <c r="G506" s="550"/>
      <c r="H506" s="567"/>
      <c r="I506" s="305"/>
      <c r="J506" s="305"/>
      <c r="K506" s="305"/>
      <c r="L506" s="305"/>
      <c r="M506" s="305"/>
    </row>
    <row r="507" spans="1:14" ht="71.25" customHeight="1" x14ac:dyDescent="0.3">
      <c r="A507" s="262">
        <v>1</v>
      </c>
      <c r="B507" s="2" t="s">
        <v>25</v>
      </c>
      <c r="C507" s="2"/>
      <c r="D507" s="2" t="s">
        <v>132</v>
      </c>
      <c r="E507" s="2" t="s">
        <v>133</v>
      </c>
      <c r="F507" s="11"/>
      <c r="G507" s="585" t="s">
        <v>3183</v>
      </c>
      <c r="H507" s="358" t="s">
        <v>3161</v>
      </c>
      <c r="I507" s="305"/>
      <c r="J507" s="305"/>
      <c r="K507" s="305"/>
      <c r="L507" s="305"/>
      <c r="M507" s="305"/>
    </row>
    <row r="508" spans="1:14" ht="71.25" customHeight="1" x14ac:dyDescent="0.3">
      <c r="A508" s="262">
        <v>2</v>
      </c>
      <c r="B508" s="2" t="s">
        <v>333</v>
      </c>
      <c r="C508" s="2" t="s">
        <v>19</v>
      </c>
      <c r="D508" s="2" t="s">
        <v>422</v>
      </c>
      <c r="E508" s="2" t="s">
        <v>335</v>
      </c>
      <c r="F508" s="11">
        <v>1E-3</v>
      </c>
      <c r="G508" s="564"/>
      <c r="H508" s="358" t="s">
        <v>3161</v>
      </c>
      <c r="I508" s="305"/>
      <c r="J508" s="305"/>
      <c r="K508" s="305"/>
      <c r="L508" s="305"/>
      <c r="M508" s="305"/>
    </row>
    <row r="509" spans="1:14" ht="71.25" customHeight="1" x14ac:dyDescent="0.3">
      <c r="A509" s="262">
        <v>3</v>
      </c>
      <c r="B509" s="2" t="s">
        <v>333</v>
      </c>
      <c r="C509" s="2" t="s">
        <v>19</v>
      </c>
      <c r="D509" s="2" t="s">
        <v>428</v>
      </c>
      <c r="E509" s="2" t="s">
        <v>348</v>
      </c>
      <c r="F509" s="11">
        <v>0.01</v>
      </c>
      <c r="G509" s="564"/>
      <c r="H509" s="358" t="s">
        <v>3161</v>
      </c>
      <c r="I509" s="305"/>
      <c r="J509" s="305"/>
      <c r="K509" s="305"/>
      <c r="L509" s="305"/>
      <c r="M509" s="305"/>
    </row>
    <row r="510" spans="1:14" ht="71.25" customHeight="1" x14ac:dyDescent="0.3">
      <c r="A510" s="262">
        <v>4</v>
      </c>
      <c r="B510" s="2" t="s">
        <v>507</v>
      </c>
      <c r="C510" s="2" t="s">
        <v>19</v>
      </c>
      <c r="D510" s="2" t="s">
        <v>510</v>
      </c>
      <c r="E510" s="2" t="s">
        <v>335</v>
      </c>
      <c r="F510" s="11">
        <v>1E-3</v>
      </c>
      <c r="G510" s="564"/>
      <c r="H510" s="358" t="s">
        <v>3161</v>
      </c>
      <c r="I510" s="305"/>
      <c r="J510" s="305"/>
      <c r="K510" s="305"/>
      <c r="L510" s="305"/>
      <c r="M510" s="305"/>
    </row>
    <row r="511" spans="1:14" ht="71.25" customHeight="1" x14ac:dyDescent="0.3">
      <c r="A511" s="262">
        <v>5</v>
      </c>
      <c r="B511" s="2" t="s">
        <v>756</v>
      </c>
      <c r="C511" s="2" t="s">
        <v>757</v>
      </c>
      <c r="D511" s="2" t="s">
        <v>770</v>
      </c>
      <c r="E511" s="2" t="s">
        <v>771</v>
      </c>
      <c r="F511" s="11">
        <v>0.01</v>
      </c>
      <c r="G511" s="564"/>
      <c r="H511" s="358" t="s">
        <v>3161</v>
      </c>
      <c r="I511" s="305"/>
      <c r="J511" s="305"/>
      <c r="K511" s="305"/>
      <c r="L511" s="305"/>
      <c r="M511" s="305"/>
    </row>
    <row r="512" spans="1:14" ht="71.25" customHeight="1" x14ac:dyDescent="0.3">
      <c r="A512" s="262">
        <v>6</v>
      </c>
      <c r="B512" s="2" t="s">
        <v>805</v>
      </c>
      <c r="C512" s="2" t="s">
        <v>19</v>
      </c>
      <c r="D512" s="2" t="s">
        <v>868</v>
      </c>
      <c r="E512" s="2" t="s">
        <v>826</v>
      </c>
      <c r="F512" s="11">
        <v>0.01</v>
      </c>
      <c r="G512" s="564"/>
      <c r="H512" s="358" t="s">
        <v>3161</v>
      </c>
      <c r="I512" s="305"/>
      <c r="J512" s="305"/>
      <c r="K512" s="305"/>
      <c r="L512" s="305"/>
      <c r="M512" s="305"/>
    </row>
    <row r="513" spans="1:13" ht="71.25" customHeight="1" x14ac:dyDescent="0.3">
      <c r="A513" s="262">
        <v>7</v>
      </c>
      <c r="B513" s="2" t="s">
        <v>1014</v>
      </c>
      <c r="C513" s="2"/>
      <c r="D513" s="2" t="s">
        <v>1018</v>
      </c>
      <c r="E513" s="2" t="s">
        <v>1019</v>
      </c>
      <c r="F513" s="11"/>
      <c r="G513" s="564"/>
      <c r="H513" s="358" t="s">
        <v>3161</v>
      </c>
      <c r="I513" s="305"/>
      <c r="J513" s="305"/>
      <c r="K513" s="305"/>
      <c r="L513" s="305"/>
      <c r="M513" s="305"/>
    </row>
    <row r="514" spans="1:13" ht="71.25" customHeight="1" x14ac:dyDescent="0.3">
      <c r="A514" s="262">
        <v>8</v>
      </c>
      <c r="B514" s="2" t="s">
        <v>1014</v>
      </c>
      <c r="C514" s="2"/>
      <c r="D514" s="2" t="s">
        <v>1025</v>
      </c>
      <c r="E514" s="2" t="s">
        <v>1026</v>
      </c>
      <c r="F514" s="11"/>
      <c r="G514" s="564"/>
      <c r="H514" s="358" t="s">
        <v>3161</v>
      </c>
      <c r="I514" s="305"/>
      <c r="J514" s="305"/>
      <c r="K514" s="305"/>
      <c r="L514" s="305"/>
      <c r="M514" s="305"/>
    </row>
    <row r="515" spans="1:13" ht="71.25" customHeight="1" x14ac:dyDescent="0.3">
      <c r="A515" s="262">
        <v>9</v>
      </c>
      <c r="B515" s="2" t="s">
        <v>1014</v>
      </c>
      <c r="C515" s="2"/>
      <c r="D515" s="2" t="s">
        <v>1031</v>
      </c>
      <c r="E515" s="2" t="s">
        <v>1030</v>
      </c>
      <c r="F515" s="11"/>
      <c r="G515" s="564"/>
      <c r="H515" s="358" t="s">
        <v>3161</v>
      </c>
      <c r="I515" s="305"/>
      <c r="J515" s="305"/>
      <c r="K515" s="305"/>
      <c r="L515" s="305"/>
      <c r="M515" s="305"/>
    </row>
    <row r="516" spans="1:13" ht="71.25" customHeight="1" x14ac:dyDescent="0.3">
      <c r="A516" s="262">
        <v>10</v>
      </c>
      <c r="B516" s="2" t="s">
        <v>1014</v>
      </c>
      <c r="C516" s="2" t="s">
        <v>255</v>
      </c>
      <c r="D516" s="2" t="s">
        <v>1105</v>
      </c>
      <c r="E516" s="2" t="s">
        <v>1106</v>
      </c>
      <c r="F516" s="11"/>
      <c r="G516" s="564"/>
      <c r="H516" s="358" t="s">
        <v>3161</v>
      </c>
      <c r="I516" s="305"/>
      <c r="J516" s="305"/>
      <c r="K516" s="305"/>
      <c r="L516" s="305"/>
      <c r="M516" s="305"/>
    </row>
    <row r="517" spans="1:13" ht="71.25" customHeight="1" x14ac:dyDescent="0.3">
      <c r="A517" s="262">
        <v>11</v>
      </c>
      <c r="B517" s="2" t="s">
        <v>1014</v>
      </c>
      <c r="C517" s="2" t="s">
        <v>255</v>
      </c>
      <c r="D517" s="2" t="s">
        <v>1136</v>
      </c>
      <c r="E517" s="2" t="s">
        <v>1137</v>
      </c>
      <c r="F517" s="11"/>
      <c r="G517" s="564"/>
      <c r="H517" s="358" t="s">
        <v>3161</v>
      </c>
      <c r="I517" s="305"/>
      <c r="J517" s="305"/>
      <c r="K517" s="305"/>
      <c r="L517" s="305"/>
      <c r="M517" s="305"/>
    </row>
    <row r="518" spans="1:13" ht="71.25" customHeight="1" x14ac:dyDescent="0.3">
      <c r="A518" s="262">
        <v>12</v>
      </c>
      <c r="B518" s="2" t="s">
        <v>1014</v>
      </c>
      <c r="C518" s="2" t="s">
        <v>255</v>
      </c>
      <c r="D518" s="2" t="s">
        <v>1450</v>
      </c>
      <c r="E518" s="2" t="s">
        <v>1451</v>
      </c>
      <c r="F518" s="11"/>
      <c r="G518" s="564"/>
      <c r="H518" s="358" t="s">
        <v>3161</v>
      </c>
      <c r="I518" s="305"/>
      <c r="J518" s="305"/>
      <c r="K518" s="305"/>
      <c r="L518" s="305"/>
      <c r="M518" s="305"/>
    </row>
    <row r="519" spans="1:13" ht="71.25" customHeight="1" x14ac:dyDescent="0.3">
      <c r="A519" s="262">
        <v>13</v>
      </c>
      <c r="B519" s="2" t="s">
        <v>1453</v>
      </c>
      <c r="C519" s="2" t="s">
        <v>255</v>
      </c>
      <c r="D519" s="2" t="s">
        <v>1464</v>
      </c>
      <c r="E519" s="2" t="s">
        <v>1140</v>
      </c>
      <c r="F519" s="11"/>
      <c r="G519" s="564"/>
      <c r="H519" s="358" t="s">
        <v>3161</v>
      </c>
      <c r="I519" s="305"/>
      <c r="J519" s="305"/>
      <c r="K519" s="305"/>
      <c r="L519" s="305"/>
      <c r="M519" s="305"/>
    </row>
    <row r="520" spans="1:13" ht="71.25" customHeight="1" x14ac:dyDescent="0.3">
      <c r="A520" s="262">
        <v>14</v>
      </c>
      <c r="B520" s="2" t="s">
        <v>1725</v>
      </c>
      <c r="C520" s="2" t="s">
        <v>255</v>
      </c>
      <c r="D520" s="2" t="s">
        <v>1901</v>
      </c>
      <c r="E520" s="2">
        <v>101.6</v>
      </c>
      <c r="F520" s="11"/>
      <c r="G520" s="564"/>
      <c r="H520" s="358" t="s">
        <v>3161</v>
      </c>
      <c r="I520" s="305"/>
      <c r="J520" s="305"/>
      <c r="K520" s="305"/>
      <c r="L520" s="305"/>
      <c r="M520" s="305"/>
    </row>
    <row r="521" spans="1:13" ht="71.25" customHeight="1" x14ac:dyDescent="0.3">
      <c r="A521" s="262">
        <v>15</v>
      </c>
      <c r="B521" s="2" t="s">
        <v>1725</v>
      </c>
      <c r="C521" s="2" t="s">
        <v>255</v>
      </c>
      <c r="D521" s="2" t="s">
        <v>1903</v>
      </c>
      <c r="E521" s="2">
        <v>145.05000000000001</v>
      </c>
      <c r="F521" s="11"/>
      <c r="G521" s="564"/>
      <c r="H521" s="358" t="s">
        <v>3161</v>
      </c>
      <c r="I521" s="305"/>
      <c r="J521" s="305"/>
      <c r="K521" s="305"/>
      <c r="L521" s="305"/>
      <c r="M521" s="305"/>
    </row>
    <row r="522" spans="1:13" ht="71.25" customHeight="1" x14ac:dyDescent="0.3">
      <c r="A522" s="262">
        <v>16</v>
      </c>
      <c r="B522" s="2" t="s">
        <v>2106</v>
      </c>
      <c r="C522" s="2"/>
      <c r="D522" s="2" t="s">
        <v>2180</v>
      </c>
      <c r="E522" s="2" t="s">
        <v>2181</v>
      </c>
      <c r="F522" s="11"/>
      <c r="G522" s="564"/>
      <c r="H522" s="358" t="s">
        <v>3161</v>
      </c>
      <c r="I522" s="305"/>
      <c r="J522" s="305"/>
      <c r="K522" s="305"/>
      <c r="L522" s="305"/>
      <c r="M522" s="305"/>
    </row>
    <row r="523" spans="1:13" ht="71.25" customHeight="1" x14ac:dyDescent="0.3">
      <c r="A523" s="262">
        <v>17</v>
      </c>
      <c r="B523" s="2" t="s">
        <v>2481</v>
      </c>
      <c r="C523" s="2" t="s">
        <v>40</v>
      </c>
      <c r="D523" s="2" t="s">
        <v>2600</v>
      </c>
      <c r="E523" s="2" t="s">
        <v>2506</v>
      </c>
      <c r="F523" s="11"/>
      <c r="G523" s="564"/>
      <c r="H523" s="358" t="s">
        <v>3161</v>
      </c>
      <c r="I523" s="305"/>
      <c r="J523" s="305"/>
      <c r="K523" s="305"/>
      <c r="L523" s="305"/>
      <c r="M523" s="305"/>
    </row>
    <row r="524" spans="1:13" ht="71.25" customHeight="1" x14ac:dyDescent="0.3">
      <c r="A524" s="262">
        <v>18</v>
      </c>
      <c r="B524" s="2" t="s">
        <v>2481</v>
      </c>
      <c r="C524" s="2" t="s">
        <v>2573</v>
      </c>
      <c r="D524" s="2" t="s">
        <v>2636</v>
      </c>
      <c r="E524" s="2" t="s">
        <v>2637</v>
      </c>
      <c r="F524" s="11"/>
      <c r="G524" s="564"/>
      <c r="H524" s="358" t="s">
        <v>3161</v>
      </c>
      <c r="I524" s="305"/>
      <c r="J524" s="305"/>
      <c r="K524" s="305"/>
      <c r="L524" s="305"/>
      <c r="M524" s="305"/>
    </row>
    <row r="525" spans="1:13" ht="71.25" customHeight="1" x14ac:dyDescent="0.3">
      <c r="A525" s="262">
        <v>19</v>
      </c>
      <c r="B525" s="2" t="s">
        <v>2659</v>
      </c>
      <c r="C525" s="2"/>
      <c r="D525" s="2" t="s">
        <v>2660</v>
      </c>
      <c r="E525" s="2" t="s">
        <v>2661</v>
      </c>
      <c r="F525" s="11"/>
      <c r="G525" s="564"/>
      <c r="H525" s="358" t="s">
        <v>3161</v>
      </c>
      <c r="I525" s="305"/>
      <c r="J525" s="305"/>
      <c r="K525" s="305"/>
      <c r="L525" s="305"/>
      <c r="M525" s="305"/>
    </row>
    <row r="526" spans="1:13" ht="71.25" customHeight="1" x14ac:dyDescent="0.3">
      <c r="A526" s="262">
        <v>20</v>
      </c>
      <c r="B526" s="2" t="s">
        <v>2659</v>
      </c>
      <c r="C526" s="2"/>
      <c r="D526" s="2" t="s">
        <v>2663</v>
      </c>
      <c r="E526" s="2" t="s">
        <v>2483</v>
      </c>
      <c r="F526" s="11"/>
      <c r="G526" s="564"/>
      <c r="H526" s="358" t="s">
        <v>3161</v>
      </c>
      <c r="I526" s="305"/>
      <c r="J526" s="305"/>
      <c r="K526" s="305"/>
      <c r="L526" s="305"/>
      <c r="M526" s="305"/>
    </row>
    <row r="527" spans="1:13" ht="71.25" customHeight="1" x14ac:dyDescent="0.3">
      <c r="A527" s="262">
        <v>21</v>
      </c>
      <c r="B527" s="2" t="s">
        <v>576</v>
      </c>
      <c r="C527" s="2" t="s">
        <v>19</v>
      </c>
      <c r="D527" s="2" t="s">
        <v>2702</v>
      </c>
      <c r="E527" s="2" t="s">
        <v>550</v>
      </c>
      <c r="F527" s="11">
        <v>0.02</v>
      </c>
      <c r="G527" s="565"/>
      <c r="H527" s="358" t="s">
        <v>3161</v>
      </c>
      <c r="I527" s="305"/>
      <c r="J527" s="305"/>
      <c r="K527" s="305"/>
      <c r="L527" s="305"/>
      <c r="M527" s="305"/>
    </row>
    <row r="528" spans="1:13" ht="60.75" customHeight="1" x14ac:dyDescent="0.3">
      <c r="A528" s="595" t="s">
        <v>3009</v>
      </c>
      <c r="B528" s="550"/>
      <c r="C528" s="550"/>
      <c r="D528" s="550"/>
      <c r="E528" s="550"/>
      <c r="F528" s="550"/>
      <c r="G528" s="550"/>
      <c r="H528" s="567"/>
      <c r="I528" s="305"/>
      <c r="J528" s="305"/>
      <c r="K528" s="305"/>
      <c r="L528" s="305"/>
      <c r="M528" s="305"/>
    </row>
    <row r="529" spans="1:13" ht="72" customHeight="1" x14ac:dyDescent="0.3">
      <c r="A529" s="262">
        <v>1</v>
      </c>
      <c r="B529" s="2" t="s">
        <v>25</v>
      </c>
      <c r="C529" s="2" t="s">
        <v>19</v>
      </c>
      <c r="D529" s="2" t="s">
        <v>175</v>
      </c>
      <c r="E529" s="2" t="s">
        <v>176</v>
      </c>
      <c r="F529" s="11"/>
      <c r="G529" s="585" t="s">
        <v>3183</v>
      </c>
      <c r="H529" s="358" t="s">
        <v>3161</v>
      </c>
      <c r="I529" s="305"/>
      <c r="J529" s="305"/>
      <c r="K529" s="305"/>
      <c r="L529" s="305"/>
      <c r="M529" s="305"/>
    </row>
    <row r="530" spans="1:13" ht="72" customHeight="1" x14ac:dyDescent="0.3">
      <c r="A530" s="262">
        <v>2</v>
      </c>
      <c r="B530" s="2" t="s">
        <v>25</v>
      </c>
      <c r="C530" s="2" t="s">
        <v>19</v>
      </c>
      <c r="D530" s="2" t="s">
        <v>230</v>
      </c>
      <c r="E530" s="2" t="s">
        <v>27</v>
      </c>
      <c r="F530" s="11"/>
      <c r="G530" s="564"/>
      <c r="H530" s="358" t="s">
        <v>3161</v>
      </c>
      <c r="I530" s="305"/>
      <c r="J530" s="305"/>
      <c r="K530" s="305"/>
      <c r="L530" s="305"/>
      <c r="M530" s="305"/>
    </row>
    <row r="531" spans="1:13" ht="72" customHeight="1" x14ac:dyDescent="0.3">
      <c r="A531" s="262">
        <v>3</v>
      </c>
      <c r="B531" s="2" t="s">
        <v>238</v>
      </c>
      <c r="C531" s="2"/>
      <c r="D531" s="2" t="s">
        <v>251</v>
      </c>
      <c r="E531" s="2" t="s">
        <v>252</v>
      </c>
      <c r="F531" s="11"/>
      <c r="G531" s="564"/>
      <c r="H531" s="358" t="s">
        <v>3161</v>
      </c>
      <c r="I531" s="305"/>
      <c r="J531" s="305"/>
      <c r="K531" s="305"/>
      <c r="L531" s="305"/>
      <c r="M531" s="305"/>
    </row>
    <row r="532" spans="1:13" ht="72" customHeight="1" x14ac:dyDescent="0.3">
      <c r="A532" s="262">
        <v>4</v>
      </c>
      <c r="B532" s="2" t="s">
        <v>238</v>
      </c>
      <c r="C532" s="2" t="s">
        <v>47</v>
      </c>
      <c r="D532" s="2" t="s">
        <v>278</v>
      </c>
      <c r="E532" s="2" t="s">
        <v>270</v>
      </c>
      <c r="F532" s="11"/>
      <c r="G532" s="564"/>
      <c r="H532" s="358" t="s">
        <v>3161</v>
      </c>
      <c r="I532" s="305"/>
      <c r="J532" s="305"/>
      <c r="K532" s="305"/>
      <c r="L532" s="305"/>
      <c r="M532" s="305"/>
    </row>
    <row r="533" spans="1:13" ht="72" customHeight="1" x14ac:dyDescent="0.3">
      <c r="A533" s="262">
        <v>5</v>
      </c>
      <c r="B533" s="2" t="s">
        <v>325</v>
      </c>
      <c r="C533" s="2" t="s">
        <v>30</v>
      </c>
      <c r="D533" s="2" t="s">
        <v>326</v>
      </c>
      <c r="E533" s="2" t="s">
        <v>32</v>
      </c>
      <c r="F533" s="11">
        <v>0.01</v>
      </c>
      <c r="G533" s="564"/>
      <c r="H533" s="358" t="s">
        <v>3161</v>
      </c>
      <c r="I533" s="305"/>
      <c r="J533" s="305"/>
      <c r="K533" s="305"/>
      <c r="L533" s="305"/>
      <c r="M533" s="305"/>
    </row>
    <row r="534" spans="1:13" ht="72" customHeight="1" x14ac:dyDescent="0.3">
      <c r="A534" s="262">
        <v>6</v>
      </c>
      <c r="B534" s="2" t="s">
        <v>333</v>
      </c>
      <c r="C534" s="2" t="s">
        <v>19</v>
      </c>
      <c r="D534" s="2" t="s">
        <v>342</v>
      </c>
      <c r="E534" s="2" t="s">
        <v>335</v>
      </c>
      <c r="F534" s="11">
        <v>1E-3</v>
      </c>
      <c r="G534" s="564"/>
      <c r="H534" s="358" t="s">
        <v>3161</v>
      </c>
      <c r="I534" s="305"/>
      <c r="J534" s="305"/>
      <c r="K534" s="305"/>
      <c r="L534" s="305"/>
      <c r="M534" s="305"/>
    </row>
    <row r="535" spans="1:13" ht="72" customHeight="1" x14ac:dyDescent="0.3">
      <c r="A535" s="262">
        <v>7</v>
      </c>
      <c r="B535" s="2" t="s">
        <v>333</v>
      </c>
      <c r="C535" s="2" t="s">
        <v>19</v>
      </c>
      <c r="D535" s="2" t="s">
        <v>365</v>
      </c>
      <c r="E535" s="2" t="s">
        <v>348</v>
      </c>
      <c r="F535" s="11">
        <v>0.01</v>
      </c>
      <c r="G535" s="564"/>
      <c r="H535" s="358" t="s">
        <v>3161</v>
      </c>
      <c r="I535" s="305"/>
      <c r="J535" s="305"/>
      <c r="K535" s="305"/>
      <c r="L535" s="305"/>
      <c r="M535" s="305"/>
    </row>
    <row r="536" spans="1:13" ht="72" customHeight="1" x14ac:dyDescent="0.3">
      <c r="A536" s="262">
        <v>8</v>
      </c>
      <c r="B536" s="2" t="s">
        <v>333</v>
      </c>
      <c r="C536" s="2"/>
      <c r="D536" s="2" t="s">
        <v>398</v>
      </c>
      <c r="E536" s="2" t="s">
        <v>348</v>
      </c>
      <c r="F536" s="11">
        <v>0.01</v>
      </c>
      <c r="G536" s="564"/>
      <c r="H536" s="358" t="s">
        <v>3161</v>
      </c>
      <c r="I536" s="305"/>
      <c r="J536" s="305"/>
      <c r="K536" s="305"/>
      <c r="L536" s="305"/>
      <c r="M536" s="305"/>
    </row>
    <row r="537" spans="1:13" ht="72" customHeight="1" x14ac:dyDescent="0.3">
      <c r="A537" s="262">
        <v>9</v>
      </c>
      <c r="B537" s="2" t="s">
        <v>400</v>
      </c>
      <c r="C537" s="2" t="s">
        <v>19</v>
      </c>
      <c r="D537" s="2" t="s">
        <v>466</v>
      </c>
      <c r="E537" s="2" t="s">
        <v>464</v>
      </c>
      <c r="F537" s="11">
        <v>0.01</v>
      </c>
      <c r="G537" s="564"/>
      <c r="H537" s="358" t="s">
        <v>3161</v>
      </c>
      <c r="I537" s="305"/>
      <c r="J537" s="305"/>
      <c r="K537" s="305"/>
      <c r="L537" s="305"/>
      <c r="M537" s="305"/>
    </row>
    <row r="538" spans="1:13" ht="72" customHeight="1" x14ac:dyDescent="0.3">
      <c r="A538" s="262">
        <v>10</v>
      </c>
      <c r="B538" s="2" t="s">
        <v>527</v>
      </c>
      <c r="C538" s="2"/>
      <c r="D538" s="2" t="s">
        <v>538</v>
      </c>
      <c r="E538" s="2" t="s">
        <v>529</v>
      </c>
      <c r="F538" s="11">
        <v>0.01</v>
      </c>
      <c r="G538" s="564"/>
      <c r="H538" s="358" t="s">
        <v>3161</v>
      </c>
      <c r="I538" s="305"/>
      <c r="J538" s="305"/>
      <c r="K538" s="305"/>
      <c r="L538" s="305"/>
      <c r="M538" s="305"/>
    </row>
    <row r="539" spans="1:13" ht="72" customHeight="1" x14ac:dyDescent="0.3">
      <c r="A539" s="262">
        <v>11</v>
      </c>
      <c r="B539" s="2" t="s">
        <v>880</v>
      </c>
      <c r="C539" s="2" t="s">
        <v>255</v>
      </c>
      <c r="D539" s="2" t="s">
        <v>929</v>
      </c>
      <c r="E539" s="2" t="s">
        <v>930</v>
      </c>
      <c r="F539" s="11"/>
      <c r="G539" s="564"/>
      <c r="H539" s="358" t="s">
        <v>3161</v>
      </c>
      <c r="I539" s="305"/>
      <c r="J539" s="305"/>
      <c r="K539" s="305"/>
      <c r="L539" s="305"/>
      <c r="M539" s="305"/>
    </row>
    <row r="540" spans="1:13" ht="72" customHeight="1" x14ac:dyDescent="0.3">
      <c r="A540" s="262">
        <v>12</v>
      </c>
      <c r="B540" s="2" t="s">
        <v>880</v>
      </c>
      <c r="C540" s="2" t="s">
        <v>255</v>
      </c>
      <c r="D540" s="2" t="s">
        <v>935</v>
      </c>
      <c r="E540" s="2">
        <v>124.95</v>
      </c>
      <c r="F540" s="11"/>
      <c r="G540" s="564"/>
      <c r="H540" s="358" t="s">
        <v>3161</v>
      </c>
      <c r="I540" s="305"/>
      <c r="J540" s="305"/>
      <c r="K540" s="305"/>
      <c r="L540" s="305"/>
      <c r="M540" s="305"/>
    </row>
    <row r="541" spans="1:13" ht="72" customHeight="1" x14ac:dyDescent="0.3">
      <c r="A541" s="262">
        <v>13</v>
      </c>
      <c r="B541" s="2" t="s">
        <v>1014</v>
      </c>
      <c r="C541" s="2" t="s">
        <v>255</v>
      </c>
      <c r="D541" s="2" t="s">
        <v>1184</v>
      </c>
      <c r="E541" s="2" t="s">
        <v>1185</v>
      </c>
      <c r="F541" s="11"/>
      <c r="G541" s="564"/>
      <c r="H541" s="358" t="s">
        <v>3161</v>
      </c>
      <c r="I541" s="305"/>
      <c r="J541" s="305"/>
      <c r="K541" s="305"/>
      <c r="L541" s="305"/>
      <c r="M541" s="305"/>
    </row>
    <row r="542" spans="1:13" ht="72" customHeight="1" x14ac:dyDescent="0.3">
      <c r="A542" s="262">
        <v>14</v>
      </c>
      <c r="B542" s="2" t="s">
        <v>1725</v>
      </c>
      <c r="C542" s="2"/>
      <c r="D542" s="2" t="s">
        <v>1755</v>
      </c>
      <c r="E542" s="2" t="s">
        <v>1756</v>
      </c>
      <c r="F542" s="11"/>
      <c r="G542" s="564"/>
      <c r="H542" s="358" t="s">
        <v>3161</v>
      </c>
      <c r="I542" s="305"/>
      <c r="J542" s="305"/>
      <c r="K542" s="305"/>
      <c r="L542" s="305"/>
      <c r="M542" s="305"/>
    </row>
    <row r="543" spans="1:13" ht="72" customHeight="1" x14ac:dyDescent="0.3">
      <c r="A543" s="262">
        <v>15</v>
      </c>
      <c r="B543" s="2" t="s">
        <v>2106</v>
      </c>
      <c r="C543" s="2"/>
      <c r="D543" s="2" t="s">
        <v>2128</v>
      </c>
      <c r="E543" s="2" t="s">
        <v>2129</v>
      </c>
      <c r="F543" s="11"/>
      <c r="G543" s="564"/>
      <c r="H543" s="358" t="s">
        <v>3161</v>
      </c>
      <c r="I543" s="305"/>
      <c r="J543" s="305"/>
      <c r="K543" s="305"/>
      <c r="L543" s="305"/>
      <c r="M543" s="305"/>
    </row>
    <row r="544" spans="1:13" ht="72" customHeight="1" x14ac:dyDescent="0.3">
      <c r="A544" s="262">
        <v>16</v>
      </c>
      <c r="B544" s="2" t="s">
        <v>2106</v>
      </c>
      <c r="C544" s="2" t="s">
        <v>255</v>
      </c>
      <c r="D544" s="2" t="s">
        <v>2164</v>
      </c>
      <c r="E544" s="2" t="s">
        <v>2165</v>
      </c>
      <c r="F544" s="11"/>
      <c r="G544" s="564"/>
      <c r="H544" s="358" t="s">
        <v>3161</v>
      </c>
      <c r="I544" s="305"/>
      <c r="J544" s="305"/>
      <c r="K544" s="305"/>
      <c r="L544" s="305"/>
      <c r="M544" s="305"/>
    </row>
    <row r="545" spans="1:13" ht="72" customHeight="1" x14ac:dyDescent="0.3">
      <c r="A545" s="262">
        <v>17</v>
      </c>
      <c r="B545" s="2" t="s">
        <v>2187</v>
      </c>
      <c r="C545" s="2" t="s">
        <v>1352</v>
      </c>
      <c r="D545" s="2" t="s">
        <v>2241</v>
      </c>
      <c r="E545" s="2" t="s">
        <v>2242</v>
      </c>
      <c r="F545" s="11"/>
      <c r="G545" s="564"/>
      <c r="H545" s="358" t="s">
        <v>3161</v>
      </c>
      <c r="I545" s="305"/>
      <c r="J545" s="305"/>
      <c r="K545" s="305"/>
      <c r="L545" s="305"/>
      <c r="M545" s="305"/>
    </row>
    <row r="546" spans="1:13" ht="72" customHeight="1" x14ac:dyDescent="0.3">
      <c r="A546" s="262">
        <v>18</v>
      </c>
      <c r="B546" s="2" t="s">
        <v>2481</v>
      </c>
      <c r="C546" s="2" t="s">
        <v>2567</v>
      </c>
      <c r="D546" s="2" t="s">
        <v>2568</v>
      </c>
      <c r="E546" s="2" t="s">
        <v>2564</v>
      </c>
      <c r="F546" s="11"/>
      <c r="G546" s="564"/>
      <c r="H546" s="358" t="s">
        <v>3161</v>
      </c>
      <c r="I546" s="305"/>
      <c r="J546" s="305"/>
      <c r="K546" s="305"/>
      <c r="L546" s="305"/>
      <c r="M546" s="305"/>
    </row>
    <row r="547" spans="1:13" ht="72" customHeight="1" x14ac:dyDescent="0.3">
      <c r="A547" s="262">
        <v>19</v>
      </c>
      <c r="B547" s="2" t="s">
        <v>1453</v>
      </c>
      <c r="C547" s="2" t="s">
        <v>255</v>
      </c>
      <c r="D547" s="2" t="s">
        <v>2713</v>
      </c>
      <c r="E547" s="2" t="s">
        <v>2714</v>
      </c>
      <c r="F547" s="11"/>
      <c r="G547" s="565"/>
      <c r="H547" s="358" t="s">
        <v>3161</v>
      </c>
      <c r="I547" s="305"/>
      <c r="J547" s="305"/>
      <c r="K547" s="305"/>
      <c r="L547" s="305"/>
      <c r="M547" s="305"/>
    </row>
    <row r="548" spans="1:13" ht="72" customHeight="1" x14ac:dyDescent="0.3">
      <c r="A548" s="595" t="s">
        <v>86</v>
      </c>
      <c r="B548" s="550"/>
      <c r="C548" s="550"/>
      <c r="D548" s="550"/>
      <c r="E548" s="550"/>
      <c r="F548" s="550"/>
      <c r="G548" s="550"/>
      <c r="H548" s="567"/>
      <c r="I548" s="305"/>
      <c r="J548" s="305"/>
      <c r="K548" s="305"/>
      <c r="L548" s="305"/>
      <c r="M548" s="305"/>
    </row>
    <row r="549" spans="1:13" ht="68.25" customHeight="1" x14ac:dyDescent="0.3">
      <c r="A549" s="262">
        <v>1</v>
      </c>
      <c r="B549" s="2" t="s">
        <v>25</v>
      </c>
      <c r="C549" s="2" t="s">
        <v>19</v>
      </c>
      <c r="D549" s="2" t="s">
        <v>179</v>
      </c>
      <c r="E549" s="2" t="s">
        <v>176</v>
      </c>
      <c r="F549" s="11"/>
      <c r="G549" s="585" t="s">
        <v>3183</v>
      </c>
      <c r="H549" s="358" t="s">
        <v>3161</v>
      </c>
      <c r="I549" s="305"/>
      <c r="J549" s="305"/>
      <c r="K549" s="305"/>
      <c r="L549" s="305"/>
      <c r="M549" s="305"/>
    </row>
    <row r="550" spans="1:13" ht="68.25" customHeight="1" x14ac:dyDescent="0.3">
      <c r="A550" s="262">
        <v>2</v>
      </c>
      <c r="B550" s="2" t="s">
        <v>880</v>
      </c>
      <c r="C550" s="2" t="s">
        <v>255</v>
      </c>
      <c r="D550" s="2" t="s">
        <v>933</v>
      </c>
      <c r="E550" s="2" t="s">
        <v>930</v>
      </c>
      <c r="F550" s="11"/>
      <c r="G550" s="564"/>
      <c r="H550" s="358" t="s">
        <v>3161</v>
      </c>
      <c r="I550" s="305"/>
      <c r="J550" s="305"/>
      <c r="K550" s="305"/>
      <c r="L550" s="305"/>
      <c r="M550" s="305"/>
    </row>
    <row r="551" spans="1:13" ht="68.25" customHeight="1" x14ac:dyDescent="0.3">
      <c r="A551" s="262">
        <v>3</v>
      </c>
      <c r="B551" s="2" t="s">
        <v>1014</v>
      </c>
      <c r="C551" s="2"/>
      <c r="D551" s="2" t="s">
        <v>1036</v>
      </c>
      <c r="E551" s="2" t="s">
        <v>1034</v>
      </c>
      <c r="F551" s="11"/>
      <c r="G551" s="564"/>
      <c r="H551" s="358" t="s">
        <v>3161</v>
      </c>
      <c r="I551" s="305"/>
      <c r="J551" s="305"/>
      <c r="K551" s="305"/>
      <c r="L551" s="305"/>
      <c r="M551" s="305"/>
    </row>
    <row r="552" spans="1:13" ht="68.25" customHeight="1" x14ac:dyDescent="0.3">
      <c r="A552" s="262">
        <v>4</v>
      </c>
      <c r="B552" s="2" t="s">
        <v>1014</v>
      </c>
      <c r="C552" s="2" t="s">
        <v>255</v>
      </c>
      <c r="D552" s="2" t="s">
        <v>1133</v>
      </c>
      <c r="E552" s="2" t="s">
        <v>1134</v>
      </c>
      <c r="F552" s="11"/>
      <c r="G552" s="564"/>
      <c r="H552" s="358" t="s">
        <v>3161</v>
      </c>
      <c r="I552" s="305"/>
      <c r="J552" s="305"/>
      <c r="K552" s="305"/>
      <c r="L552" s="305"/>
      <c r="M552" s="305"/>
    </row>
    <row r="553" spans="1:13" ht="68.25" customHeight="1" x14ac:dyDescent="0.3">
      <c r="A553" s="262">
        <v>5</v>
      </c>
      <c r="B553" s="2" t="s">
        <v>1725</v>
      </c>
      <c r="C553" s="2" t="s">
        <v>255</v>
      </c>
      <c r="D553" s="2" t="s">
        <v>1909</v>
      </c>
      <c r="E553" s="2">
        <v>100.03</v>
      </c>
      <c r="F553" s="11"/>
      <c r="G553" s="564"/>
      <c r="H553" s="358" t="s">
        <v>3161</v>
      </c>
      <c r="I553" s="305"/>
      <c r="J553" s="305"/>
      <c r="K553" s="305"/>
      <c r="L553" s="305"/>
      <c r="M553" s="305"/>
    </row>
    <row r="554" spans="1:13" ht="68.25" customHeight="1" x14ac:dyDescent="0.3">
      <c r="A554" s="262">
        <v>6</v>
      </c>
      <c r="B554" s="2" t="s">
        <v>2202</v>
      </c>
      <c r="C554" s="2" t="s">
        <v>47</v>
      </c>
      <c r="D554" s="2" t="s">
        <v>2203</v>
      </c>
      <c r="E554" s="2" t="s">
        <v>2204</v>
      </c>
      <c r="F554" s="11"/>
      <c r="G554" s="564"/>
      <c r="H554" s="358" t="s">
        <v>3161</v>
      </c>
      <c r="I554" s="305"/>
      <c r="J554" s="305"/>
      <c r="K554" s="305"/>
      <c r="L554" s="305"/>
      <c r="M554" s="305"/>
    </row>
    <row r="555" spans="1:13" ht="68.25" customHeight="1" x14ac:dyDescent="0.3">
      <c r="A555" s="262">
        <v>7</v>
      </c>
      <c r="B555" s="2" t="s">
        <v>2481</v>
      </c>
      <c r="C555" s="2" t="s">
        <v>40</v>
      </c>
      <c r="D555" s="2" t="s">
        <v>2498</v>
      </c>
      <c r="E555" s="2" t="s">
        <v>2486</v>
      </c>
      <c r="F555" s="11"/>
      <c r="G555" s="564"/>
      <c r="H555" s="358" t="s">
        <v>3161</v>
      </c>
      <c r="I555" s="305"/>
      <c r="J555" s="305"/>
      <c r="K555" s="305"/>
      <c r="L555" s="305"/>
      <c r="M555" s="305"/>
    </row>
    <row r="556" spans="1:13" ht="68.25" customHeight="1" x14ac:dyDescent="0.3">
      <c r="A556" s="275">
        <v>8</v>
      </c>
      <c r="B556" s="277" t="s">
        <v>103</v>
      </c>
      <c r="C556" s="277" t="s">
        <v>19</v>
      </c>
      <c r="D556" s="277" t="s">
        <v>604</v>
      </c>
      <c r="E556" s="277" t="s">
        <v>319</v>
      </c>
      <c r="F556" s="278">
        <v>0.01</v>
      </c>
      <c r="G556" s="586"/>
      <c r="H556" s="362" t="s">
        <v>3161</v>
      </c>
      <c r="I556" s="305"/>
      <c r="J556" s="305"/>
      <c r="K556" s="305"/>
      <c r="L556" s="305"/>
      <c r="M556" s="305"/>
    </row>
    <row r="557" spans="1:13" ht="57" customHeight="1" x14ac:dyDescent="0.3">
      <c r="A557" s="594"/>
      <c r="B557" s="561"/>
      <c r="C557" s="561"/>
      <c r="D557" s="561"/>
      <c r="E557" s="561"/>
      <c r="F557" s="561"/>
      <c r="G557" s="561"/>
      <c r="H557" s="561"/>
      <c r="I557" s="305"/>
      <c r="J557" s="305"/>
      <c r="K557" s="305"/>
      <c r="L557" s="305"/>
      <c r="M557" s="305"/>
    </row>
    <row r="558" spans="1:13" ht="64.5" customHeight="1" x14ac:dyDescent="0.3">
      <c r="A558" s="11">
        <v>1</v>
      </c>
      <c r="B558" s="2" t="s">
        <v>2187</v>
      </c>
      <c r="C558" s="2" t="s">
        <v>1496</v>
      </c>
      <c r="D558" s="2" t="s">
        <v>2972</v>
      </c>
      <c r="E558" s="2" t="s">
        <v>2973</v>
      </c>
      <c r="F558" s="11"/>
      <c r="G558" s="596" t="s">
        <v>3184</v>
      </c>
      <c r="H558" s="362" t="s">
        <v>3161</v>
      </c>
      <c r="I558" s="305"/>
      <c r="J558" s="305"/>
      <c r="K558" s="305"/>
      <c r="L558" s="305"/>
      <c r="M558" s="305"/>
    </row>
    <row r="559" spans="1:13" ht="64.5" customHeight="1" x14ac:dyDescent="0.3">
      <c r="A559" s="11">
        <v>2</v>
      </c>
      <c r="B559" s="2" t="s">
        <v>2187</v>
      </c>
      <c r="C559" s="2" t="s">
        <v>1496</v>
      </c>
      <c r="D559" s="2" t="s">
        <v>2974</v>
      </c>
      <c r="E559" s="2" t="s">
        <v>2973</v>
      </c>
      <c r="F559" s="11"/>
      <c r="G559" s="564"/>
      <c r="H559" s="362" t="s">
        <v>3161</v>
      </c>
      <c r="I559" s="305"/>
      <c r="J559" s="305"/>
      <c r="K559" s="305"/>
      <c r="L559" s="305"/>
      <c r="M559" s="305"/>
    </row>
    <row r="560" spans="1:13" ht="64.5" customHeight="1" x14ac:dyDescent="0.3">
      <c r="A560" s="11">
        <v>3</v>
      </c>
      <c r="B560" s="2" t="s">
        <v>1014</v>
      </c>
      <c r="C560" s="2" t="s">
        <v>1496</v>
      </c>
      <c r="D560" s="2" t="s">
        <v>2975</v>
      </c>
      <c r="E560" s="2" t="s">
        <v>2976</v>
      </c>
      <c r="F560" s="75"/>
      <c r="G560" s="564"/>
      <c r="H560" s="362" t="s">
        <v>3161</v>
      </c>
      <c r="I560" s="305"/>
      <c r="J560" s="305"/>
      <c r="K560" s="305"/>
      <c r="L560" s="305"/>
      <c r="M560" s="305"/>
    </row>
    <row r="561" spans="1:13" ht="64.5" customHeight="1" x14ac:dyDescent="0.3">
      <c r="A561" s="11">
        <v>4</v>
      </c>
      <c r="B561" s="2" t="s">
        <v>1014</v>
      </c>
      <c r="C561" s="2" t="s">
        <v>1496</v>
      </c>
      <c r="D561" s="2" t="s">
        <v>2977</v>
      </c>
      <c r="E561" s="2" t="s">
        <v>2976</v>
      </c>
      <c r="F561" s="75"/>
      <c r="G561" s="564"/>
      <c r="H561" s="362" t="s">
        <v>3161</v>
      </c>
      <c r="I561" s="305"/>
      <c r="J561" s="305"/>
      <c r="K561" s="305"/>
      <c r="L561" s="305"/>
      <c r="M561" s="305"/>
    </row>
    <row r="562" spans="1:13" ht="64.5" customHeight="1" x14ac:dyDescent="0.4">
      <c r="A562" s="11">
        <v>5</v>
      </c>
      <c r="B562" s="2" t="s">
        <v>1014</v>
      </c>
      <c r="C562" s="2" t="s">
        <v>1496</v>
      </c>
      <c r="D562" s="2" t="s">
        <v>2978</v>
      </c>
      <c r="E562" s="2" t="s">
        <v>2979</v>
      </c>
      <c r="F562" s="116"/>
      <c r="G562" s="564"/>
      <c r="H562" s="362" t="s">
        <v>3161</v>
      </c>
      <c r="I562" s="305"/>
      <c r="J562" s="305"/>
      <c r="K562" s="305"/>
      <c r="L562" s="305"/>
      <c r="M562" s="305"/>
    </row>
    <row r="563" spans="1:13" ht="64.5" customHeight="1" x14ac:dyDescent="0.4">
      <c r="A563" s="11">
        <v>6</v>
      </c>
      <c r="B563" s="2" t="s">
        <v>1014</v>
      </c>
      <c r="C563" s="2" t="s">
        <v>1496</v>
      </c>
      <c r="D563" s="2" t="s">
        <v>2980</v>
      </c>
      <c r="E563" s="2" t="s">
        <v>2979</v>
      </c>
      <c r="F563" s="116"/>
      <c r="G563" s="564"/>
      <c r="H563" s="362" t="s">
        <v>3161</v>
      </c>
      <c r="I563" s="305"/>
      <c r="J563" s="305"/>
      <c r="K563" s="305"/>
      <c r="L563" s="305"/>
      <c r="M563" s="305"/>
    </row>
    <row r="564" spans="1:13" ht="64.5" customHeight="1" x14ac:dyDescent="0.4">
      <c r="A564" s="11">
        <v>7</v>
      </c>
      <c r="B564" s="2" t="s">
        <v>1725</v>
      </c>
      <c r="C564" s="2" t="s">
        <v>1496</v>
      </c>
      <c r="D564" s="2" t="s">
        <v>2981</v>
      </c>
      <c r="E564" s="55">
        <v>21.16</v>
      </c>
      <c r="F564" s="116"/>
      <c r="G564" s="564"/>
      <c r="H564" s="362" t="s">
        <v>3161</v>
      </c>
      <c r="I564" s="305"/>
      <c r="J564" s="305"/>
      <c r="K564" s="305"/>
      <c r="L564" s="305"/>
      <c r="M564" s="305"/>
    </row>
    <row r="565" spans="1:13" ht="64.5" customHeight="1" x14ac:dyDescent="0.4">
      <c r="A565" s="11">
        <v>8</v>
      </c>
      <c r="B565" s="2" t="s">
        <v>1725</v>
      </c>
      <c r="C565" s="2" t="s">
        <v>1496</v>
      </c>
      <c r="D565" s="2" t="s">
        <v>2982</v>
      </c>
      <c r="E565" s="55">
        <v>21.16</v>
      </c>
      <c r="F565" s="116"/>
      <c r="G565" s="586"/>
      <c r="H565" s="362" t="s">
        <v>3161</v>
      </c>
      <c r="I565" s="305"/>
      <c r="J565" s="305"/>
      <c r="K565" s="305"/>
      <c r="L565" s="305"/>
      <c r="M565" s="305"/>
    </row>
    <row r="566" spans="1:13" ht="21" customHeight="1" x14ac:dyDescent="0.4">
      <c r="A566" s="305"/>
      <c r="B566" s="305"/>
      <c r="C566" s="64"/>
      <c r="D566" s="305"/>
      <c r="E566" s="306"/>
      <c r="F566" s="305"/>
      <c r="G566" s="305"/>
      <c r="H566" s="305"/>
      <c r="I566" s="305"/>
      <c r="J566" s="305"/>
      <c r="K566" s="305"/>
      <c r="L566" s="305"/>
      <c r="M566" s="305"/>
    </row>
    <row r="567" spans="1:13" ht="21.75" customHeight="1" x14ac:dyDescent="0.4">
      <c r="A567" s="305"/>
      <c r="B567" s="305"/>
      <c r="C567" s="64"/>
      <c r="D567" s="305"/>
      <c r="E567" s="306"/>
      <c r="F567" s="305"/>
      <c r="G567" s="305"/>
      <c r="H567" s="305"/>
      <c r="I567" s="305"/>
      <c r="J567" s="305"/>
      <c r="K567" s="305"/>
      <c r="L567" s="305"/>
      <c r="M567" s="305"/>
    </row>
    <row r="568" spans="1:13" ht="76.5" customHeight="1" x14ac:dyDescent="0.3">
      <c r="A568" s="572" t="s">
        <v>1</v>
      </c>
      <c r="B568" s="561"/>
      <c r="C568" s="561"/>
      <c r="D568" s="561"/>
      <c r="E568" s="561"/>
      <c r="F568" s="570"/>
      <c r="G568" s="587">
        <v>45331</v>
      </c>
      <c r="H568" s="562"/>
      <c r="I568" s="305"/>
      <c r="J568" s="305"/>
      <c r="K568" s="305"/>
      <c r="L568" s="305"/>
      <c r="M568" s="305"/>
    </row>
    <row r="569" spans="1:13" ht="71.25" customHeight="1" x14ac:dyDescent="0.3">
      <c r="A569" s="11">
        <v>1</v>
      </c>
      <c r="B569" s="2" t="s">
        <v>25</v>
      </c>
      <c r="C569" s="2" t="s">
        <v>19</v>
      </c>
      <c r="D569" s="2" t="s">
        <v>197</v>
      </c>
      <c r="E569" s="2" t="s">
        <v>196</v>
      </c>
      <c r="F569" s="11"/>
      <c r="G569" s="596"/>
      <c r="H569" s="369" t="s">
        <v>3161</v>
      </c>
      <c r="I569" s="305"/>
      <c r="J569" s="305"/>
      <c r="K569" s="305"/>
      <c r="L569" s="305"/>
      <c r="M569" s="305"/>
    </row>
    <row r="570" spans="1:13" ht="71.25" customHeight="1" x14ac:dyDescent="0.3">
      <c r="A570" s="11">
        <v>2</v>
      </c>
      <c r="B570" s="2" t="s">
        <v>238</v>
      </c>
      <c r="C570" s="2" t="s">
        <v>47</v>
      </c>
      <c r="D570" s="2" t="s">
        <v>269</v>
      </c>
      <c r="E570" s="2" t="s">
        <v>270</v>
      </c>
      <c r="F570" s="11"/>
      <c r="G570" s="564"/>
      <c r="H570" s="369" t="s">
        <v>3161</v>
      </c>
      <c r="I570" s="305"/>
      <c r="J570" s="305"/>
      <c r="K570" s="305"/>
      <c r="L570" s="305"/>
      <c r="M570" s="305"/>
    </row>
    <row r="571" spans="1:13" ht="71.25" customHeight="1" x14ac:dyDescent="0.3">
      <c r="A571" s="11">
        <v>3</v>
      </c>
      <c r="B571" s="2" t="s">
        <v>238</v>
      </c>
      <c r="C571" s="2" t="s">
        <v>287</v>
      </c>
      <c r="D571" s="2" t="s">
        <v>297</v>
      </c>
      <c r="E571" s="2" t="s">
        <v>289</v>
      </c>
      <c r="F571" s="11"/>
      <c r="G571" s="564"/>
      <c r="H571" s="369" t="s">
        <v>3161</v>
      </c>
      <c r="I571" s="305"/>
      <c r="J571" s="305"/>
      <c r="K571" s="305"/>
      <c r="L571" s="305"/>
      <c r="M571" s="305"/>
    </row>
    <row r="572" spans="1:13" ht="71.25" customHeight="1" x14ac:dyDescent="0.3">
      <c r="A572" s="11">
        <v>4</v>
      </c>
      <c r="B572" s="2" t="s">
        <v>238</v>
      </c>
      <c r="C572" s="2" t="s">
        <v>287</v>
      </c>
      <c r="D572" s="2" t="s">
        <v>299</v>
      </c>
      <c r="E572" s="2" t="s">
        <v>289</v>
      </c>
      <c r="F572" s="11"/>
      <c r="G572" s="564"/>
      <c r="H572" s="369" t="s">
        <v>3161</v>
      </c>
      <c r="I572" s="305"/>
      <c r="J572" s="305"/>
      <c r="K572" s="305"/>
      <c r="L572" s="305"/>
      <c r="M572" s="305"/>
    </row>
    <row r="573" spans="1:13" ht="71.25" customHeight="1" x14ac:dyDescent="0.3">
      <c r="A573" s="11">
        <v>5</v>
      </c>
      <c r="B573" s="2" t="s">
        <v>333</v>
      </c>
      <c r="C573" s="2" t="s">
        <v>19</v>
      </c>
      <c r="D573" s="2" t="s">
        <v>411</v>
      </c>
      <c r="E573" s="2" t="s">
        <v>335</v>
      </c>
      <c r="F573" s="11">
        <v>1E-3</v>
      </c>
      <c r="G573" s="564"/>
      <c r="H573" s="369" t="s">
        <v>3161</v>
      </c>
      <c r="I573" s="305"/>
      <c r="J573" s="305"/>
      <c r="K573" s="305"/>
      <c r="L573" s="305"/>
      <c r="M573" s="305"/>
    </row>
    <row r="574" spans="1:13" ht="71.25" customHeight="1" x14ac:dyDescent="0.3">
      <c r="A574" s="11">
        <v>6</v>
      </c>
      <c r="B574" s="2" t="s">
        <v>333</v>
      </c>
      <c r="C574" s="2" t="s">
        <v>19</v>
      </c>
      <c r="D574" s="2" t="s">
        <v>418</v>
      </c>
      <c r="E574" s="2" t="s">
        <v>335</v>
      </c>
      <c r="F574" s="11">
        <v>1E-3</v>
      </c>
      <c r="G574" s="564"/>
      <c r="H574" s="369" t="s">
        <v>3161</v>
      </c>
      <c r="I574" s="305"/>
      <c r="J574" s="305"/>
      <c r="K574" s="305"/>
      <c r="L574" s="305"/>
      <c r="M574" s="305"/>
    </row>
    <row r="575" spans="1:13" ht="71.25" customHeight="1" x14ac:dyDescent="0.3">
      <c r="A575" s="11">
        <v>7</v>
      </c>
      <c r="B575" s="2" t="s">
        <v>556</v>
      </c>
      <c r="C575" s="2" t="s">
        <v>19</v>
      </c>
      <c r="D575" s="2" t="s">
        <v>590</v>
      </c>
      <c r="E575" s="2" t="s">
        <v>550</v>
      </c>
      <c r="F575" s="11">
        <v>0.01</v>
      </c>
      <c r="G575" s="564"/>
      <c r="H575" s="377" t="s">
        <v>3185</v>
      </c>
      <c r="I575" s="386"/>
      <c r="J575" s="305"/>
      <c r="K575" s="305"/>
      <c r="L575" s="305"/>
      <c r="M575" s="305"/>
    </row>
    <row r="576" spans="1:13" ht="71.25" customHeight="1" x14ac:dyDescent="0.3">
      <c r="A576" s="11">
        <v>8</v>
      </c>
      <c r="B576" s="2" t="s">
        <v>880</v>
      </c>
      <c r="C576" s="2" t="s">
        <v>255</v>
      </c>
      <c r="D576" s="2" t="s">
        <v>960</v>
      </c>
      <c r="E576" s="2">
        <v>88.82</v>
      </c>
      <c r="F576" s="11"/>
      <c r="G576" s="564"/>
      <c r="H576" s="369" t="s">
        <v>3161</v>
      </c>
      <c r="I576" s="305"/>
      <c r="J576" s="305"/>
      <c r="K576" s="305"/>
      <c r="L576" s="305"/>
      <c r="M576" s="305"/>
    </row>
    <row r="577" spans="1:13" ht="71.25" customHeight="1" x14ac:dyDescent="0.3">
      <c r="A577" s="11">
        <v>9</v>
      </c>
      <c r="B577" s="2" t="s">
        <v>1725</v>
      </c>
      <c r="C577" s="2" t="s">
        <v>255</v>
      </c>
      <c r="D577" s="2" t="s">
        <v>1911</v>
      </c>
      <c r="E577" s="2">
        <v>30</v>
      </c>
      <c r="F577" s="11"/>
      <c r="G577" s="564"/>
      <c r="H577" s="369" t="s">
        <v>3161</v>
      </c>
      <c r="I577" s="305"/>
      <c r="J577" s="305"/>
      <c r="K577" s="305"/>
      <c r="L577" s="305"/>
      <c r="M577" s="305"/>
    </row>
    <row r="578" spans="1:13" ht="71.25" customHeight="1" x14ac:dyDescent="0.3">
      <c r="A578" s="11">
        <v>10</v>
      </c>
      <c r="B578" s="2" t="s">
        <v>2364</v>
      </c>
      <c r="C578" s="2"/>
      <c r="D578" s="2" t="s">
        <v>2365</v>
      </c>
      <c r="E578" s="2">
        <v>16.155000000000001</v>
      </c>
      <c r="F578" s="11"/>
      <c r="G578" s="564"/>
      <c r="H578" s="369" t="s">
        <v>3161</v>
      </c>
      <c r="I578" s="305"/>
      <c r="J578" s="305"/>
      <c r="K578" s="305"/>
      <c r="L578" s="305"/>
      <c r="M578" s="305"/>
    </row>
    <row r="579" spans="1:13" ht="71.25" customHeight="1" x14ac:dyDescent="0.3">
      <c r="A579" s="11">
        <v>11</v>
      </c>
      <c r="B579" s="2" t="s">
        <v>2364</v>
      </c>
      <c r="C579" s="2"/>
      <c r="D579" s="2" t="s">
        <v>2414</v>
      </c>
      <c r="E579" s="2">
        <v>20.65</v>
      </c>
      <c r="F579" s="11"/>
      <c r="G579" s="564"/>
      <c r="H579" s="369" t="s">
        <v>3161</v>
      </c>
      <c r="I579" s="305"/>
      <c r="J579" s="305"/>
      <c r="K579" s="305"/>
      <c r="L579" s="305"/>
      <c r="M579" s="305"/>
    </row>
    <row r="580" spans="1:13" ht="71.25" customHeight="1" x14ac:dyDescent="0.3">
      <c r="A580" s="11">
        <v>12</v>
      </c>
      <c r="B580" s="2" t="s">
        <v>2364</v>
      </c>
      <c r="C580" s="2" t="s">
        <v>255</v>
      </c>
      <c r="D580" s="2" t="s">
        <v>2428</v>
      </c>
      <c r="E580" s="2">
        <v>16.152000000000001</v>
      </c>
      <c r="F580" s="11"/>
      <c r="G580" s="564"/>
      <c r="H580" s="369" t="s">
        <v>3161</v>
      </c>
      <c r="I580" s="305"/>
      <c r="J580" s="305"/>
      <c r="K580" s="305"/>
      <c r="L580" s="305"/>
      <c r="M580" s="305"/>
    </row>
    <row r="581" spans="1:13" ht="71.25" customHeight="1" x14ac:dyDescent="0.3">
      <c r="A581" s="11">
        <v>13</v>
      </c>
      <c r="B581" s="2" t="s">
        <v>238</v>
      </c>
      <c r="C581" s="2" t="s">
        <v>287</v>
      </c>
      <c r="D581" s="2" t="s">
        <v>301</v>
      </c>
      <c r="E581" s="2" t="s">
        <v>289</v>
      </c>
      <c r="F581" s="11"/>
      <c r="G581" s="564"/>
      <c r="H581" s="369" t="s">
        <v>3161</v>
      </c>
      <c r="I581" s="305"/>
      <c r="J581" s="305"/>
      <c r="K581" s="305"/>
      <c r="L581" s="305"/>
      <c r="M581" s="305"/>
    </row>
    <row r="582" spans="1:13" ht="71.25" customHeight="1" x14ac:dyDescent="0.3">
      <c r="A582" s="11">
        <v>14</v>
      </c>
      <c r="B582" s="2" t="s">
        <v>333</v>
      </c>
      <c r="C582" s="2" t="s">
        <v>19</v>
      </c>
      <c r="D582" s="2" t="s">
        <v>413</v>
      </c>
      <c r="E582" s="2" t="s">
        <v>335</v>
      </c>
      <c r="F582" s="11">
        <v>1E-3</v>
      </c>
      <c r="G582" s="564"/>
      <c r="H582" s="369" t="s">
        <v>3161</v>
      </c>
      <c r="I582" s="305"/>
      <c r="J582" s="305"/>
      <c r="K582" s="305"/>
      <c r="L582" s="305"/>
      <c r="M582" s="305"/>
    </row>
    <row r="583" spans="1:13" ht="71.25" customHeight="1" x14ac:dyDescent="0.3">
      <c r="A583" s="11">
        <v>15</v>
      </c>
      <c r="B583" s="2" t="s">
        <v>880</v>
      </c>
      <c r="C583" s="2"/>
      <c r="D583" s="2" t="s">
        <v>975</v>
      </c>
      <c r="E583" s="2">
        <v>99.995000000000005</v>
      </c>
      <c r="F583" s="11"/>
      <c r="G583" s="564"/>
      <c r="H583" s="369" t="s">
        <v>3161</v>
      </c>
      <c r="I583" s="305"/>
      <c r="J583" s="305"/>
      <c r="K583" s="305"/>
      <c r="L583" s="305"/>
      <c r="M583" s="305"/>
    </row>
    <row r="584" spans="1:13" ht="71.25" customHeight="1" x14ac:dyDescent="0.3">
      <c r="A584" s="11">
        <v>16</v>
      </c>
      <c r="B584" s="2" t="s">
        <v>527</v>
      </c>
      <c r="C584" s="2" t="s">
        <v>19</v>
      </c>
      <c r="D584" s="2" t="s">
        <v>543</v>
      </c>
      <c r="E584" s="2" t="s">
        <v>544</v>
      </c>
      <c r="F584" s="11">
        <v>0.01</v>
      </c>
      <c r="G584" s="564"/>
      <c r="H584" s="369" t="s">
        <v>3161</v>
      </c>
      <c r="I584" s="305"/>
      <c r="J584" s="305"/>
      <c r="K584" s="305"/>
      <c r="L584" s="305"/>
      <c r="M584" s="305"/>
    </row>
    <row r="585" spans="1:13" ht="71.25" customHeight="1" x14ac:dyDescent="0.3">
      <c r="A585" s="11">
        <v>17</v>
      </c>
      <c r="B585" s="2" t="s">
        <v>1725</v>
      </c>
      <c r="C585" s="2"/>
      <c r="D585" s="2" t="s">
        <v>1806</v>
      </c>
      <c r="E585" s="2" t="s">
        <v>1807</v>
      </c>
      <c r="F585" s="301"/>
      <c r="G585" s="564"/>
      <c r="H585" s="369" t="s">
        <v>3161</v>
      </c>
      <c r="I585" s="305"/>
      <c r="J585" s="305"/>
      <c r="K585" s="305"/>
      <c r="L585" s="305"/>
      <c r="M585" s="305"/>
    </row>
    <row r="586" spans="1:13" ht="71.25" customHeight="1" x14ac:dyDescent="0.3">
      <c r="A586" s="11">
        <v>18</v>
      </c>
      <c r="B586" s="2" t="s">
        <v>2481</v>
      </c>
      <c r="C586" s="2" t="s">
        <v>2562</v>
      </c>
      <c r="D586" s="2" t="s">
        <v>2563</v>
      </c>
      <c r="E586" s="2" t="s">
        <v>2564</v>
      </c>
      <c r="F586" s="301"/>
      <c r="G586" s="564"/>
      <c r="H586" s="369" t="s">
        <v>3161</v>
      </c>
      <c r="I586" s="305"/>
      <c r="J586" s="305"/>
      <c r="K586" s="305"/>
      <c r="L586" s="305"/>
      <c r="M586" s="305"/>
    </row>
    <row r="587" spans="1:13" ht="71.25" customHeight="1" x14ac:dyDescent="0.3">
      <c r="A587" s="11">
        <v>19</v>
      </c>
      <c r="B587" s="2" t="s">
        <v>1014</v>
      </c>
      <c r="C587" s="2" t="s">
        <v>255</v>
      </c>
      <c r="D587" s="2" t="s">
        <v>1187</v>
      </c>
      <c r="E587" s="2" t="s">
        <v>1188</v>
      </c>
      <c r="F587" s="301"/>
      <c r="G587" s="565"/>
      <c r="H587" s="369" t="s">
        <v>3161</v>
      </c>
      <c r="I587" s="305"/>
      <c r="J587" s="305"/>
      <c r="K587" s="305"/>
      <c r="L587" s="305"/>
      <c r="M587" s="305"/>
    </row>
    <row r="588" spans="1:13" ht="21.75" customHeight="1" x14ac:dyDescent="0.4">
      <c r="A588" s="305"/>
      <c r="B588" s="305"/>
      <c r="C588" s="64"/>
      <c r="D588" s="305"/>
      <c r="E588" s="306"/>
      <c r="F588" s="305"/>
      <c r="G588" s="305"/>
      <c r="H588" s="305"/>
      <c r="I588" s="305"/>
      <c r="J588" s="305"/>
      <c r="K588" s="305"/>
      <c r="L588" s="305"/>
      <c r="M588" s="305"/>
    </row>
    <row r="589" spans="1:13" ht="71.25" customHeight="1" x14ac:dyDescent="0.3">
      <c r="A589" s="601" t="s">
        <v>1</v>
      </c>
      <c r="B589" s="561"/>
      <c r="C589" s="561"/>
      <c r="D589" s="561"/>
      <c r="E589" s="561"/>
      <c r="F589" s="570"/>
      <c r="G589" s="602">
        <v>45338</v>
      </c>
      <c r="H589" s="562"/>
      <c r="I589" s="305"/>
      <c r="J589" s="305"/>
      <c r="K589" s="305"/>
      <c r="L589" s="305"/>
      <c r="M589" s="305"/>
    </row>
    <row r="590" spans="1:13" ht="72.75" customHeight="1" x14ac:dyDescent="0.3">
      <c r="A590" s="18">
        <v>1</v>
      </c>
      <c r="B590" s="2" t="s">
        <v>2481</v>
      </c>
      <c r="C590" s="2" t="s">
        <v>1496</v>
      </c>
      <c r="D590" s="2" t="s">
        <v>2983</v>
      </c>
      <c r="E590" s="2" t="s">
        <v>2984</v>
      </c>
      <c r="F590" s="301"/>
      <c r="G590" s="596" t="s">
        <v>3186</v>
      </c>
      <c r="H590" s="369" t="s">
        <v>3161</v>
      </c>
      <c r="I590" s="305"/>
      <c r="J590" s="305"/>
      <c r="K590" s="305"/>
      <c r="L590" s="305"/>
      <c r="M590" s="305"/>
    </row>
    <row r="591" spans="1:13" ht="72.75" customHeight="1" x14ac:dyDescent="0.3">
      <c r="A591" s="18">
        <v>2</v>
      </c>
      <c r="B591" s="2" t="s">
        <v>2481</v>
      </c>
      <c r="C591" s="2" t="s">
        <v>1496</v>
      </c>
      <c r="D591" s="2" t="s">
        <v>2985</v>
      </c>
      <c r="E591" s="2" t="s">
        <v>2984</v>
      </c>
      <c r="F591" s="301"/>
      <c r="G591" s="564"/>
      <c r="H591" s="369" t="s">
        <v>3161</v>
      </c>
      <c r="I591" s="305"/>
      <c r="J591" s="305"/>
      <c r="K591" s="305"/>
      <c r="L591" s="305"/>
      <c r="M591" s="305"/>
    </row>
    <row r="592" spans="1:13" ht="72.75" customHeight="1" x14ac:dyDescent="0.3">
      <c r="A592" s="18">
        <v>3</v>
      </c>
      <c r="B592" s="2" t="s">
        <v>2481</v>
      </c>
      <c r="C592" s="2" t="s">
        <v>1496</v>
      </c>
      <c r="D592" s="2" t="s">
        <v>2986</v>
      </c>
      <c r="E592" s="2" t="s">
        <v>2987</v>
      </c>
      <c r="F592" s="301"/>
      <c r="G592" s="564"/>
      <c r="H592" s="369" t="s">
        <v>3161</v>
      </c>
      <c r="I592" s="305"/>
      <c r="J592" s="305"/>
      <c r="K592" s="305"/>
      <c r="L592" s="305"/>
      <c r="M592" s="305"/>
    </row>
    <row r="593" spans="1:13" ht="72.75" customHeight="1" x14ac:dyDescent="0.3">
      <c r="A593" s="18">
        <v>4</v>
      </c>
      <c r="B593" s="2" t="s">
        <v>2481</v>
      </c>
      <c r="C593" s="2" t="s">
        <v>1496</v>
      </c>
      <c r="D593" s="2" t="s">
        <v>2988</v>
      </c>
      <c r="E593" s="2" t="s">
        <v>2987</v>
      </c>
      <c r="F593" s="301"/>
      <c r="G593" s="564"/>
      <c r="H593" s="369" t="s">
        <v>3161</v>
      </c>
      <c r="I593" s="305"/>
      <c r="J593" s="305"/>
      <c r="K593" s="305"/>
      <c r="L593" s="305"/>
      <c r="M593" s="305"/>
    </row>
    <row r="594" spans="1:13" ht="72.75" customHeight="1" x14ac:dyDescent="0.3">
      <c r="A594" s="18">
        <v>5</v>
      </c>
      <c r="B594" s="2" t="s">
        <v>1014</v>
      </c>
      <c r="C594" s="2" t="s">
        <v>168</v>
      </c>
      <c r="D594" s="2" t="s">
        <v>2989</v>
      </c>
      <c r="E594" s="55" t="s">
        <v>3187</v>
      </c>
      <c r="F594" s="301"/>
      <c r="G594" s="564"/>
      <c r="H594" s="369" t="s">
        <v>3161</v>
      </c>
      <c r="I594" s="305"/>
      <c r="J594" s="305"/>
      <c r="K594" s="305"/>
      <c r="L594" s="305"/>
      <c r="M594" s="305"/>
    </row>
    <row r="595" spans="1:13" ht="72.75" customHeight="1" x14ac:dyDescent="0.3">
      <c r="A595" s="18">
        <v>6</v>
      </c>
      <c r="B595" s="2" t="s">
        <v>1014</v>
      </c>
      <c r="C595" s="2" t="s">
        <v>168</v>
      </c>
      <c r="D595" s="2" t="s">
        <v>2991</v>
      </c>
      <c r="E595" s="55" t="s">
        <v>3187</v>
      </c>
      <c r="F595" s="301"/>
      <c r="G595" s="564"/>
      <c r="H595" s="369" t="s">
        <v>3161</v>
      </c>
      <c r="I595" s="305"/>
      <c r="J595" s="305"/>
      <c r="K595" s="305"/>
      <c r="L595" s="305"/>
      <c r="M595" s="305"/>
    </row>
    <row r="596" spans="1:13" ht="72.75" customHeight="1" x14ac:dyDescent="0.3">
      <c r="A596" s="18">
        <v>7</v>
      </c>
      <c r="B596" s="2" t="s">
        <v>2202</v>
      </c>
      <c r="C596" s="2" t="s">
        <v>168</v>
      </c>
      <c r="D596" s="2" t="s">
        <v>2992</v>
      </c>
      <c r="E596" s="55" t="s">
        <v>2993</v>
      </c>
      <c r="F596" s="301"/>
      <c r="G596" s="564"/>
      <c r="H596" s="369" t="s">
        <v>3161</v>
      </c>
      <c r="I596" s="305"/>
      <c r="J596" s="305"/>
      <c r="K596" s="305"/>
      <c r="L596" s="305"/>
      <c r="M596" s="305"/>
    </row>
    <row r="597" spans="1:13" ht="72.75" customHeight="1" x14ac:dyDescent="0.3">
      <c r="A597" s="18">
        <v>8</v>
      </c>
      <c r="B597" s="2" t="s">
        <v>2202</v>
      </c>
      <c r="C597" s="2" t="s">
        <v>168</v>
      </c>
      <c r="D597" s="2" t="s">
        <v>2994</v>
      </c>
      <c r="E597" s="55" t="s">
        <v>2993</v>
      </c>
      <c r="F597" s="301"/>
      <c r="G597" s="564"/>
      <c r="H597" s="369" t="s">
        <v>3161</v>
      </c>
      <c r="I597" s="305"/>
      <c r="J597" s="305"/>
      <c r="K597" s="305"/>
      <c r="L597" s="305"/>
      <c r="M597" s="305"/>
    </row>
    <row r="598" spans="1:13" ht="72.75" customHeight="1" x14ac:dyDescent="0.3">
      <c r="A598" s="18">
        <v>9</v>
      </c>
      <c r="B598" s="2" t="s">
        <v>329</v>
      </c>
      <c r="C598" s="2"/>
      <c r="D598" s="2" t="s">
        <v>607</v>
      </c>
      <c r="E598" s="2" t="s">
        <v>47</v>
      </c>
      <c r="F598" s="11"/>
      <c r="G598" s="564"/>
      <c r="H598" s="369" t="s">
        <v>3161</v>
      </c>
      <c r="I598" s="305"/>
      <c r="J598" s="305"/>
      <c r="K598" s="305"/>
      <c r="L598" s="305"/>
      <c r="M598" s="305"/>
    </row>
    <row r="599" spans="1:13" ht="72.75" customHeight="1" x14ac:dyDescent="0.3">
      <c r="A599" s="18">
        <v>10</v>
      </c>
      <c r="B599" s="2" t="s">
        <v>400</v>
      </c>
      <c r="C599" s="2" t="s">
        <v>19</v>
      </c>
      <c r="D599" s="2" t="s">
        <v>999</v>
      </c>
      <c r="E599" s="2">
        <v>0.14000000000000001</v>
      </c>
      <c r="F599" s="11">
        <v>1E-3</v>
      </c>
      <c r="G599" s="565"/>
      <c r="H599" s="377" t="s">
        <v>3161</v>
      </c>
      <c r="I599" s="305"/>
      <c r="J599" s="305"/>
      <c r="K599" s="305"/>
      <c r="L599" s="305"/>
      <c r="M599" s="305"/>
    </row>
  </sheetData>
  <mergeCells count="78">
    <mergeCell ref="G469:G498"/>
    <mergeCell ref="G529:G547"/>
    <mergeCell ref="G590:G599"/>
    <mergeCell ref="G569:G587"/>
    <mergeCell ref="A589:F589"/>
    <mergeCell ref="G589:H589"/>
    <mergeCell ref="L2:L23"/>
    <mergeCell ref="L25:L51"/>
    <mergeCell ref="L86:L108"/>
    <mergeCell ref="L117:L129"/>
    <mergeCell ref="J25:J51"/>
    <mergeCell ref="K25:K51"/>
    <mergeCell ref="A24:N24"/>
    <mergeCell ref="A568:F568"/>
    <mergeCell ref="G568:H568"/>
    <mergeCell ref="A557:H557"/>
    <mergeCell ref="A505:F505"/>
    <mergeCell ref="G505:H505"/>
    <mergeCell ref="A506:H506"/>
    <mergeCell ref="A528:H528"/>
    <mergeCell ref="G558:G565"/>
    <mergeCell ref="A548:H548"/>
    <mergeCell ref="G549:G556"/>
    <mergeCell ref="G507:G527"/>
    <mergeCell ref="A468:F468"/>
    <mergeCell ref="G468:H468"/>
    <mergeCell ref="A358:F358"/>
    <mergeCell ref="G358:H358"/>
    <mergeCell ref="A431:F431"/>
    <mergeCell ref="G431:H431"/>
    <mergeCell ref="G454:H454"/>
    <mergeCell ref="G455:G464"/>
    <mergeCell ref="G433:G450"/>
    <mergeCell ref="G360:G377"/>
    <mergeCell ref="G399:G417"/>
    <mergeCell ref="G419:G428"/>
    <mergeCell ref="G386:G395"/>
    <mergeCell ref="G379:G384"/>
    <mergeCell ref="A454:F454"/>
    <mergeCell ref="A284:F284"/>
    <mergeCell ref="A329:F329"/>
    <mergeCell ref="A397:F397"/>
    <mergeCell ref="A210:F210"/>
    <mergeCell ref="G397:H397"/>
    <mergeCell ref="G331:G356"/>
    <mergeCell ref="A248:F248"/>
    <mergeCell ref="A274:F274"/>
    <mergeCell ref="G286:G327"/>
    <mergeCell ref="G329:H329"/>
    <mergeCell ref="J86:J108"/>
    <mergeCell ref="I86:I108"/>
    <mergeCell ref="I2:I23"/>
    <mergeCell ref="K2:K23"/>
    <mergeCell ref="K66:K75"/>
    <mergeCell ref="J2:J23"/>
    <mergeCell ref="I25:I51"/>
    <mergeCell ref="I77:I84"/>
    <mergeCell ref="K86:K108"/>
    <mergeCell ref="G276:G282"/>
    <mergeCell ref="G274:H274"/>
    <mergeCell ref="G284:H284"/>
    <mergeCell ref="G212:G246"/>
    <mergeCell ref="G190:G207"/>
    <mergeCell ref="G250:G272"/>
    <mergeCell ref="G210:H210"/>
    <mergeCell ref="G248:H248"/>
    <mergeCell ref="A52:N52"/>
    <mergeCell ref="A65:M65"/>
    <mergeCell ref="J53:J57"/>
    <mergeCell ref="A76:N76"/>
    <mergeCell ref="A85:N85"/>
    <mergeCell ref="I66:I75"/>
    <mergeCell ref="K77:K84"/>
    <mergeCell ref="K53:K57"/>
    <mergeCell ref="A58:N58"/>
    <mergeCell ref="I59:I64"/>
    <mergeCell ref="K59:K64"/>
    <mergeCell ref="I53:I57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A100"/>
  <sheetViews>
    <sheetView workbookViewId="0"/>
  </sheetViews>
  <sheetFormatPr defaultColWidth="14.44140625" defaultRowHeight="15" customHeight="1" x14ac:dyDescent="0.3"/>
  <cols>
    <col min="1" max="1" width="44" customWidth="1"/>
    <col min="2" max="11" width="8" customWidth="1"/>
  </cols>
  <sheetData>
    <row r="3" spans="1:1" ht="18.75" customHeight="1" x14ac:dyDescent="0.3">
      <c r="A3" s="304" t="s">
        <v>3188</v>
      </c>
    </row>
    <row r="4" spans="1:1" ht="18.75" customHeight="1" x14ac:dyDescent="0.35">
      <c r="A4" s="387" t="s">
        <v>3189</v>
      </c>
    </row>
    <row r="5" spans="1:1" ht="18.75" customHeight="1" x14ac:dyDescent="0.35">
      <c r="A5" s="388" t="s">
        <v>3190</v>
      </c>
    </row>
    <row r="6" spans="1:1" ht="18.75" customHeight="1" x14ac:dyDescent="0.35">
      <c r="A6" s="389" t="s">
        <v>689</v>
      </c>
    </row>
    <row r="7" spans="1:1" ht="18.75" customHeight="1" x14ac:dyDescent="0.35">
      <c r="A7" s="390" t="s">
        <v>3191</v>
      </c>
    </row>
    <row r="8" spans="1:1" ht="18.75" customHeight="1" x14ac:dyDescent="0.35">
      <c r="A8" s="391" t="s">
        <v>3088</v>
      </c>
    </row>
    <row r="9" spans="1:1" ht="18.75" customHeight="1" x14ac:dyDescent="0.35">
      <c r="A9" s="392" t="s">
        <v>3192</v>
      </c>
    </row>
    <row r="10" spans="1:1" ht="18.75" customHeight="1" x14ac:dyDescent="0.35">
      <c r="A10" s="393" t="s">
        <v>3193</v>
      </c>
    </row>
    <row r="11" spans="1:1" ht="18.75" customHeight="1" x14ac:dyDescent="0.35">
      <c r="A11" s="394" t="s">
        <v>3194</v>
      </c>
    </row>
    <row r="21" spans="1:1" ht="15.75" customHeight="1" x14ac:dyDescent="0.3"/>
    <row r="22" spans="1:1" ht="15.75" customHeight="1" x14ac:dyDescent="0.3"/>
    <row r="23" spans="1:1" ht="15.75" customHeight="1" x14ac:dyDescent="0.3"/>
    <row r="24" spans="1:1" ht="15.75" customHeight="1" x14ac:dyDescent="0.3"/>
    <row r="25" spans="1:1" ht="15.75" customHeight="1" x14ac:dyDescent="0.3"/>
    <row r="26" spans="1:1" ht="15.75" customHeight="1" x14ac:dyDescent="0.3"/>
    <row r="27" spans="1:1" ht="15.75" customHeight="1" x14ac:dyDescent="0.3"/>
    <row r="28" spans="1:1" ht="15.75" customHeight="1" x14ac:dyDescent="0.3"/>
    <row r="29" spans="1:1" ht="15.75" customHeight="1" x14ac:dyDescent="0.3"/>
    <row r="30" spans="1:1" ht="15.75" customHeight="1" x14ac:dyDescent="0.3">
      <c r="A30" t="s">
        <v>3195</v>
      </c>
    </row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"/>
  <sheetViews>
    <sheetView workbookViewId="0"/>
  </sheetViews>
  <sheetFormatPr defaultColWidth="14.44140625" defaultRowHeight="15" customHeight="1" x14ac:dyDescent="0.3"/>
  <cols>
    <col min="1" max="5" width="25.33203125" customWidth="1"/>
    <col min="6" max="6" width="23.44140625" customWidth="1"/>
    <col min="7" max="7" width="18.5546875" customWidth="1"/>
    <col min="8" max="8" width="22.88671875" customWidth="1"/>
    <col min="9" max="11" width="8" customWidth="1"/>
  </cols>
  <sheetData>
    <row r="1" spans="1:8" ht="46.5" customHeight="1" x14ac:dyDescent="0.85">
      <c r="A1" s="603" t="s">
        <v>3196</v>
      </c>
      <c r="B1" s="561"/>
      <c r="C1" s="561"/>
      <c r="D1" s="561"/>
      <c r="E1" s="570"/>
      <c r="F1" s="395" t="s">
        <v>3197</v>
      </c>
      <c r="G1" s="396" t="s">
        <v>3197</v>
      </c>
      <c r="H1" s="397" t="s">
        <v>3198</v>
      </c>
    </row>
    <row r="2" spans="1:8" ht="38.25" customHeight="1" x14ac:dyDescent="0.3">
      <c r="A2" s="398" t="s">
        <v>666</v>
      </c>
      <c r="B2" s="399" t="s">
        <v>667</v>
      </c>
      <c r="C2" s="399" t="s">
        <v>668</v>
      </c>
      <c r="D2" s="399" t="s">
        <v>669</v>
      </c>
      <c r="E2" s="400" t="s">
        <v>3199</v>
      </c>
      <c r="F2" s="401" t="s">
        <v>667</v>
      </c>
      <c r="G2" s="402" t="s">
        <v>3200</v>
      </c>
      <c r="H2" s="403"/>
    </row>
    <row r="3" spans="1:8" ht="38.25" customHeight="1" x14ac:dyDescent="0.3">
      <c r="A3" s="404" t="s">
        <v>666</v>
      </c>
      <c r="B3" s="292" t="s">
        <v>667</v>
      </c>
      <c r="C3" s="292" t="s">
        <v>684</v>
      </c>
      <c r="D3" s="292" t="s">
        <v>685</v>
      </c>
      <c r="E3" s="140" t="s">
        <v>3201</v>
      </c>
      <c r="F3" s="401">
        <v>20300</v>
      </c>
      <c r="G3" s="405">
        <v>7900</v>
      </c>
      <c r="H3" s="403"/>
    </row>
    <row r="4" spans="1:8" ht="38.25" customHeight="1" x14ac:dyDescent="0.3">
      <c r="A4" s="404" t="s">
        <v>666</v>
      </c>
      <c r="B4" s="292" t="s">
        <v>667</v>
      </c>
      <c r="C4" s="292" t="s">
        <v>687</v>
      </c>
      <c r="D4" s="292" t="s">
        <v>669</v>
      </c>
      <c r="E4" s="292" t="s">
        <v>3202</v>
      </c>
      <c r="F4" s="401">
        <v>5900</v>
      </c>
      <c r="G4" s="405">
        <v>3800</v>
      </c>
      <c r="H4" s="403">
        <v>12000</v>
      </c>
    </row>
    <row r="5" spans="1:8" ht="38.25" customHeight="1" x14ac:dyDescent="0.3">
      <c r="A5" s="404" t="s">
        <v>666</v>
      </c>
      <c r="B5" s="292" t="s">
        <v>667</v>
      </c>
      <c r="C5" s="292" t="s">
        <v>671</v>
      </c>
      <c r="D5" s="292" t="s">
        <v>669</v>
      </c>
      <c r="E5" s="140" t="s">
        <v>3201</v>
      </c>
      <c r="F5" s="401">
        <v>5900</v>
      </c>
      <c r="G5" s="405">
        <v>3800</v>
      </c>
      <c r="H5" s="403"/>
    </row>
    <row r="6" spans="1:8" ht="38.25" customHeight="1" x14ac:dyDescent="0.3">
      <c r="A6" s="404" t="s">
        <v>666</v>
      </c>
      <c r="B6" s="292" t="s">
        <v>667</v>
      </c>
      <c r="C6" s="292" t="s">
        <v>673</v>
      </c>
      <c r="D6" s="292" t="s">
        <v>674</v>
      </c>
      <c r="E6" s="140" t="s">
        <v>3201</v>
      </c>
      <c r="F6" s="401">
        <v>13600</v>
      </c>
      <c r="G6" s="405">
        <v>5800</v>
      </c>
      <c r="H6" s="403"/>
    </row>
    <row r="7" spans="1:8" ht="38.25" customHeight="1" x14ac:dyDescent="0.3">
      <c r="A7" s="404" t="s">
        <v>666</v>
      </c>
      <c r="B7" s="292"/>
      <c r="C7" s="292" t="s">
        <v>676</v>
      </c>
      <c r="D7" s="292" t="s">
        <v>677</v>
      </c>
      <c r="E7" s="292" t="s">
        <v>3203</v>
      </c>
      <c r="F7" s="401">
        <v>5900</v>
      </c>
      <c r="G7" s="405">
        <v>3800</v>
      </c>
      <c r="H7" s="403"/>
    </row>
    <row r="8" spans="1:8" ht="38.25" customHeight="1" x14ac:dyDescent="0.3">
      <c r="A8" s="404" t="s">
        <v>666</v>
      </c>
      <c r="B8" s="292"/>
      <c r="C8" s="292" t="s">
        <v>679</v>
      </c>
      <c r="D8" s="292" t="s">
        <v>680</v>
      </c>
      <c r="E8" s="140" t="s">
        <v>3201</v>
      </c>
      <c r="F8" s="401">
        <v>20300</v>
      </c>
      <c r="G8" s="405">
        <v>7900</v>
      </c>
      <c r="H8" s="403">
        <v>39000</v>
      </c>
    </row>
    <row r="9" spans="1:8" ht="38.25" customHeight="1" x14ac:dyDescent="0.3">
      <c r="A9" s="404" t="s">
        <v>666</v>
      </c>
      <c r="B9" s="292"/>
      <c r="C9" s="292" t="s">
        <v>682</v>
      </c>
      <c r="D9" s="292" t="s">
        <v>680</v>
      </c>
      <c r="E9" s="140" t="s">
        <v>3204</v>
      </c>
      <c r="F9" s="401">
        <v>20300</v>
      </c>
      <c r="G9" s="405">
        <v>7900</v>
      </c>
      <c r="H9" s="403"/>
    </row>
    <row r="10" spans="1:8" ht="38.25" customHeight="1" x14ac:dyDescent="0.3">
      <c r="A10" s="404" t="s">
        <v>666</v>
      </c>
      <c r="B10" s="292" t="s">
        <v>667</v>
      </c>
      <c r="C10" s="292" t="s">
        <v>690</v>
      </c>
      <c r="D10" s="292" t="s">
        <v>691</v>
      </c>
      <c r="E10" s="140" t="s">
        <v>3201</v>
      </c>
      <c r="F10" s="401">
        <v>13600</v>
      </c>
      <c r="G10" s="405">
        <v>5800</v>
      </c>
      <c r="H10" s="403"/>
    </row>
    <row r="11" spans="1:8" ht="38.25" customHeight="1" x14ac:dyDescent="0.3">
      <c r="A11" s="404" t="s">
        <v>666</v>
      </c>
      <c r="B11" s="292"/>
      <c r="C11" s="292" t="s">
        <v>693</v>
      </c>
      <c r="D11" s="292" t="s">
        <v>694</v>
      </c>
      <c r="E11" s="140" t="s">
        <v>3201</v>
      </c>
      <c r="F11" s="401">
        <v>5900</v>
      </c>
      <c r="G11" s="405">
        <v>3800</v>
      </c>
      <c r="H11" s="403"/>
    </row>
    <row r="12" spans="1:8" ht="38.25" customHeight="1" x14ac:dyDescent="0.3">
      <c r="A12" s="404" t="s">
        <v>666</v>
      </c>
      <c r="B12" s="292" t="s">
        <v>3205</v>
      </c>
      <c r="C12" s="292" t="s">
        <v>3206</v>
      </c>
      <c r="D12" s="292" t="s">
        <v>3207</v>
      </c>
      <c r="E12" s="140" t="s">
        <v>3201</v>
      </c>
      <c r="F12" s="401">
        <v>60000</v>
      </c>
      <c r="G12" s="405">
        <v>20500</v>
      </c>
      <c r="H12" s="403">
        <v>135000</v>
      </c>
    </row>
    <row r="13" spans="1:8" ht="38.25" customHeight="1" x14ac:dyDescent="0.3">
      <c r="A13" s="404" t="s">
        <v>666</v>
      </c>
      <c r="B13" s="292" t="s">
        <v>3208</v>
      </c>
      <c r="C13" s="292" t="s">
        <v>3209</v>
      </c>
      <c r="D13" s="292" t="s">
        <v>669</v>
      </c>
      <c r="E13" s="140" t="s">
        <v>3201</v>
      </c>
      <c r="F13" s="401">
        <v>5900</v>
      </c>
      <c r="G13" s="405">
        <v>3800</v>
      </c>
      <c r="H13" s="403"/>
    </row>
    <row r="14" spans="1:8" ht="38.25" customHeight="1" x14ac:dyDescent="0.3">
      <c r="A14" s="404" t="s">
        <v>666</v>
      </c>
      <c r="B14" s="292" t="s">
        <v>3208</v>
      </c>
      <c r="C14" s="292" t="s">
        <v>3210</v>
      </c>
      <c r="D14" s="292" t="s">
        <v>669</v>
      </c>
      <c r="E14" s="140" t="s">
        <v>3201</v>
      </c>
      <c r="F14" s="401">
        <v>5900</v>
      </c>
      <c r="G14" s="405">
        <v>3800</v>
      </c>
      <c r="H14" s="403"/>
    </row>
    <row r="15" spans="1:8" ht="38.25" customHeight="1" x14ac:dyDescent="0.3">
      <c r="A15" s="404" t="s">
        <v>666</v>
      </c>
      <c r="B15" s="292" t="s">
        <v>3211</v>
      </c>
      <c r="C15" s="292" t="s">
        <v>3212</v>
      </c>
      <c r="D15" s="292" t="s">
        <v>685</v>
      </c>
      <c r="E15" s="140" t="s">
        <v>3201</v>
      </c>
      <c r="F15" s="401">
        <v>20300</v>
      </c>
      <c r="G15" s="405">
        <v>7900</v>
      </c>
      <c r="H15" s="403"/>
    </row>
    <row r="16" spans="1:8" ht="33.75" customHeight="1" x14ac:dyDescent="0.3">
      <c r="A16" s="406"/>
      <c r="B16" s="407"/>
      <c r="C16" s="407"/>
      <c r="D16" s="407"/>
      <c r="E16" s="407"/>
      <c r="F16" s="408">
        <f>SUM(F3:F15)</f>
        <v>203800</v>
      </c>
      <c r="G16" s="409">
        <v>86500</v>
      </c>
      <c r="H16" s="403"/>
    </row>
    <row r="17" spans="1:8" ht="34.5" customHeight="1" x14ac:dyDescent="0.3">
      <c r="A17" s="604" t="s">
        <v>3213</v>
      </c>
      <c r="B17" s="605"/>
      <c r="C17" s="605"/>
      <c r="D17" s="605"/>
      <c r="E17" s="606"/>
      <c r="F17" s="410"/>
      <c r="G17" s="411">
        <f>+G16*0.98</f>
        <v>84770</v>
      </c>
      <c r="H17" s="403"/>
    </row>
    <row r="18" spans="1:8" ht="15.75" customHeight="1" x14ac:dyDescent="0.3">
      <c r="A18" s="412"/>
      <c r="B18" s="412"/>
      <c r="C18" s="412"/>
      <c r="D18" s="412"/>
      <c r="E18" s="412"/>
      <c r="H18" s="62"/>
    </row>
    <row r="19" spans="1:8" ht="15.75" customHeight="1" x14ac:dyDescent="0.3">
      <c r="A19" s="412"/>
      <c r="B19" s="412"/>
      <c r="C19" s="412"/>
      <c r="D19" s="412"/>
      <c r="E19" s="412"/>
      <c r="H19" s="62"/>
    </row>
    <row r="20" spans="1:8" ht="15.75" customHeight="1" x14ac:dyDescent="0.3">
      <c r="A20" s="412"/>
      <c r="B20" s="412"/>
      <c r="C20" s="412"/>
      <c r="D20" s="412"/>
      <c r="E20" s="412"/>
      <c r="H20" s="62"/>
    </row>
    <row r="21" spans="1:8" ht="15.75" customHeight="1" x14ac:dyDescent="0.3">
      <c r="A21" s="412"/>
      <c r="B21" s="412"/>
      <c r="C21" s="412"/>
      <c r="D21" s="412"/>
      <c r="E21" s="412"/>
      <c r="H21" s="62"/>
    </row>
    <row r="22" spans="1:8" ht="15.75" customHeight="1" x14ac:dyDescent="0.3">
      <c r="A22" s="412"/>
      <c r="B22" s="412"/>
      <c r="C22" s="412"/>
      <c r="D22" s="412"/>
      <c r="E22" s="412"/>
      <c r="H22" s="62"/>
    </row>
    <row r="23" spans="1:8" ht="15.75" customHeight="1" x14ac:dyDescent="0.3">
      <c r="A23" s="412"/>
      <c r="B23" s="412"/>
      <c r="C23" s="412"/>
      <c r="D23" s="412"/>
      <c r="E23" s="412"/>
      <c r="H23" s="62"/>
    </row>
    <row r="24" spans="1:8" ht="15.75" customHeight="1" x14ac:dyDescent="0.3">
      <c r="A24" s="412"/>
      <c r="B24" s="412"/>
      <c r="C24" s="412"/>
      <c r="D24" s="412"/>
      <c r="E24" s="412"/>
      <c r="H24" s="62"/>
    </row>
    <row r="25" spans="1:8" ht="15.75" customHeight="1" x14ac:dyDescent="0.3">
      <c r="A25" s="412"/>
      <c r="B25" s="412"/>
      <c r="C25" s="412"/>
      <c r="D25" s="412"/>
      <c r="E25" s="412"/>
      <c r="H25" s="62"/>
    </row>
    <row r="26" spans="1:8" ht="15.75" customHeight="1" x14ac:dyDescent="0.3">
      <c r="A26" s="412"/>
      <c r="B26" s="412"/>
      <c r="C26" s="412"/>
      <c r="D26" s="412"/>
      <c r="E26" s="412"/>
      <c r="H26" s="62"/>
    </row>
    <row r="27" spans="1:8" ht="15.75" customHeight="1" x14ac:dyDescent="0.3">
      <c r="A27" s="412"/>
      <c r="B27" s="412"/>
      <c r="C27" s="412"/>
      <c r="D27" s="412"/>
      <c r="E27" s="412"/>
      <c r="H27" s="62"/>
    </row>
    <row r="28" spans="1:8" ht="15.75" customHeight="1" x14ac:dyDescent="0.3">
      <c r="A28" s="412"/>
      <c r="B28" s="412"/>
      <c r="C28" s="412"/>
      <c r="D28" s="412"/>
      <c r="E28" s="412"/>
      <c r="H28" s="62"/>
    </row>
    <row r="29" spans="1:8" ht="15.75" customHeight="1" x14ac:dyDescent="0.3">
      <c r="A29" s="412"/>
      <c r="B29" s="412"/>
      <c r="C29" s="412"/>
      <c r="D29" s="412"/>
      <c r="E29" s="412"/>
      <c r="H29" s="62"/>
    </row>
    <row r="30" spans="1:8" ht="15.75" customHeight="1" x14ac:dyDescent="0.3">
      <c r="A30" s="412"/>
      <c r="B30" s="412"/>
      <c r="C30" s="412"/>
      <c r="D30" s="412"/>
      <c r="E30" s="412"/>
      <c r="H30" s="62"/>
    </row>
    <row r="31" spans="1:8" ht="15.75" customHeight="1" x14ac:dyDescent="0.3">
      <c r="A31" s="412"/>
      <c r="B31" s="412"/>
      <c r="C31" s="412"/>
      <c r="D31" s="412"/>
      <c r="E31" s="412"/>
      <c r="H31" s="62"/>
    </row>
    <row r="32" spans="1:8" ht="15.75" customHeight="1" x14ac:dyDescent="0.3">
      <c r="A32" s="412"/>
      <c r="B32" s="412"/>
      <c r="C32" s="412"/>
      <c r="D32" s="412"/>
      <c r="E32" s="412"/>
      <c r="H32" s="62"/>
    </row>
    <row r="33" spans="1:8" ht="15.75" customHeight="1" x14ac:dyDescent="0.3">
      <c r="A33" s="412"/>
      <c r="B33" s="412"/>
      <c r="C33" s="412"/>
      <c r="D33" s="412"/>
      <c r="E33" s="412"/>
      <c r="H33" s="62"/>
    </row>
    <row r="34" spans="1:8" ht="15.75" customHeight="1" x14ac:dyDescent="0.3">
      <c r="A34" s="412"/>
      <c r="B34" s="412"/>
      <c r="C34" s="412"/>
      <c r="D34" s="412"/>
      <c r="E34" s="412"/>
      <c r="H34" s="62"/>
    </row>
    <row r="35" spans="1:8" ht="15.75" customHeight="1" x14ac:dyDescent="0.3">
      <c r="A35" s="412"/>
      <c r="B35" s="412"/>
      <c r="C35" s="412"/>
      <c r="D35" s="412"/>
      <c r="E35" s="412"/>
      <c r="H35" s="62"/>
    </row>
    <row r="36" spans="1:8" ht="15.75" customHeight="1" x14ac:dyDescent="0.3">
      <c r="A36" s="412"/>
      <c r="B36" s="412"/>
      <c r="C36" s="412"/>
      <c r="D36" s="412"/>
      <c r="E36" s="412"/>
      <c r="H36" s="62"/>
    </row>
    <row r="37" spans="1:8" ht="15.75" customHeight="1" x14ac:dyDescent="0.3">
      <c r="A37" s="412"/>
      <c r="B37" s="412"/>
      <c r="C37" s="412"/>
      <c r="D37" s="412"/>
      <c r="E37" s="412"/>
      <c r="H37" s="62"/>
    </row>
    <row r="38" spans="1:8" ht="15.75" customHeight="1" x14ac:dyDescent="0.3">
      <c r="A38" s="412"/>
      <c r="B38" s="412"/>
      <c r="C38" s="412"/>
      <c r="D38" s="412"/>
      <c r="E38" s="412"/>
      <c r="H38" s="62"/>
    </row>
    <row r="39" spans="1:8" ht="15.75" customHeight="1" x14ac:dyDescent="0.3">
      <c r="A39" s="412"/>
      <c r="B39" s="412"/>
      <c r="C39" s="412"/>
      <c r="D39" s="412"/>
      <c r="E39" s="412"/>
      <c r="H39" s="62"/>
    </row>
    <row r="40" spans="1:8" ht="15.75" customHeight="1" x14ac:dyDescent="0.3">
      <c r="A40" s="412"/>
      <c r="B40" s="412"/>
      <c r="C40" s="412"/>
      <c r="D40" s="412"/>
      <c r="E40" s="412"/>
      <c r="H40" s="62"/>
    </row>
    <row r="41" spans="1:8" ht="15.75" customHeight="1" x14ac:dyDescent="0.3">
      <c r="A41" s="412"/>
      <c r="B41" s="412"/>
      <c r="C41" s="412"/>
      <c r="D41" s="412"/>
      <c r="E41" s="412"/>
      <c r="H41" s="62"/>
    </row>
    <row r="42" spans="1:8" ht="15.75" customHeight="1" x14ac:dyDescent="0.3">
      <c r="A42" s="412"/>
      <c r="B42" s="412"/>
      <c r="C42" s="412"/>
      <c r="D42" s="412"/>
      <c r="E42" s="412"/>
      <c r="H42" s="62"/>
    </row>
    <row r="43" spans="1:8" ht="15.75" customHeight="1" x14ac:dyDescent="0.3">
      <c r="A43" s="412"/>
      <c r="B43" s="412"/>
      <c r="C43" s="412"/>
      <c r="D43" s="412"/>
      <c r="E43" s="412"/>
      <c r="H43" s="62"/>
    </row>
    <row r="44" spans="1:8" ht="15.75" customHeight="1" x14ac:dyDescent="0.3">
      <c r="A44" s="412"/>
      <c r="B44" s="412"/>
      <c r="C44" s="412"/>
      <c r="D44" s="412"/>
      <c r="E44" s="412"/>
      <c r="H44" s="62"/>
    </row>
    <row r="45" spans="1:8" ht="15.75" customHeight="1" x14ac:dyDescent="0.3">
      <c r="A45" s="412"/>
      <c r="B45" s="412"/>
      <c r="C45" s="412"/>
      <c r="D45" s="412"/>
      <c r="E45" s="412"/>
      <c r="H45" s="62"/>
    </row>
    <row r="46" spans="1:8" ht="15.75" customHeight="1" x14ac:dyDescent="0.3">
      <c r="A46" s="412"/>
      <c r="B46" s="412"/>
      <c r="C46" s="412"/>
      <c r="D46" s="412"/>
      <c r="E46" s="412"/>
      <c r="H46" s="62"/>
    </row>
    <row r="47" spans="1:8" ht="15.75" customHeight="1" x14ac:dyDescent="0.3">
      <c r="A47" s="412"/>
      <c r="B47" s="412"/>
      <c r="C47" s="412"/>
      <c r="D47" s="412"/>
      <c r="E47" s="412"/>
      <c r="H47" s="62"/>
    </row>
    <row r="48" spans="1:8" ht="15.75" customHeight="1" x14ac:dyDescent="0.3">
      <c r="A48" s="412"/>
      <c r="B48" s="412"/>
      <c r="C48" s="412"/>
      <c r="D48" s="412"/>
      <c r="E48" s="412"/>
      <c r="H48" s="62"/>
    </row>
    <row r="49" spans="1:8" ht="15.75" customHeight="1" x14ac:dyDescent="0.3">
      <c r="A49" s="412"/>
      <c r="B49" s="412"/>
      <c r="C49" s="412"/>
      <c r="D49" s="412"/>
      <c r="E49" s="412"/>
      <c r="H49" s="62"/>
    </row>
    <row r="50" spans="1:8" ht="15.75" customHeight="1" x14ac:dyDescent="0.3">
      <c r="A50" s="412"/>
      <c r="B50" s="412"/>
      <c r="C50" s="412"/>
      <c r="D50" s="412"/>
      <c r="E50" s="412"/>
      <c r="H50" s="62"/>
    </row>
    <row r="51" spans="1:8" ht="15.75" customHeight="1" x14ac:dyDescent="0.3">
      <c r="A51" s="412"/>
      <c r="B51" s="412"/>
      <c r="C51" s="412"/>
      <c r="D51" s="412"/>
      <c r="E51" s="412"/>
      <c r="H51" s="62"/>
    </row>
    <row r="52" spans="1:8" ht="15.75" customHeight="1" x14ac:dyDescent="0.3">
      <c r="A52" s="412"/>
      <c r="B52" s="412"/>
      <c r="C52" s="412"/>
      <c r="D52" s="412"/>
      <c r="E52" s="412"/>
      <c r="H52" s="62"/>
    </row>
    <row r="53" spans="1:8" ht="15.75" customHeight="1" x14ac:dyDescent="0.3">
      <c r="A53" s="412"/>
      <c r="B53" s="412"/>
      <c r="C53" s="412"/>
      <c r="D53" s="412"/>
      <c r="E53" s="412"/>
      <c r="H53" s="62"/>
    </row>
    <row r="54" spans="1:8" ht="15.75" customHeight="1" x14ac:dyDescent="0.3">
      <c r="A54" s="412"/>
      <c r="B54" s="412"/>
      <c r="C54" s="412"/>
      <c r="D54" s="412"/>
      <c r="E54" s="412"/>
      <c r="H54" s="62"/>
    </row>
    <row r="55" spans="1:8" ht="15.75" customHeight="1" x14ac:dyDescent="0.3">
      <c r="A55" s="412"/>
      <c r="B55" s="412"/>
      <c r="C55" s="412"/>
      <c r="D55" s="412"/>
      <c r="E55" s="412"/>
      <c r="H55" s="62"/>
    </row>
    <row r="56" spans="1:8" ht="15.75" customHeight="1" x14ac:dyDescent="0.3">
      <c r="A56" s="412"/>
      <c r="B56" s="412"/>
      <c r="C56" s="412"/>
      <c r="D56" s="412"/>
      <c r="E56" s="412"/>
      <c r="H56" s="62"/>
    </row>
    <row r="57" spans="1:8" ht="15.75" customHeight="1" x14ac:dyDescent="0.3">
      <c r="A57" s="412"/>
      <c r="B57" s="412"/>
      <c r="C57" s="412"/>
      <c r="D57" s="412"/>
      <c r="E57" s="412"/>
      <c r="H57" s="62"/>
    </row>
    <row r="58" spans="1:8" ht="15.75" customHeight="1" x14ac:dyDescent="0.3">
      <c r="A58" s="412"/>
      <c r="B58" s="412"/>
      <c r="C58" s="412"/>
      <c r="D58" s="412"/>
      <c r="E58" s="412"/>
      <c r="H58" s="62"/>
    </row>
    <row r="59" spans="1:8" ht="15.75" customHeight="1" x14ac:dyDescent="0.3">
      <c r="A59" s="412"/>
      <c r="B59" s="412"/>
      <c r="C59" s="412"/>
      <c r="D59" s="412"/>
      <c r="E59" s="412"/>
      <c r="H59" s="62"/>
    </row>
    <row r="60" spans="1:8" ht="15.75" customHeight="1" x14ac:dyDescent="0.3">
      <c r="A60" s="412"/>
      <c r="B60" s="412"/>
      <c r="C60" s="412"/>
      <c r="D60" s="412"/>
      <c r="E60" s="412"/>
      <c r="H60" s="62"/>
    </row>
    <row r="61" spans="1:8" ht="15.75" customHeight="1" x14ac:dyDescent="0.3">
      <c r="A61" s="412"/>
      <c r="B61" s="412"/>
      <c r="C61" s="412"/>
      <c r="D61" s="412"/>
      <c r="E61" s="412"/>
      <c r="H61" s="62"/>
    </row>
    <row r="62" spans="1:8" ht="15.75" customHeight="1" x14ac:dyDescent="0.3">
      <c r="A62" s="412"/>
      <c r="B62" s="412"/>
      <c r="C62" s="412"/>
      <c r="D62" s="412"/>
      <c r="E62" s="412"/>
      <c r="H62" s="62"/>
    </row>
    <row r="63" spans="1:8" ht="15.75" customHeight="1" x14ac:dyDescent="0.3">
      <c r="A63" s="412"/>
      <c r="B63" s="412"/>
      <c r="C63" s="412"/>
      <c r="D63" s="412"/>
      <c r="E63" s="412"/>
      <c r="H63" s="62"/>
    </row>
    <row r="64" spans="1:8" ht="15.75" customHeight="1" x14ac:dyDescent="0.3">
      <c r="A64" s="412"/>
      <c r="B64" s="412"/>
      <c r="C64" s="412"/>
      <c r="D64" s="412"/>
      <c r="E64" s="412"/>
      <c r="H64" s="62"/>
    </row>
    <row r="65" spans="1:8" ht="15.75" customHeight="1" x14ac:dyDescent="0.3">
      <c r="A65" s="412"/>
      <c r="B65" s="412"/>
      <c r="C65" s="412"/>
      <c r="D65" s="412"/>
      <c r="E65" s="412"/>
      <c r="H65" s="62"/>
    </row>
    <row r="66" spans="1:8" ht="15.75" customHeight="1" x14ac:dyDescent="0.3">
      <c r="A66" s="412"/>
      <c r="B66" s="412"/>
      <c r="C66" s="412"/>
      <c r="D66" s="412"/>
      <c r="E66" s="412"/>
      <c r="H66" s="62"/>
    </row>
    <row r="67" spans="1:8" ht="15.75" customHeight="1" x14ac:dyDescent="0.3">
      <c r="A67" s="412"/>
      <c r="B67" s="412"/>
      <c r="C67" s="412"/>
      <c r="D67" s="412"/>
      <c r="E67" s="412"/>
      <c r="H67" s="62"/>
    </row>
    <row r="68" spans="1:8" ht="15.75" customHeight="1" x14ac:dyDescent="0.3">
      <c r="A68" s="412"/>
      <c r="B68" s="412"/>
      <c r="C68" s="412"/>
      <c r="D68" s="412"/>
      <c r="E68" s="412"/>
      <c r="H68" s="62"/>
    </row>
    <row r="69" spans="1:8" ht="15.75" customHeight="1" x14ac:dyDescent="0.3">
      <c r="A69" s="412"/>
      <c r="B69" s="412"/>
      <c r="C69" s="412"/>
      <c r="D69" s="412"/>
      <c r="E69" s="412"/>
      <c r="H69" s="62"/>
    </row>
    <row r="70" spans="1:8" ht="15.75" customHeight="1" x14ac:dyDescent="0.3">
      <c r="A70" s="412"/>
      <c r="B70" s="412"/>
      <c r="C70" s="412"/>
      <c r="D70" s="412"/>
      <c r="E70" s="412"/>
      <c r="H70" s="62"/>
    </row>
    <row r="71" spans="1:8" ht="15.75" customHeight="1" x14ac:dyDescent="0.3">
      <c r="A71" s="412"/>
      <c r="B71" s="412"/>
      <c r="C71" s="412"/>
      <c r="D71" s="412"/>
      <c r="E71" s="412"/>
      <c r="H71" s="62"/>
    </row>
    <row r="72" spans="1:8" ht="15.75" customHeight="1" x14ac:dyDescent="0.3">
      <c r="A72" s="412"/>
      <c r="B72" s="412"/>
      <c r="C72" s="412"/>
      <c r="D72" s="412"/>
      <c r="E72" s="412"/>
      <c r="H72" s="62"/>
    </row>
    <row r="73" spans="1:8" ht="15.75" customHeight="1" x14ac:dyDescent="0.3">
      <c r="A73" s="412"/>
      <c r="B73" s="412"/>
      <c r="C73" s="412"/>
      <c r="D73" s="412"/>
      <c r="E73" s="412"/>
      <c r="H73" s="62"/>
    </row>
    <row r="74" spans="1:8" ht="15.75" customHeight="1" x14ac:dyDescent="0.3">
      <c r="A74" s="412"/>
      <c r="B74" s="412"/>
      <c r="C74" s="412"/>
      <c r="D74" s="412"/>
      <c r="E74" s="412"/>
      <c r="H74" s="62"/>
    </row>
    <row r="75" spans="1:8" ht="15.75" customHeight="1" x14ac:dyDescent="0.3">
      <c r="A75" s="412"/>
      <c r="B75" s="412"/>
      <c r="C75" s="412"/>
      <c r="D75" s="412"/>
      <c r="E75" s="412"/>
      <c r="H75" s="62"/>
    </row>
    <row r="76" spans="1:8" ht="15.75" customHeight="1" x14ac:dyDescent="0.3">
      <c r="A76" s="412"/>
      <c r="B76" s="412"/>
      <c r="C76" s="412"/>
      <c r="D76" s="412"/>
      <c r="E76" s="412"/>
      <c r="H76" s="62"/>
    </row>
    <row r="77" spans="1:8" ht="15.75" customHeight="1" x14ac:dyDescent="0.3">
      <c r="A77" s="412"/>
      <c r="B77" s="412"/>
      <c r="C77" s="412"/>
      <c r="D77" s="412"/>
      <c r="E77" s="412"/>
      <c r="H77" s="62"/>
    </row>
    <row r="78" spans="1:8" ht="15.75" customHeight="1" x14ac:dyDescent="0.3">
      <c r="A78" s="412"/>
      <c r="B78" s="412"/>
      <c r="C78" s="412"/>
      <c r="D78" s="412"/>
      <c r="E78" s="412"/>
      <c r="H78" s="62"/>
    </row>
    <row r="79" spans="1:8" ht="15.75" customHeight="1" x14ac:dyDescent="0.3">
      <c r="A79" s="412"/>
      <c r="B79" s="412"/>
      <c r="C79" s="412"/>
      <c r="D79" s="412"/>
      <c r="E79" s="412"/>
      <c r="H79" s="62"/>
    </row>
    <row r="80" spans="1:8" ht="15.75" customHeight="1" x14ac:dyDescent="0.3">
      <c r="A80" s="412"/>
      <c r="B80" s="412"/>
      <c r="C80" s="412"/>
      <c r="D80" s="412"/>
      <c r="E80" s="412"/>
      <c r="H80" s="62"/>
    </row>
    <row r="81" spans="1:8" ht="15.75" customHeight="1" x14ac:dyDescent="0.3">
      <c r="A81" s="412"/>
      <c r="B81" s="412"/>
      <c r="C81" s="412"/>
      <c r="D81" s="412"/>
      <c r="E81" s="412"/>
      <c r="H81" s="62"/>
    </row>
    <row r="82" spans="1:8" ht="15.75" customHeight="1" x14ac:dyDescent="0.3">
      <c r="A82" s="412"/>
      <c r="B82" s="412"/>
      <c r="C82" s="412"/>
      <c r="D82" s="412"/>
      <c r="E82" s="412"/>
      <c r="H82" s="62"/>
    </row>
    <row r="83" spans="1:8" ht="15.75" customHeight="1" x14ac:dyDescent="0.3">
      <c r="A83" s="412"/>
      <c r="B83" s="412"/>
      <c r="C83" s="412"/>
      <c r="D83" s="412"/>
      <c r="E83" s="412"/>
      <c r="H83" s="62"/>
    </row>
    <row r="84" spans="1:8" ht="15.75" customHeight="1" x14ac:dyDescent="0.3">
      <c r="A84" s="412"/>
      <c r="B84" s="412"/>
      <c r="C84" s="412"/>
      <c r="D84" s="412"/>
      <c r="E84" s="412"/>
      <c r="H84" s="62"/>
    </row>
    <row r="85" spans="1:8" ht="15.75" customHeight="1" x14ac:dyDescent="0.3">
      <c r="A85" s="412"/>
      <c r="B85" s="412"/>
      <c r="C85" s="412"/>
      <c r="D85" s="412"/>
      <c r="E85" s="412"/>
      <c r="H85" s="62"/>
    </row>
    <row r="86" spans="1:8" ht="15.75" customHeight="1" x14ac:dyDescent="0.3">
      <c r="A86" s="412"/>
      <c r="B86" s="412"/>
      <c r="C86" s="412"/>
      <c r="D86" s="412"/>
      <c r="E86" s="412"/>
      <c r="H86" s="62"/>
    </row>
    <row r="87" spans="1:8" ht="15.75" customHeight="1" x14ac:dyDescent="0.3">
      <c r="A87" s="412"/>
      <c r="B87" s="412"/>
      <c r="C87" s="412"/>
      <c r="D87" s="412"/>
      <c r="E87" s="412"/>
      <c r="H87" s="62"/>
    </row>
    <row r="88" spans="1:8" ht="15.75" customHeight="1" x14ac:dyDescent="0.3">
      <c r="A88" s="412"/>
      <c r="B88" s="412"/>
      <c r="C88" s="412"/>
      <c r="D88" s="412"/>
      <c r="E88" s="412"/>
      <c r="H88" s="62"/>
    </row>
    <row r="89" spans="1:8" ht="15.75" customHeight="1" x14ac:dyDescent="0.3">
      <c r="A89" s="412"/>
      <c r="B89" s="412"/>
      <c r="C89" s="412"/>
      <c r="D89" s="412"/>
      <c r="E89" s="412"/>
      <c r="H89" s="62"/>
    </row>
    <row r="90" spans="1:8" ht="15.75" customHeight="1" x14ac:dyDescent="0.3">
      <c r="A90" s="412"/>
      <c r="B90" s="412"/>
      <c r="C90" s="412"/>
      <c r="D90" s="412"/>
      <c r="E90" s="412"/>
      <c r="H90" s="62"/>
    </row>
    <row r="91" spans="1:8" ht="15.75" customHeight="1" x14ac:dyDescent="0.3">
      <c r="A91" s="412"/>
      <c r="B91" s="412"/>
      <c r="C91" s="412"/>
      <c r="D91" s="412"/>
      <c r="E91" s="412"/>
      <c r="H91" s="62"/>
    </row>
    <row r="92" spans="1:8" ht="15.75" customHeight="1" x14ac:dyDescent="0.3">
      <c r="A92" s="412"/>
      <c r="B92" s="412"/>
      <c r="C92" s="412"/>
      <c r="D92" s="412"/>
      <c r="E92" s="412"/>
      <c r="H92" s="62"/>
    </row>
    <row r="93" spans="1:8" ht="15.75" customHeight="1" x14ac:dyDescent="0.3">
      <c r="A93" s="412"/>
      <c r="B93" s="412"/>
      <c r="C93" s="412"/>
      <c r="D93" s="412"/>
      <c r="E93" s="412"/>
      <c r="H93" s="62"/>
    </row>
    <row r="94" spans="1:8" ht="15.75" customHeight="1" x14ac:dyDescent="0.3">
      <c r="A94" s="412"/>
      <c r="B94" s="412"/>
      <c r="C94" s="412"/>
      <c r="D94" s="412"/>
      <c r="E94" s="412"/>
      <c r="H94" s="62"/>
    </row>
    <row r="95" spans="1:8" ht="15.75" customHeight="1" x14ac:dyDescent="0.3">
      <c r="A95" s="412"/>
      <c r="B95" s="412"/>
      <c r="C95" s="412"/>
      <c r="D95" s="412"/>
      <c r="E95" s="412"/>
      <c r="H95" s="62"/>
    </row>
    <row r="96" spans="1:8" ht="15.75" customHeight="1" x14ac:dyDescent="0.3">
      <c r="A96" s="412"/>
      <c r="B96" s="412"/>
      <c r="C96" s="412"/>
      <c r="D96" s="412"/>
      <c r="E96" s="412"/>
      <c r="H96" s="62"/>
    </row>
    <row r="97" spans="1:8" ht="15.75" customHeight="1" x14ac:dyDescent="0.3">
      <c r="A97" s="412"/>
      <c r="B97" s="412"/>
      <c r="C97" s="412"/>
      <c r="D97" s="412"/>
      <c r="E97" s="412"/>
      <c r="H97" s="62"/>
    </row>
    <row r="98" spans="1:8" ht="15.75" customHeight="1" x14ac:dyDescent="0.3">
      <c r="A98" s="412"/>
      <c r="B98" s="412"/>
      <c r="C98" s="412"/>
      <c r="D98" s="412"/>
      <c r="E98" s="412"/>
      <c r="H98" s="62"/>
    </row>
    <row r="99" spans="1:8" ht="15.75" customHeight="1" x14ac:dyDescent="0.3">
      <c r="A99" s="412"/>
      <c r="B99" s="412"/>
      <c r="C99" s="412"/>
      <c r="D99" s="412"/>
      <c r="E99" s="412"/>
      <c r="H99" s="62"/>
    </row>
    <row r="100" spans="1:8" ht="15.75" customHeight="1" x14ac:dyDescent="0.3">
      <c r="A100" s="412"/>
      <c r="B100" s="412"/>
      <c r="C100" s="412"/>
      <c r="D100" s="412"/>
      <c r="E100" s="412"/>
      <c r="H100" s="62"/>
    </row>
  </sheetData>
  <mergeCells count="2">
    <mergeCell ref="A1:E1"/>
    <mergeCell ref="A17:E17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H266"/>
  <sheetViews>
    <sheetView workbookViewId="0"/>
  </sheetViews>
  <sheetFormatPr defaultColWidth="14.44140625" defaultRowHeight="15" customHeight="1" x14ac:dyDescent="0.3"/>
  <cols>
    <col min="1" max="1" width="15.44140625" customWidth="1"/>
    <col min="2" max="2" width="23" customWidth="1"/>
    <col min="3" max="3" width="49.44140625" customWidth="1"/>
    <col min="4" max="4" width="34.44140625" customWidth="1"/>
    <col min="5" max="5" width="48" customWidth="1"/>
    <col min="6" max="6" width="39.109375" customWidth="1"/>
    <col min="7" max="7" width="18.6640625" customWidth="1"/>
    <col min="8" max="8" width="31.44140625" customWidth="1"/>
    <col min="9" max="10" width="36.109375" customWidth="1"/>
    <col min="11" max="11" width="34.5546875" customWidth="1"/>
    <col min="12" max="12" width="81.109375" customWidth="1"/>
    <col min="13" max="14" width="25.6640625" customWidth="1"/>
    <col min="15" max="34" width="9.109375" customWidth="1"/>
  </cols>
  <sheetData>
    <row r="1" spans="1:34" ht="46.5" customHeight="1" x14ac:dyDescent="0.3">
      <c r="A1" s="607" t="s">
        <v>3214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1"/>
      <c r="N1" s="129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</row>
    <row r="2" spans="1:34" ht="65.25" customHeight="1" x14ac:dyDescent="0.3">
      <c r="A2" s="368" t="s">
        <v>4</v>
      </c>
      <c r="B2" s="368" t="s">
        <v>3215</v>
      </c>
      <c r="C2" s="368" t="s">
        <v>5</v>
      </c>
      <c r="D2" s="368" t="s">
        <v>6</v>
      </c>
      <c r="E2" s="368" t="s">
        <v>7</v>
      </c>
      <c r="F2" s="368" t="s">
        <v>8</v>
      </c>
      <c r="G2" s="368" t="s">
        <v>9</v>
      </c>
      <c r="H2" s="368" t="s">
        <v>10</v>
      </c>
      <c r="I2" s="413" t="s">
        <v>11</v>
      </c>
      <c r="J2" s="368" t="s">
        <v>12</v>
      </c>
      <c r="K2" s="368" t="s">
        <v>13</v>
      </c>
      <c r="L2" s="368" t="s">
        <v>17</v>
      </c>
      <c r="M2" s="196" t="s">
        <v>3216</v>
      </c>
      <c r="N2" s="130" t="s">
        <v>3217</v>
      </c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</row>
    <row r="3" spans="1:34" ht="69.75" customHeight="1" x14ac:dyDescent="0.45">
      <c r="A3" s="3">
        <v>1</v>
      </c>
      <c r="B3" s="81"/>
      <c r="C3" s="39" t="s">
        <v>25</v>
      </c>
      <c r="D3" s="39" t="s">
        <v>19</v>
      </c>
      <c r="E3" s="39" t="s">
        <v>3218</v>
      </c>
      <c r="F3" s="39" t="s">
        <v>92</v>
      </c>
      <c r="G3" s="3"/>
      <c r="H3" s="39" t="s">
        <v>22</v>
      </c>
      <c r="I3" s="414">
        <v>43238</v>
      </c>
      <c r="J3" s="414">
        <f t="shared" ref="J3:J12" si="0">I3+364</f>
        <v>43602</v>
      </c>
      <c r="K3" s="415" t="s">
        <v>3219</v>
      </c>
      <c r="L3" s="416" t="s">
        <v>3220</v>
      </c>
      <c r="M3" s="122"/>
      <c r="N3" s="122"/>
      <c r="O3" s="122"/>
      <c r="P3" s="320"/>
      <c r="Q3" s="320"/>
      <c r="R3" s="320"/>
      <c r="S3" s="320"/>
      <c r="T3" s="320"/>
      <c r="U3" s="320"/>
      <c r="V3" s="320"/>
      <c r="W3" s="320"/>
      <c r="X3" s="320"/>
      <c r="Y3" s="320"/>
      <c r="Z3" s="320"/>
      <c r="AA3" s="320"/>
      <c r="AB3" s="320"/>
      <c r="AC3" s="320"/>
      <c r="AD3" s="320"/>
      <c r="AE3" s="320"/>
      <c r="AF3" s="320"/>
      <c r="AG3" s="320"/>
      <c r="AH3" s="320"/>
    </row>
    <row r="4" spans="1:34" ht="69.75" customHeight="1" x14ac:dyDescent="0.45">
      <c r="A4" s="3">
        <v>2</v>
      </c>
      <c r="B4" s="81"/>
      <c r="C4" s="39" t="s">
        <v>25</v>
      </c>
      <c r="D4" s="39"/>
      <c r="E4" s="39" t="s">
        <v>3221</v>
      </c>
      <c r="F4" s="39" t="s">
        <v>133</v>
      </c>
      <c r="G4" s="3"/>
      <c r="H4" s="39" t="s">
        <v>22</v>
      </c>
      <c r="I4" s="414">
        <v>44165</v>
      </c>
      <c r="J4" s="414">
        <f t="shared" si="0"/>
        <v>44529</v>
      </c>
      <c r="K4" s="415" t="s">
        <v>3219</v>
      </c>
      <c r="L4" s="417"/>
      <c r="M4" s="122"/>
      <c r="N4" s="122"/>
      <c r="O4" s="122"/>
      <c r="P4" s="320"/>
      <c r="Q4" s="320"/>
      <c r="R4" s="320"/>
      <c r="S4" s="320"/>
      <c r="T4" s="320"/>
      <c r="U4" s="320"/>
      <c r="V4" s="320"/>
      <c r="W4" s="320"/>
      <c r="X4" s="320"/>
      <c r="Y4" s="320"/>
      <c r="Z4" s="320"/>
      <c r="AA4" s="320"/>
      <c r="AB4" s="320"/>
      <c r="AC4" s="320"/>
      <c r="AD4" s="320"/>
      <c r="AE4" s="320"/>
      <c r="AF4" s="320"/>
      <c r="AG4" s="320"/>
      <c r="AH4" s="320"/>
    </row>
    <row r="5" spans="1:34" ht="69.75" customHeight="1" x14ac:dyDescent="0.45">
      <c r="A5" s="3">
        <v>3</v>
      </c>
      <c r="B5" s="81"/>
      <c r="C5" s="39" t="s">
        <v>333</v>
      </c>
      <c r="D5" s="39" t="s">
        <v>19</v>
      </c>
      <c r="E5" s="39" t="s">
        <v>3222</v>
      </c>
      <c r="F5" s="39" t="s">
        <v>335</v>
      </c>
      <c r="G5" s="3">
        <v>1E-3</v>
      </c>
      <c r="H5" s="39" t="s">
        <v>22</v>
      </c>
      <c r="I5" s="414">
        <v>44547</v>
      </c>
      <c r="J5" s="414">
        <f t="shared" si="0"/>
        <v>44911</v>
      </c>
      <c r="K5" s="415" t="s">
        <v>3219</v>
      </c>
      <c r="L5" s="417"/>
      <c r="M5" s="122"/>
      <c r="N5" s="122"/>
      <c r="O5" s="122"/>
      <c r="P5" s="320"/>
      <c r="Q5" s="320"/>
      <c r="R5" s="320"/>
      <c r="S5" s="320"/>
      <c r="T5" s="320"/>
      <c r="U5" s="320"/>
      <c r="V5" s="320"/>
      <c r="W5" s="320"/>
      <c r="X5" s="320"/>
      <c r="Y5" s="320"/>
      <c r="Z5" s="320"/>
      <c r="AA5" s="320"/>
      <c r="AB5" s="320"/>
      <c r="AC5" s="320"/>
      <c r="AD5" s="320"/>
      <c r="AE5" s="320"/>
      <c r="AF5" s="320"/>
      <c r="AG5" s="320"/>
      <c r="AH5" s="320"/>
    </row>
    <row r="6" spans="1:34" ht="69.75" customHeight="1" x14ac:dyDescent="0.45">
      <c r="A6" s="3">
        <v>4</v>
      </c>
      <c r="B6" s="81"/>
      <c r="C6" s="39" t="s">
        <v>333</v>
      </c>
      <c r="D6" s="39" t="s">
        <v>40</v>
      </c>
      <c r="E6" s="39" t="s">
        <v>3223</v>
      </c>
      <c r="F6" s="39" t="s">
        <v>335</v>
      </c>
      <c r="G6" s="3">
        <v>1E-3</v>
      </c>
      <c r="H6" s="39" t="s">
        <v>22</v>
      </c>
      <c r="I6" s="414">
        <v>44315</v>
      </c>
      <c r="J6" s="414">
        <f t="shared" si="0"/>
        <v>44679</v>
      </c>
      <c r="K6" s="415" t="s">
        <v>3219</v>
      </c>
      <c r="L6" s="417"/>
      <c r="M6" s="122"/>
      <c r="N6" s="122"/>
      <c r="O6" s="122"/>
      <c r="P6" s="320"/>
      <c r="Q6" s="320"/>
      <c r="R6" s="320"/>
      <c r="S6" s="320"/>
      <c r="T6" s="320"/>
      <c r="U6" s="320"/>
      <c r="V6" s="320"/>
      <c r="W6" s="320"/>
      <c r="X6" s="320"/>
      <c r="Y6" s="320"/>
      <c r="Z6" s="320"/>
      <c r="AA6" s="320"/>
      <c r="AB6" s="320"/>
      <c r="AC6" s="320"/>
      <c r="AD6" s="320"/>
      <c r="AE6" s="320"/>
      <c r="AF6" s="320"/>
      <c r="AG6" s="320"/>
      <c r="AH6" s="320"/>
    </row>
    <row r="7" spans="1:34" ht="69.75" customHeight="1" x14ac:dyDescent="0.45">
      <c r="A7" s="3">
        <v>5</v>
      </c>
      <c r="B7" s="81"/>
      <c r="C7" s="39" t="s">
        <v>2106</v>
      </c>
      <c r="D7" s="39" t="s">
        <v>168</v>
      </c>
      <c r="E7" s="39" t="s">
        <v>3224</v>
      </c>
      <c r="F7" s="39" t="s">
        <v>3225</v>
      </c>
      <c r="G7" s="3"/>
      <c r="H7" s="39" t="s">
        <v>22</v>
      </c>
      <c r="I7" s="414">
        <v>44590</v>
      </c>
      <c r="J7" s="414">
        <f t="shared" si="0"/>
        <v>44954</v>
      </c>
      <c r="K7" s="415" t="s">
        <v>3219</v>
      </c>
      <c r="L7" s="417"/>
      <c r="M7" s="122"/>
      <c r="N7" s="122"/>
      <c r="O7" s="122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</row>
    <row r="8" spans="1:34" ht="69.75" customHeight="1" x14ac:dyDescent="0.45">
      <c r="A8" s="3">
        <v>6</v>
      </c>
      <c r="B8" s="81"/>
      <c r="C8" s="39" t="s">
        <v>2106</v>
      </c>
      <c r="D8" s="39" t="s">
        <v>168</v>
      </c>
      <c r="E8" s="39" t="s">
        <v>3226</v>
      </c>
      <c r="F8" s="39" t="s">
        <v>3225</v>
      </c>
      <c r="G8" s="3"/>
      <c r="H8" s="39" t="s">
        <v>22</v>
      </c>
      <c r="I8" s="414">
        <v>44590</v>
      </c>
      <c r="J8" s="414">
        <f t="shared" si="0"/>
        <v>44954</v>
      </c>
      <c r="K8" s="415" t="s">
        <v>3219</v>
      </c>
      <c r="L8" s="417"/>
      <c r="M8" s="122"/>
      <c r="N8" s="122"/>
      <c r="O8" s="122"/>
      <c r="P8" s="320"/>
      <c r="Q8" s="320"/>
      <c r="R8" s="320"/>
      <c r="S8" s="320"/>
      <c r="T8" s="320"/>
      <c r="U8" s="320"/>
      <c r="V8" s="320"/>
      <c r="W8" s="320"/>
      <c r="X8" s="320"/>
      <c r="Y8" s="320"/>
      <c r="Z8" s="320"/>
      <c r="AA8" s="320"/>
      <c r="AB8" s="320"/>
      <c r="AC8" s="320"/>
      <c r="AD8" s="320"/>
      <c r="AE8" s="320"/>
      <c r="AF8" s="320"/>
      <c r="AG8" s="320"/>
      <c r="AH8" s="320"/>
    </row>
    <row r="9" spans="1:34" ht="69.75" customHeight="1" x14ac:dyDescent="0.45">
      <c r="A9" s="3">
        <v>7</v>
      </c>
      <c r="B9" s="81"/>
      <c r="C9" s="39" t="s">
        <v>2455</v>
      </c>
      <c r="D9" s="39"/>
      <c r="E9" s="39" t="s">
        <v>3227</v>
      </c>
      <c r="F9" s="39">
        <v>19.96</v>
      </c>
      <c r="G9" s="3"/>
      <c r="H9" s="39" t="s">
        <v>22</v>
      </c>
      <c r="I9" s="414">
        <v>44358</v>
      </c>
      <c r="J9" s="414">
        <f t="shared" si="0"/>
        <v>44722</v>
      </c>
      <c r="K9" s="415" t="s">
        <v>3219</v>
      </c>
      <c r="L9" s="417"/>
      <c r="M9" s="122"/>
      <c r="N9" s="122"/>
      <c r="O9" s="122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0"/>
      <c r="AG9" s="320"/>
      <c r="AH9" s="320"/>
    </row>
    <row r="10" spans="1:34" ht="69.75" customHeight="1" x14ac:dyDescent="0.45">
      <c r="A10" s="3">
        <v>8</v>
      </c>
      <c r="B10" s="81"/>
      <c r="C10" s="39" t="s">
        <v>2481</v>
      </c>
      <c r="D10" s="39" t="s">
        <v>2567</v>
      </c>
      <c r="E10" s="39" t="s">
        <v>3228</v>
      </c>
      <c r="F10" s="39" t="s">
        <v>2564</v>
      </c>
      <c r="G10" s="3"/>
      <c r="H10" s="39" t="s">
        <v>22</v>
      </c>
      <c r="I10" s="414">
        <v>44579</v>
      </c>
      <c r="J10" s="414">
        <f t="shared" si="0"/>
        <v>44943</v>
      </c>
      <c r="K10" s="415" t="s">
        <v>3219</v>
      </c>
      <c r="L10" s="417"/>
      <c r="M10" s="122"/>
      <c r="N10" s="122"/>
      <c r="O10" s="122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320"/>
    </row>
    <row r="11" spans="1:34" ht="69.75" customHeight="1" x14ac:dyDescent="0.35">
      <c r="A11" s="3">
        <v>9</v>
      </c>
      <c r="B11" s="6"/>
      <c r="C11" s="39" t="s">
        <v>2653</v>
      </c>
      <c r="D11" s="39" t="s">
        <v>255</v>
      </c>
      <c r="E11" s="39" t="s">
        <v>3229</v>
      </c>
      <c r="F11" s="39" t="s">
        <v>3230</v>
      </c>
      <c r="G11" s="3"/>
      <c r="H11" s="39" t="s">
        <v>22</v>
      </c>
      <c r="I11" s="414">
        <v>44545</v>
      </c>
      <c r="J11" s="414">
        <f t="shared" si="0"/>
        <v>44909</v>
      </c>
      <c r="K11" s="415" t="s">
        <v>3219</v>
      </c>
      <c r="L11" s="417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</row>
    <row r="12" spans="1:34" ht="69.75" customHeight="1" x14ac:dyDescent="0.35">
      <c r="A12" s="3">
        <v>10</v>
      </c>
      <c r="B12" s="6"/>
      <c r="C12" s="39" t="s">
        <v>2653</v>
      </c>
      <c r="D12" s="39" t="s">
        <v>255</v>
      </c>
      <c r="E12" s="39" t="s">
        <v>3231</v>
      </c>
      <c r="F12" s="39" t="s">
        <v>3232</v>
      </c>
      <c r="G12" s="3"/>
      <c r="H12" s="39" t="s">
        <v>22</v>
      </c>
      <c r="I12" s="414">
        <v>44545</v>
      </c>
      <c r="J12" s="414">
        <f t="shared" si="0"/>
        <v>44909</v>
      </c>
      <c r="K12" s="415" t="s">
        <v>3219</v>
      </c>
      <c r="L12" s="417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</row>
    <row r="13" spans="1:34" ht="23.25" customHeight="1" x14ac:dyDescent="0.45">
      <c r="A13" s="122"/>
      <c r="B13" s="122"/>
      <c r="C13" s="122"/>
      <c r="D13" s="122"/>
      <c r="E13" s="122"/>
      <c r="F13" s="418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</row>
    <row r="14" spans="1:34" ht="64.5" customHeight="1" x14ac:dyDescent="0.3">
      <c r="A14" s="3">
        <v>2</v>
      </c>
      <c r="B14" s="39"/>
      <c r="C14" s="39" t="s">
        <v>238</v>
      </c>
      <c r="D14" s="39" t="s">
        <v>1496</v>
      </c>
      <c r="E14" s="39" t="s">
        <v>3233</v>
      </c>
      <c r="F14" s="39" t="s">
        <v>257</v>
      </c>
      <c r="G14" s="3"/>
      <c r="H14" s="39" t="s">
        <v>22</v>
      </c>
      <c r="I14" s="414">
        <v>44870</v>
      </c>
      <c r="J14" s="414">
        <f t="shared" ref="J14:J23" si="1">I14+364</f>
        <v>45234</v>
      </c>
      <c r="K14" s="39" t="s">
        <v>23</v>
      </c>
      <c r="L14" s="39" t="s">
        <v>3088</v>
      </c>
      <c r="M14" s="39"/>
      <c r="N14" s="3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</row>
    <row r="15" spans="1:34" ht="64.5" customHeight="1" x14ac:dyDescent="0.3">
      <c r="A15" s="3">
        <v>3</v>
      </c>
      <c r="B15" s="39"/>
      <c r="C15" s="39" t="s">
        <v>238</v>
      </c>
      <c r="D15" s="39" t="s">
        <v>47</v>
      </c>
      <c r="E15" s="39" t="s">
        <v>3234</v>
      </c>
      <c r="F15" s="39" t="s">
        <v>3235</v>
      </c>
      <c r="G15" s="3"/>
      <c r="H15" s="39" t="s">
        <v>22</v>
      </c>
      <c r="I15" s="414">
        <v>44730</v>
      </c>
      <c r="J15" s="414">
        <f t="shared" si="1"/>
        <v>45094</v>
      </c>
      <c r="K15" s="39" t="s">
        <v>23</v>
      </c>
      <c r="L15" s="39" t="s">
        <v>3088</v>
      </c>
      <c r="M15" s="39"/>
      <c r="N15" s="3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</row>
    <row r="16" spans="1:34" ht="64.5" customHeight="1" x14ac:dyDescent="0.3">
      <c r="A16" s="3">
        <v>4</v>
      </c>
      <c r="B16" s="39"/>
      <c r="C16" s="39" t="s">
        <v>333</v>
      </c>
      <c r="D16" s="39" t="s">
        <v>3095</v>
      </c>
      <c r="E16" s="39" t="s">
        <v>3236</v>
      </c>
      <c r="F16" s="39" t="s">
        <v>3096</v>
      </c>
      <c r="G16" s="3">
        <v>1E-3</v>
      </c>
      <c r="H16" s="39" t="s">
        <v>22</v>
      </c>
      <c r="I16" s="414">
        <v>44532</v>
      </c>
      <c r="J16" s="414">
        <f t="shared" si="1"/>
        <v>44896</v>
      </c>
      <c r="K16" s="39" t="s">
        <v>23</v>
      </c>
      <c r="L16" s="39" t="s">
        <v>3088</v>
      </c>
      <c r="M16" s="19"/>
      <c r="N16" s="3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</row>
    <row r="17" spans="1:34" ht="64.5" customHeight="1" x14ac:dyDescent="0.3">
      <c r="A17" s="3">
        <v>5</v>
      </c>
      <c r="B17" s="39"/>
      <c r="C17" s="39" t="s">
        <v>333</v>
      </c>
      <c r="D17" s="39" t="s">
        <v>19</v>
      </c>
      <c r="E17" s="39" t="s">
        <v>2801</v>
      </c>
      <c r="F17" s="39" t="s">
        <v>3151</v>
      </c>
      <c r="G17" s="3">
        <v>0.01</v>
      </c>
      <c r="H17" s="39" t="s">
        <v>22</v>
      </c>
      <c r="I17" s="414">
        <v>44844</v>
      </c>
      <c r="J17" s="414">
        <f t="shared" si="1"/>
        <v>45208</v>
      </c>
      <c r="K17" s="39" t="s">
        <v>23</v>
      </c>
      <c r="L17" s="39" t="s">
        <v>3088</v>
      </c>
      <c r="M17" s="19"/>
      <c r="N17" s="3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</row>
    <row r="18" spans="1:34" ht="64.5" customHeight="1" x14ac:dyDescent="0.3">
      <c r="A18" s="3">
        <v>6</v>
      </c>
      <c r="B18" s="39"/>
      <c r="C18" s="39" t="s">
        <v>556</v>
      </c>
      <c r="D18" s="39"/>
      <c r="E18" s="39" t="s">
        <v>3237</v>
      </c>
      <c r="F18" s="39" t="s">
        <v>3238</v>
      </c>
      <c r="G18" s="3">
        <v>0.01</v>
      </c>
      <c r="H18" s="39" t="s">
        <v>22</v>
      </c>
      <c r="I18" s="414">
        <v>44866</v>
      </c>
      <c r="J18" s="414">
        <f t="shared" si="1"/>
        <v>45230</v>
      </c>
      <c r="K18" s="39" t="s">
        <v>3239</v>
      </c>
      <c r="L18" s="39" t="s">
        <v>3088</v>
      </c>
      <c r="M18" s="39"/>
      <c r="N18" s="39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</row>
    <row r="19" spans="1:34" ht="64.5" customHeight="1" x14ac:dyDescent="0.3">
      <c r="A19" s="3">
        <v>7</v>
      </c>
      <c r="B19" s="39"/>
      <c r="C19" s="39" t="s">
        <v>1618</v>
      </c>
      <c r="D19" s="39" t="s">
        <v>47</v>
      </c>
      <c r="E19" s="39" t="s">
        <v>3240</v>
      </c>
      <c r="F19" s="39" t="s">
        <v>3241</v>
      </c>
      <c r="G19" s="3"/>
      <c r="H19" s="39" t="s">
        <v>22</v>
      </c>
      <c r="I19" s="414">
        <v>44866</v>
      </c>
      <c r="J19" s="414">
        <f t="shared" si="1"/>
        <v>45230</v>
      </c>
      <c r="K19" s="39" t="s">
        <v>50</v>
      </c>
      <c r="L19" s="39" t="s">
        <v>3088</v>
      </c>
      <c r="M19" s="76"/>
      <c r="N19" s="3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</row>
    <row r="20" spans="1:34" ht="64.5" customHeight="1" x14ac:dyDescent="0.3">
      <c r="A20" s="3">
        <v>8</v>
      </c>
      <c r="B20" s="39"/>
      <c r="C20" s="39" t="s">
        <v>1725</v>
      </c>
      <c r="D20" s="39" t="s">
        <v>1496</v>
      </c>
      <c r="E20" s="39" t="s">
        <v>2791</v>
      </c>
      <c r="F20" s="39">
        <v>84.102000000000004</v>
      </c>
      <c r="G20" s="3"/>
      <c r="H20" s="39" t="s">
        <v>22</v>
      </c>
      <c r="I20" s="414">
        <v>44896</v>
      </c>
      <c r="J20" s="414">
        <f t="shared" si="1"/>
        <v>45260</v>
      </c>
      <c r="K20" s="39" t="s">
        <v>130</v>
      </c>
      <c r="L20" s="39" t="s">
        <v>3088</v>
      </c>
      <c r="M20" s="39"/>
      <c r="N20" s="39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</row>
    <row r="21" spans="1:34" ht="64.5" customHeight="1" x14ac:dyDescent="0.3">
      <c r="A21" s="3">
        <v>9</v>
      </c>
      <c r="B21" s="39"/>
      <c r="C21" s="39" t="s">
        <v>2106</v>
      </c>
      <c r="D21" s="39" t="s">
        <v>3242</v>
      </c>
      <c r="E21" s="39" t="s">
        <v>2804</v>
      </c>
      <c r="F21" s="39" t="s">
        <v>3243</v>
      </c>
      <c r="G21" s="3"/>
      <c r="H21" s="39" t="s">
        <v>22</v>
      </c>
      <c r="I21" s="414">
        <v>44592</v>
      </c>
      <c r="J21" s="414">
        <f t="shared" si="1"/>
        <v>44956</v>
      </c>
      <c r="K21" s="39" t="s">
        <v>23</v>
      </c>
      <c r="L21" s="39" t="s">
        <v>3088</v>
      </c>
      <c r="M21" s="19"/>
      <c r="N21" s="39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</row>
    <row r="22" spans="1:34" ht="64.5" customHeight="1" x14ac:dyDescent="0.3">
      <c r="A22" s="3">
        <v>10</v>
      </c>
      <c r="B22" s="39"/>
      <c r="C22" s="39" t="s">
        <v>3144</v>
      </c>
      <c r="D22" s="39"/>
      <c r="E22" s="39" t="s">
        <v>3244</v>
      </c>
      <c r="F22" s="39" t="s">
        <v>3245</v>
      </c>
      <c r="G22" s="3"/>
      <c r="H22" s="39" t="s">
        <v>22</v>
      </c>
      <c r="I22" s="414">
        <v>44866</v>
      </c>
      <c r="J22" s="414">
        <f t="shared" si="1"/>
        <v>45230</v>
      </c>
      <c r="K22" s="39" t="s">
        <v>23</v>
      </c>
      <c r="L22" s="39" t="s">
        <v>3088</v>
      </c>
      <c r="M22" s="39"/>
      <c r="N22" s="3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</row>
    <row r="23" spans="1:34" ht="64.5" customHeight="1" x14ac:dyDescent="0.3">
      <c r="A23" s="419">
        <v>11</v>
      </c>
      <c r="B23" s="420"/>
      <c r="C23" s="420" t="s">
        <v>576</v>
      </c>
      <c r="D23" s="420" t="s">
        <v>3095</v>
      </c>
      <c r="E23" s="420" t="s">
        <v>3246</v>
      </c>
      <c r="F23" s="420" t="s">
        <v>2694</v>
      </c>
      <c r="G23" s="419">
        <v>0.02</v>
      </c>
      <c r="H23" s="420" t="s">
        <v>22</v>
      </c>
      <c r="I23" s="421">
        <v>44627</v>
      </c>
      <c r="J23" s="421">
        <f t="shared" si="1"/>
        <v>44991</v>
      </c>
      <c r="K23" s="420" t="s">
        <v>23</v>
      </c>
      <c r="L23" s="420" t="s">
        <v>3088</v>
      </c>
      <c r="M23" s="422"/>
      <c r="N23" s="420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</row>
    <row r="24" spans="1:34" ht="64.5" customHeight="1" x14ac:dyDescent="0.45">
      <c r="A24" s="129"/>
      <c r="B24" s="129"/>
      <c r="C24" s="129"/>
      <c r="D24" s="129"/>
      <c r="E24" s="129"/>
      <c r="F24" s="418"/>
      <c r="G24" s="129"/>
      <c r="H24" s="129"/>
      <c r="I24" s="129"/>
      <c r="J24" s="129"/>
      <c r="K24" s="129"/>
      <c r="L24" s="129"/>
      <c r="M24" s="129"/>
      <c r="N24" s="129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</row>
    <row r="25" spans="1:34" ht="64.5" customHeight="1" x14ac:dyDescent="0.35">
      <c r="A25" s="3">
        <v>760</v>
      </c>
      <c r="B25" s="39"/>
      <c r="C25" s="39" t="s">
        <v>1618</v>
      </c>
      <c r="D25" s="39" t="s">
        <v>3097</v>
      </c>
      <c r="E25" s="39" t="s">
        <v>3247</v>
      </c>
      <c r="F25" s="39">
        <v>1</v>
      </c>
      <c r="G25" s="3"/>
      <c r="H25" s="39" t="s">
        <v>22</v>
      </c>
      <c r="I25" s="414">
        <v>44263</v>
      </c>
      <c r="J25" s="423">
        <f t="shared" ref="J25:J29" si="2">I25+364</f>
        <v>44627</v>
      </c>
      <c r="K25" s="39" t="s">
        <v>130</v>
      </c>
      <c r="L25" s="39" t="s">
        <v>3248</v>
      </c>
      <c r="M25" s="76"/>
      <c r="N25" s="81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 ht="64.5" customHeight="1" x14ac:dyDescent="0.35">
      <c r="A26" s="3">
        <v>761</v>
      </c>
      <c r="B26" s="39"/>
      <c r="C26" s="39" t="s">
        <v>1618</v>
      </c>
      <c r="D26" s="39" t="s">
        <v>3249</v>
      </c>
      <c r="E26" s="39" t="s">
        <v>3250</v>
      </c>
      <c r="F26" s="39">
        <v>0</v>
      </c>
      <c r="G26" s="3"/>
      <c r="H26" s="39" t="s">
        <v>22</v>
      </c>
      <c r="I26" s="414">
        <v>44263</v>
      </c>
      <c r="J26" s="423">
        <f t="shared" si="2"/>
        <v>44627</v>
      </c>
      <c r="K26" s="39" t="s">
        <v>130</v>
      </c>
      <c r="L26" s="39" t="s">
        <v>3248</v>
      </c>
      <c r="M26" s="76"/>
      <c r="N26" s="81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 ht="64.5" customHeight="1" x14ac:dyDescent="0.35">
      <c r="A27" s="424">
        <v>34</v>
      </c>
      <c r="B27" s="425"/>
      <c r="C27" s="425" t="s">
        <v>25</v>
      </c>
      <c r="D27" s="425" t="s">
        <v>3095</v>
      </c>
      <c r="E27" s="425" t="s">
        <v>3251</v>
      </c>
      <c r="F27" s="425" t="s">
        <v>92</v>
      </c>
      <c r="G27" s="424"/>
      <c r="H27" s="425" t="s">
        <v>22</v>
      </c>
      <c r="I27" s="426">
        <v>44315</v>
      </c>
      <c r="J27" s="426">
        <f t="shared" si="2"/>
        <v>44679</v>
      </c>
      <c r="K27" s="425" t="s">
        <v>113</v>
      </c>
      <c r="L27" s="425" t="s">
        <v>113</v>
      </c>
      <c r="M27" s="425"/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 ht="64.5" customHeight="1" x14ac:dyDescent="0.3">
      <c r="A28" s="3">
        <v>61</v>
      </c>
      <c r="B28" s="39"/>
      <c r="C28" s="39" t="s">
        <v>25</v>
      </c>
      <c r="D28" s="39"/>
      <c r="E28" s="39" t="s">
        <v>3252</v>
      </c>
      <c r="F28" s="39" t="s">
        <v>92</v>
      </c>
      <c r="G28" s="3"/>
      <c r="H28" s="39" t="s">
        <v>22</v>
      </c>
      <c r="I28" s="414">
        <v>44165</v>
      </c>
      <c r="J28" s="414">
        <f t="shared" si="2"/>
        <v>44529</v>
      </c>
      <c r="K28" s="39" t="s">
        <v>113</v>
      </c>
      <c r="L28" s="39" t="s">
        <v>113</v>
      </c>
      <c r="M28" s="39"/>
      <c r="N28" s="3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</row>
    <row r="29" spans="1:34" ht="64.5" customHeight="1" x14ac:dyDescent="0.3">
      <c r="A29" s="3">
        <v>121</v>
      </c>
      <c r="B29" s="39"/>
      <c r="C29" s="39" t="s">
        <v>238</v>
      </c>
      <c r="D29" s="39" t="s">
        <v>47</v>
      </c>
      <c r="E29" s="39" t="s">
        <v>3253</v>
      </c>
      <c r="F29" s="39" t="s">
        <v>3254</v>
      </c>
      <c r="G29" s="3"/>
      <c r="H29" s="39" t="s">
        <v>22</v>
      </c>
      <c r="I29" s="414">
        <v>44730</v>
      </c>
      <c r="J29" s="414">
        <f t="shared" si="2"/>
        <v>45094</v>
      </c>
      <c r="K29" s="39" t="s">
        <v>113</v>
      </c>
      <c r="L29" s="39" t="s">
        <v>113</v>
      </c>
      <c r="M29" s="39"/>
      <c r="N29" s="3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</row>
    <row r="30" spans="1:34" ht="64.5" customHeight="1" x14ac:dyDescent="0.3">
      <c r="A30" s="3" t="s">
        <v>3255</v>
      </c>
      <c r="B30" s="39"/>
      <c r="C30" s="39" t="s">
        <v>238</v>
      </c>
      <c r="D30" s="39" t="s">
        <v>47</v>
      </c>
      <c r="E30" s="39" t="s">
        <v>3256</v>
      </c>
      <c r="F30" s="39" t="s">
        <v>3257</v>
      </c>
      <c r="G30" s="3"/>
      <c r="H30" s="39" t="s">
        <v>22</v>
      </c>
      <c r="I30" s="414">
        <v>44730</v>
      </c>
      <c r="J30" s="414">
        <v>45094</v>
      </c>
      <c r="K30" s="39" t="s">
        <v>113</v>
      </c>
      <c r="L30" s="39" t="s">
        <v>113</v>
      </c>
      <c r="M30" s="39"/>
      <c r="N30" s="3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</row>
    <row r="31" spans="1:34" ht="64.5" customHeight="1" x14ac:dyDescent="0.3">
      <c r="A31" s="3">
        <v>123</v>
      </c>
      <c r="B31" s="39"/>
      <c r="C31" s="39" t="s">
        <v>238</v>
      </c>
      <c r="D31" s="39" t="s">
        <v>47</v>
      </c>
      <c r="E31" s="39" t="s">
        <v>3258</v>
      </c>
      <c r="F31" s="39" t="s">
        <v>3259</v>
      </c>
      <c r="G31" s="3"/>
      <c r="H31" s="39" t="s">
        <v>22</v>
      </c>
      <c r="I31" s="414">
        <v>44730</v>
      </c>
      <c r="J31" s="414">
        <v>45094</v>
      </c>
      <c r="K31" s="39" t="s">
        <v>113</v>
      </c>
      <c r="L31" s="39" t="s">
        <v>113</v>
      </c>
      <c r="M31" s="39"/>
      <c r="N31" s="3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</row>
    <row r="32" spans="1:34" ht="64.5" customHeight="1" x14ac:dyDescent="0.3">
      <c r="A32" s="3">
        <v>130</v>
      </c>
      <c r="B32" s="39"/>
      <c r="C32" s="39" t="s">
        <v>238</v>
      </c>
      <c r="D32" s="39" t="s">
        <v>47</v>
      </c>
      <c r="E32" s="39" t="s">
        <v>3260</v>
      </c>
      <c r="F32" s="39" t="s">
        <v>3261</v>
      </c>
      <c r="G32" s="3"/>
      <c r="H32" s="39" t="s">
        <v>22</v>
      </c>
      <c r="I32" s="414">
        <v>44578</v>
      </c>
      <c r="J32" s="414">
        <v>44942</v>
      </c>
      <c r="K32" s="39" t="s">
        <v>113</v>
      </c>
      <c r="L32" s="39" t="s">
        <v>113</v>
      </c>
      <c r="M32" s="76"/>
      <c r="N32" s="3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</row>
    <row r="33" spans="1:34" ht="64.5" customHeight="1" x14ac:dyDescent="0.3">
      <c r="A33" s="3">
        <v>142</v>
      </c>
      <c r="B33" s="39"/>
      <c r="C33" s="39" t="s">
        <v>238</v>
      </c>
      <c r="D33" s="39" t="s">
        <v>47</v>
      </c>
      <c r="E33" s="39" t="s">
        <v>3262</v>
      </c>
      <c r="F33" s="39" t="s">
        <v>47</v>
      </c>
      <c r="G33" s="3"/>
      <c r="H33" s="39" t="s">
        <v>22</v>
      </c>
      <c r="I33" s="414">
        <v>44730</v>
      </c>
      <c r="J33" s="414">
        <v>45094</v>
      </c>
      <c r="K33" s="39" t="s">
        <v>113</v>
      </c>
      <c r="L33" s="39" t="s">
        <v>113</v>
      </c>
      <c r="M33" s="39"/>
      <c r="N33" s="3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</row>
    <row r="34" spans="1:34" ht="64.5" customHeight="1" x14ac:dyDescent="0.3">
      <c r="A34" s="3">
        <v>138</v>
      </c>
      <c r="B34" s="39"/>
      <c r="C34" s="39" t="s">
        <v>333</v>
      </c>
      <c r="D34" s="39" t="s">
        <v>3095</v>
      </c>
      <c r="E34" s="39" t="s">
        <v>3263</v>
      </c>
      <c r="F34" s="39" t="s">
        <v>3096</v>
      </c>
      <c r="G34" s="3">
        <v>1E-3</v>
      </c>
      <c r="H34" s="39" t="s">
        <v>22</v>
      </c>
      <c r="I34" s="414">
        <v>43480</v>
      </c>
      <c r="J34" s="414">
        <v>43844</v>
      </c>
      <c r="K34" s="39" t="s">
        <v>113</v>
      </c>
      <c r="L34" s="39" t="s">
        <v>113</v>
      </c>
      <c r="M34" s="39"/>
      <c r="N34" s="3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</row>
    <row r="35" spans="1:34" ht="64.5" customHeight="1" x14ac:dyDescent="0.3">
      <c r="A35" s="3">
        <v>1301</v>
      </c>
      <c r="B35" s="39"/>
      <c r="C35" s="39" t="s">
        <v>556</v>
      </c>
      <c r="D35" s="39"/>
      <c r="E35" s="39" t="s">
        <v>3264</v>
      </c>
      <c r="F35" s="39" t="s">
        <v>3265</v>
      </c>
      <c r="G35" s="3">
        <v>0.01</v>
      </c>
      <c r="H35" s="39" t="s">
        <v>22</v>
      </c>
      <c r="I35" s="414">
        <v>43652</v>
      </c>
      <c r="J35" s="414">
        <v>44016</v>
      </c>
      <c r="K35" s="39" t="s">
        <v>113</v>
      </c>
      <c r="L35" s="39" t="s">
        <v>113</v>
      </c>
      <c r="M35" s="39"/>
      <c r="N35" s="39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</row>
    <row r="36" spans="1:34" ht="64.5" customHeight="1" x14ac:dyDescent="0.3">
      <c r="A36" s="3">
        <v>1303</v>
      </c>
      <c r="B36" s="39"/>
      <c r="C36" s="39" t="s">
        <v>556</v>
      </c>
      <c r="D36" s="39"/>
      <c r="E36" s="39" t="s">
        <v>3266</v>
      </c>
      <c r="F36" s="39" t="s">
        <v>3238</v>
      </c>
      <c r="G36" s="3">
        <v>0.01</v>
      </c>
      <c r="H36" s="39" t="s">
        <v>22</v>
      </c>
      <c r="I36" s="414">
        <v>44847</v>
      </c>
      <c r="J36" s="414">
        <v>45211</v>
      </c>
      <c r="K36" s="39" t="s">
        <v>113</v>
      </c>
      <c r="L36" s="39" t="s">
        <v>113</v>
      </c>
      <c r="M36" s="39"/>
      <c r="N36" s="39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</row>
    <row r="37" spans="1:34" ht="64.5" customHeight="1" x14ac:dyDescent="0.3">
      <c r="A37" s="3">
        <v>284</v>
      </c>
      <c r="B37" s="39"/>
      <c r="C37" s="39" t="s">
        <v>714</v>
      </c>
      <c r="D37" s="39"/>
      <c r="E37" s="39" t="s">
        <v>3267</v>
      </c>
      <c r="F37" s="39" t="s">
        <v>529</v>
      </c>
      <c r="G37" s="3">
        <v>0.01</v>
      </c>
      <c r="H37" s="39" t="s">
        <v>22</v>
      </c>
      <c r="I37" s="414">
        <v>44847</v>
      </c>
      <c r="J37" s="414">
        <v>45211</v>
      </c>
      <c r="K37" s="39" t="s">
        <v>113</v>
      </c>
      <c r="L37" s="39" t="s">
        <v>113</v>
      </c>
      <c r="M37" s="39"/>
      <c r="N37" s="3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</row>
    <row r="38" spans="1:34" ht="64.5" customHeight="1" x14ac:dyDescent="0.3">
      <c r="A38" s="3">
        <v>286</v>
      </c>
      <c r="B38" s="39"/>
      <c r="C38" s="39" t="s">
        <v>714</v>
      </c>
      <c r="D38" s="39" t="s">
        <v>19</v>
      </c>
      <c r="E38" s="39" t="s">
        <v>3268</v>
      </c>
      <c r="F38" s="39" t="s">
        <v>529</v>
      </c>
      <c r="G38" s="3">
        <v>0.02</v>
      </c>
      <c r="H38" s="39" t="s">
        <v>22</v>
      </c>
      <c r="I38" s="414">
        <v>44519</v>
      </c>
      <c r="J38" s="414">
        <v>44883</v>
      </c>
      <c r="K38" s="39" t="s">
        <v>113</v>
      </c>
      <c r="L38" s="39" t="s">
        <v>113</v>
      </c>
      <c r="M38" s="39"/>
      <c r="N38" s="3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</row>
    <row r="39" spans="1:34" ht="64.5" customHeight="1" x14ac:dyDescent="0.3">
      <c r="A39" s="3">
        <v>354</v>
      </c>
      <c r="B39" s="39"/>
      <c r="C39" s="39" t="s">
        <v>805</v>
      </c>
      <c r="D39" s="39" t="s">
        <v>19</v>
      </c>
      <c r="E39" s="39" t="s">
        <v>3269</v>
      </c>
      <c r="F39" s="39" t="s">
        <v>32</v>
      </c>
      <c r="G39" s="3">
        <v>0.01</v>
      </c>
      <c r="H39" s="39" t="s">
        <v>22</v>
      </c>
      <c r="I39" s="414">
        <v>44180</v>
      </c>
      <c r="J39" s="414">
        <v>44544</v>
      </c>
      <c r="K39" s="39" t="s">
        <v>113</v>
      </c>
      <c r="L39" s="39" t="s">
        <v>113</v>
      </c>
      <c r="M39" s="39"/>
      <c r="N39" s="3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</row>
    <row r="40" spans="1:34" ht="64.5" customHeight="1" x14ac:dyDescent="0.3">
      <c r="A40" s="3">
        <v>433</v>
      </c>
      <c r="B40" s="39" t="s">
        <v>1014</v>
      </c>
      <c r="C40" s="39" t="s">
        <v>1014</v>
      </c>
      <c r="D40" s="39"/>
      <c r="E40" s="39" t="s">
        <v>3270</v>
      </c>
      <c r="F40" s="39" t="s">
        <v>3271</v>
      </c>
      <c r="G40" s="3"/>
      <c r="H40" s="39" t="s">
        <v>22</v>
      </c>
      <c r="I40" s="414">
        <v>44180</v>
      </c>
      <c r="J40" s="414">
        <v>44544</v>
      </c>
      <c r="K40" s="39" t="s">
        <v>113</v>
      </c>
      <c r="L40" s="39" t="s">
        <v>113</v>
      </c>
      <c r="M40" s="39"/>
      <c r="N40" s="3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</row>
    <row r="41" spans="1:34" ht="64.5" customHeight="1" x14ac:dyDescent="0.3">
      <c r="A41" s="3">
        <v>448</v>
      </c>
      <c r="B41" s="39"/>
      <c r="C41" s="39" t="s">
        <v>1014</v>
      </c>
      <c r="D41" s="39"/>
      <c r="E41" s="39" t="s">
        <v>3156</v>
      </c>
      <c r="F41" s="39" t="s">
        <v>3157</v>
      </c>
      <c r="G41" s="3"/>
      <c r="H41" s="39" t="s">
        <v>22</v>
      </c>
      <c r="I41" s="414">
        <v>44977</v>
      </c>
      <c r="J41" s="414">
        <v>45341</v>
      </c>
      <c r="K41" s="39" t="s">
        <v>130</v>
      </c>
      <c r="L41" s="39" t="s">
        <v>113</v>
      </c>
      <c r="M41" s="19"/>
      <c r="N41" s="3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</row>
    <row r="42" spans="1:34" ht="64.5" customHeight="1" x14ac:dyDescent="0.3">
      <c r="A42" s="3">
        <v>449</v>
      </c>
      <c r="B42" s="39"/>
      <c r="C42" s="39" t="s">
        <v>1014</v>
      </c>
      <c r="D42" s="39"/>
      <c r="E42" s="39" t="s">
        <v>3272</v>
      </c>
      <c r="F42" s="39" t="s">
        <v>3157</v>
      </c>
      <c r="G42" s="3"/>
      <c r="H42" s="39" t="s">
        <v>22</v>
      </c>
      <c r="I42" s="414">
        <v>44214</v>
      </c>
      <c r="J42" s="414">
        <v>44578</v>
      </c>
      <c r="K42" s="39" t="s">
        <v>113</v>
      </c>
      <c r="L42" s="39" t="s">
        <v>113</v>
      </c>
      <c r="M42" s="39"/>
      <c r="N42" s="3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</row>
    <row r="43" spans="1:34" ht="64.5" customHeight="1" x14ac:dyDescent="0.3">
      <c r="A43" s="3">
        <v>470</v>
      </c>
      <c r="B43" s="39"/>
      <c r="C43" s="39" t="s">
        <v>1014</v>
      </c>
      <c r="D43" s="39"/>
      <c r="E43" s="39" t="s">
        <v>3273</v>
      </c>
      <c r="F43" s="39" t="s">
        <v>1169</v>
      </c>
      <c r="G43" s="3"/>
      <c r="H43" s="39" t="s">
        <v>22</v>
      </c>
      <c r="I43" s="414">
        <v>44743</v>
      </c>
      <c r="J43" s="414">
        <v>45107</v>
      </c>
      <c r="K43" s="39" t="s">
        <v>113</v>
      </c>
      <c r="L43" s="39" t="s">
        <v>113</v>
      </c>
      <c r="M43" s="39"/>
      <c r="N43" s="3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</row>
    <row r="44" spans="1:34" ht="64.5" customHeight="1" x14ac:dyDescent="0.45">
      <c r="A44" s="3">
        <v>471</v>
      </c>
      <c r="B44" s="39"/>
      <c r="C44" s="39" t="s">
        <v>1014</v>
      </c>
      <c r="D44" s="39"/>
      <c r="E44" s="39" t="s">
        <v>3274</v>
      </c>
      <c r="F44" s="39" t="s">
        <v>3275</v>
      </c>
      <c r="G44" s="3"/>
      <c r="H44" s="39" t="s">
        <v>22</v>
      </c>
      <c r="I44" s="414">
        <v>44621</v>
      </c>
      <c r="J44" s="414">
        <v>44985</v>
      </c>
      <c r="K44" s="39" t="s">
        <v>113</v>
      </c>
      <c r="L44" s="39" t="s">
        <v>113</v>
      </c>
      <c r="M44" s="39"/>
      <c r="N44" s="3"/>
      <c r="O44" s="122"/>
      <c r="P44" s="320"/>
      <c r="Q44" s="320"/>
      <c r="R44" s="320"/>
      <c r="S44" s="320"/>
      <c r="T44" s="320"/>
      <c r="U44" s="320"/>
      <c r="V44" s="320"/>
      <c r="W44" s="320"/>
      <c r="X44" s="320"/>
      <c r="Y44" s="320"/>
      <c r="Z44" s="320"/>
      <c r="AA44" s="320"/>
      <c r="AB44" s="320"/>
      <c r="AC44" s="320"/>
      <c r="AD44" s="320"/>
      <c r="AE44" s="320"/>
      <c r="AF44" s="320"/>
      <c r="AG44" s="320"/>
      <c r="AH44" s="320"/>
    </row>
    <row r="45" spans="1:34" ht="64.5" customHeight="1" x14ac:dyDescent="0.45">
      <c r="A45" s="3">
        <v>503</v>
      </c>
      <c r="B45" s="39"/>
      <c r="C45" s="39" t="s">
        <v>1014</v>
      </c>
      <c r="D45" s="39" t="s">
        <v>1496</v>
      </c>
      <c r="E45" s="39" t="s">
        <v>3276</v>
      </c>
      <c r="F45" s="39" t="s">
        <v>1140</v>
      </c>
      <c r="G45" s="3"/>
      <c r="H45" s="39" t="s">
        <v>22</v>
      </c>
      <c r="I45" s="414">
        <v>44621</v>
      </c>
      <c r="J45" s="414">
        <v>44985</v>
      </c>
      <c r="K45" s="39" t="s">
        <v>113</v>
      </c>
      <c r="L45" s="39" t="s">
        <v>113</v>
      </c>
      <c r="M45" s="39"/>
      <c r="N45" s="3"/>
      <c r="O45" s="122"/>
      <c r="P45" s="320"/>
      <c r="Q45" s="320"/>
      <c r="R45" s="320"/>
      <c r="S45" s="320"/>
      <c r="T45" s="320"/>
      <c r="U45" s="320"/>
      <c r="V45" s="320"/>
      <c r="W45" s="320"/>
      <c r="X45" s="320"/>
      <c r="Y45" s="320"/>
      <c r="Z45" s="320"/>
      <c r="AA45" s="320"/>
      <c r="AB45" s="320"/>
      <c r="AC45" s="320"/>
      <c r="AD45" s="320"/>
      <c r="AE45" s="320"/>
      <c r="AF45" s="320"/>
      <c r="AG45" s="320"/>
      <c r="AH45" s="320"/>
    </row>
    <row r="46" spans="1:34" ht="64.5" customHeight="1" x14ac:dyDescent="0.45">
      <c r="A46" s="3">
        <v>505</v>
      </c>
      <c r="B46" s="39"/>
      <c r="C46" s="39" t="s">
        <v>1014</v>
      </c>
      <c r="D46" s="39" t="s">
        <v>3102</v>
      </c>
      <c r="E46" s="39" t="s">
        <v>3277</v>
      </c>
      <c r="F46" s="39" t="s">
        <v>1191</v>
      </c>
      <c r="G46" s="3"/>
      <c r="H46" s="39" t="s">
        <v>22</v>
      </c>
      <c r="I46" s="414">
        <v>44743</v>
      </c>
      <c r="J46" s="414">
        <v>45107</v>
      </c>
      <c r="K46" s="39" t="s">
        <v>113</v>
      </c>
      <c r="L46" s="39" t="s">
        <v>113</v>
      </c>
      <c r="M46" s="39"/>
      <c r="N46" s="3"/>
      <c r="O46" s="122"/>
      <c r="P46" s="320"/>
      <c r="Q46" s="320"/>
      <c r="R46" s="320"/>
      <c r="S46" s="320"/>
      <c r="T46" s="320"/>
      <c r="U46" s="320"/>
      <c r="V46" s="320"/>
      <c r="W46" s="320"/>
      <c r="X46" s="320"/>
      <c r="Y46" s="320"/>
      <c r="Z46" s="320"/>
      <c r="AA46" s="320"/>
      <c r="AB46" s="320"/>
      <c r="AC46" s="320"/>
      <c r="AD46" s="320"/>
      <c r="AE46" s="320"/>
      <c r="AF46" s="320"/>
      <c r="AG46" s="320"/>
      <c r="AH46" s="320"/>
    </row>
    <row r="47" spans="1:34" ht="64.5" customHeight="1" x14ac:dyDescent="0.45">
      <c r="A47" s="20">
        <v>527</v>
      </c>
      <c r="B47" s="427"/>
      <c r="C47" s="427" t="s">
        <v>1014</v>
      </c>
      <c r="D47" s="427" t="s">
        <v>1496</v>
      </c>
      <c r="E47" s="427" t="s">
        <v>3278</v>
      </c>
      <c r="F47" s="427">
        <v>25.4</v>
      </c>
      <c r="G47" s="20"/>
      <c r="H47" s="427" t="s">
        <v>22</v>
      </c>
      <c r="I47" s="428">
        <v>44696</v>
      </c>
      <c r="J47" s="414">
        <v>45060</v>
      </c>
      <c r="K47" s="39" t="s">
        <v>113</v>
      </c>
      <c r="L47" s="39" t="s">
        <v>113</v>
      </c>
      <c r="M47" s="427"/>
      <c r="N47" s="3" t="s">
        <v>3279</v>
      </c>
      <c r="O47" s="122"/>
      <c r="P47" s="320"/>
      <c r="Q47" s="320"/>
      <c r="R47" s="320"/>
      <c r="S47" s="320"/>
      <c r="T47" s="320"/>
      <c r="U47" s="320"/>
      <c r="V47" s="320"/>
      <c r="W47" s="320"/>
      <c r="X47" s="320"/>
      <c r="Y47" s="320"/>
      <c r="Z47" s="320"/>
      <c r="AA47" s="320"/>
      <c r="AB47" s="320"/>
      <c r="AC47" s="320"/>
      <c r="AD47" s="320"/>
      <c r="AE47" s="320"/>
      <c r="AF47" s="320"/>
      <c r="AG47" s="320"/>
      <c r="AH47" s="320"/>
    </row>
    <row r="48" spans="1:34" ht="64.5" customHeight="1" x14ac:dyDescent="0.45">
      <c r="A48" s="3">
        <v>528</v>
      </c>
      <c r="B48" s="39"/>
      <c r="C48" s="39" t="s">
        <v>1014</v>
      </c>
      <c r="D48" s="39" t="s">
        <v>1496</v>
      </c>
      <c r="E48" s="39" t="s">
        <v>3280</v>
      </c>
      <c r="F48" s="39">
        <v>25.4</v>
      </c>
      <c r="G48" s="3"/>
      <c r="H48" s="39" t="s">
        <v>22</v>
      </c>
      <c r="I48" s="414">
        <v>44543</v>
      </c>
      <c r="J48" s="414">
        <v>44907</v>
      </c>
      <c r="K48" s="39" t="s">
        <v>113</v>
      </c>
      <c r="L48" s="39" t="s">
        <v>113</v>
      </c>
      <c r="M48" s="39"/>
      <c r="N48" s="3"/>
      <c r="O48" s="122"/>
      <c r="P48" s="320"/>
      <c r="Q48" s="320"/>
      <c r="R48" s="320"/>
      <c r="S48" s="320"/>
      <c r="T48" s="320"/>
      <c r="U48" s="320"/>
      <c r="V48" s="320"/>
      <c r="W48" s="320"/>
      <c r="X48" s="320"/>
      <c r="Y48" s="320"/>
      <c r="Z48" s="320"/>
      <c r="AA48" s="320"/>
      <c r="AB48" s="320"/>
      <c r="AC48" s="320"/>
      <c r="AD48" s="320"/>
      <c r="AE48" s="320"/>
      <c r="AF48" s="320"/>
      <c r="AG48" s="320"/>
      <c r="AH48" s="320"/>
    </row>
    <row r="49" spans="1:34" ht="64.5" customHeight="1" x14ac:dyDescent="0.45">
      <c r="A49" s="3">
        <v>529</v>
      </c>
      <c r="B49" s="39"/>
      <c r="C49" s="39" t="s">
        <v>1014</v>
      </c>
      <c r="D49" s="39" t="s">
        <v>1496</v>
      </c>
      <c r="E49" s="39" t="s">
        <v>2858</v>
      </c>
      <c r="F49" s="39" t="s">
        <v>1172</v>
      </c>
      <c r="G49" s="3"/>
      <c r="H49" s="39" t="s">
        <v>22</v>
      </c>
      <c r="I49" s="414">
        <v>44967</v>
      </c>
      <c r="J49" s="414">
        <v>45331</v>
      </c>
      <c r="K49" s="39" t="s">
        <v>113</v>
      </c>
      <c r="L49" s="39" t="s">
        <v>113</v>
      </c>
      <c r="M49" s="429"/>
      <c r="N49" s="3" t="s">
        <v>113</v>
      </c>
      <c r="O49" s="122"/>
      <c r="P49" s="320"/>
      <c r="Q49" s="320"/>
      <c r="R49" s="320"/>
      <c r="S49" s="320"/>
      <c r="T49" s="320"/>
      <c r="U49" s="320"/>
      <c r="V49" s="320"/>
      <c r="W49" s="320"/>
      <c r="X49" s="320"/>
      <c r="Y49" s="320"/>
      <c r="Z49" s="320"/>
      <c r="AA49" s="320"/>
      <c r="AB49" s="320"/>
      <c r="AC49" s="320"/>
      <c r="AD49" s="320"/>
      <c r="AE49" s="320"/>
      <c r="AF49" s="320"/>
      <c r="AG49" s="320"/>
      <c r="AH49" s="320"/>
    </row>
    <row r="50" spans="1:34" ht="64.5" customHeight="1" x14ac:dyDescent="0.45">
      <c r="A50" s="3">
        <v>586</v>
      </c>
      <c r="B50" s="39"/>
      <c r="C50" s="39" t="s">
        <v>1014</v>
      </c>
      <c r="D50" s="39" t="s">
        <v>1496</v>
      </c>
      <c r="E50" s="39" t="s">
        <v>3281</v>
      </c>
      <c r="F50" s="39" t="s">
        <v>2859</v>
      </c>
      <c r="G50" s="3"/>
      <c r="H50" s="39" t="s">
        <v>22</v>
      </c>
      <c r="I50" s="414">
        <v>44193</v>
      </c>
      <c r="J50" s="414">
        <v>44557</v>
      </c>
      <c r="K50" s="39" t="s">
        <v>113</v>
      </c>
      <c r="L50" s="39" t="s">
        <v>113</v>
      </c>
      <c r="M50" s="39"/>
      <c r="N50" s="3"/>
      <c r="O50" s="122"/>
      <c r="P50" s="320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0"/>
      <c r="AD50" s="320"/>
      <c r="AE50" s="320"/>
      <c r="AF50" s="320"/>
      <c r="AG50" s="320"/>
      <c r="AH50" s="320"/>
    </row>
    <row r="51" spans="1:34" ht="64.5" customHeight="1" x14ac:dyDescent="0.45">
      <c r="A51" s="20">
        <v>639</v>
      </c>
      <c r="B51" s="427"/>
      <c r="C51" s="427" t="s">
        <v>1014</v>
      </c>
      <c r="D51" s="427"/>
      <c r="E51" s="427" t="s">
        <v>2860</v>
      </c>
      <c r="F51" s="427" t="s">
        <v>1253</v>
      </c>
      <c r="G51" s="20"/>
      <c r="H51" s="427" t="s">
        <v>22</v>
      </c>
      <c r="I51" s="428">
        <v>44958</v>
      </c>
      <c r="J51" s="414">
        <v>45322</v>
      </c>
      <c r="K51" s="427" t="s">
        <v>86</v>
      </c>
      <c r="L51" s="39" t="s">
        <v>113</v>
      </c>
      <c r="M51" s="19"/>
      <c r="N51" s="39" t="s">
        <v>3279</v>
      </c>
      <c r="O51" s="122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0"/>
      <c r="AD51" s="320"/>
      <c r="AE51" s="320"/>
      <c r="AF51" s="320"/>
      <c r="AG51" s="320"/>
      <c r="AH51" s="320"/>
    </row>
    <row r="52" spans="1:34" ht="64.5" customHeight="1" x14ac:dyDescent="0.45">
      <c r="A52" s="3">
        <v>469</v>
      </c>
      <c r="B52" s="39"/>
      <c r="C52" s="39" t="s">
        <v>3282</v>
      </c>
      <c r="D52" s="39"/>
      <c r="E52" s="39" t="s">
        <v>3283</v>
      </c>
      <c r="F52" s="39" t="s">
        <v>3284</v>
      </c>
      <c r="G52" s="3"/>
      <c r="H52" s="39" t="s">
        <v>22</v>
      </c>
      <c r="I52" s="414">
        <v>44215</v>
      </c>
      <c r="J52" s="414">
        <v>44579</v>
      </c>
      <c r="K52" s="39" t="s">
        <v>113</v>
      </c>
      <c r="L52" s="39" t="s">
        <v>113</v>
      </c>
      <c r="M52" s="39"/>
      <c r="N52" s="3"/>
      <c r="O52" s="122"/>
      <c r="P52" s="320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0"/>
      <c r="AD52" s="320"/>
      <c r="AE52" s="320"/>
      <c r="AF52" s="320"/>
      <c r="AG52" s="320"/>
      <c r="AH52" s="320"/>
    </row>
    <row r="53" spans="1:34" ht="64.5" customHeight="1" x14ac:dyDescent="0.45">
      <c r="A53" s="3">
        <v>1059</v>
      </c>
      <c r="B53" s="39"/>
      <c r="C53" s="39" t="s">
        <v>2106</v>
      </c>
      <c r="D53" s="39" t="s">
        <v>1496</v>
      </c>
      <c r="E53" s="39" t="s">
        <v>3285</v>
      </c>
      <c r="F53" s="39" t="s">
        <v>2157</v>
      </c>
      <c r="G53" s="3"/>
      <c r="H53" s="39" t="s">
        <v>22</v>
      </c>
      <c r="I53" s="414">
        <v>44985</v>
      </c>
      <c r="J53" s="414">
        <f>I53+364</f>
        <v>45349</v>
      </c>
      <c r="K53" s="39" t="s">
        <v>113</v>
      </c>
      <c r="L53" s="39" t="s">
        <v>113</v>
      </c>
      <c r="M53" s="39"/>
      <c r="N53" s="3"/>
      <c r="O53" s="122"/>
      <c r="P53" s="320"/>
      <c r="Q53" s="320"/>
      <c r="R53" s="320"/>
      <c r="S53" s="320"/>
      <c r="T53" s="320"/>
      <c r="U53" s="320"/>
      <c r="V53" s="320"/>
      <c r="W53" s="320"/>
      <c r="X53" s="320"/>
      <c r="Y53" s="320"/>
      <c r="Z53" s="320"/>
      <c r="AA53" s="320"/>
      <c r="AB53" s="320"/>
      <c r="AC53" s="320"/>
      <c r="AD53" s="320"/>
      <c r="AE53" s="320"/>
      <c r="AF53" s="320"/>
      <c r="AG53" s="320"/>
      <c r="AH53" s="320"/>
    </row>
    <row r="54" spans="1:34" ht="64.5" customHeight="1" x14ac:dyDescent="0.45">
      <c r="A54" s="3">
        <v>769</v>
      </c>
      <c r="B54" s="39"/>
      <c r="C54" s="39" t="s">
        <v>1618</v>
      </c>
      <c r="D54" s="39" t="s">
        <v>1496</v>
      </c>
      <c r="E54" s="39" t="s">
        <v>3286</v>
      </c>
      <c r="F54" s="39" t="s">
        <v>47</v>
      </c>
      <c r="G54" s="3"/>
      <c r="H54" s="39" t="s">
        <v>22</v>
      </c>
      <c r="I54" s="414">
        <v>44491</v>
      </c>
      <c r="J54" s="423">
        <v>44855</v>
      </c>
      <c r="K54" s="39" t="s">
        <v>113</v>
      </c>
      <c r="L54" s="39" t="s">
        <v>113</v>
      </c>
      <c r="M54" s="39"/>
      <c r="N54" s="39" t="s">
        <v>3287</v>
      </c>
      <c r="O54" s="122"/>
      <c r="P54" s="320"/>
      <c r="Q54" s="320"/>
      <c r="R54" s="320"/>
      <c r="S54" s="320"/>
      <c r="T54" s="320"/>
      <c r="U54" s="320"/>
      <c r="V54" s="320"/>
      <c r="W54" s="320"/>
      <c r="X54" s="320"/>
      <c r="Y54" s="320"/>
      <c r="Z54" s="320"/>
      <c r="AA54" s="320"/>
      <c r="AB54" s="320"/>
      <c r="AC54" s="320"/>
      <c r="AD54" s="320"/>
      <c r="AE54" s="320"/>
      <c r="AF54" s="320"/>
      <c r="AG54" s="320"/>
      <c r="AH54" s="320"/>
    </row>
    <row r="55" spans="1:34" ht="64.5" customHeight="1" x14ac:dyDescent="0.45">
      <c r="A55" s="3">
        <v>777</v>
      </c>
      <c r="B55" s="39"/>
      <c r="C55" s="39" t="s">
        <v>1618</v>
      </c>
      <c r="D55" s="39" t="s">
        <v>47</v>
      </c>
      <c r="E55" s="39" t="s">
        <v>3288</v>
      </c>
      <c r="F55" s="39" t="s">
        <v>3289</v>
      </c>
      <c r="G55" s="3"/>
      <c r="H55" s="39" t="s">
        <v>22</v>
      </c>
      <c r="I55" s="414">
        <v>44896</v>
      </c>
      <c r="J55" s="423">
        <v>45260</v>
      </c>
      <c r="K55" s="39" t="s">
        <v>113</v>
      </c>
      <c r="L55" s="39" t="s">
        <v>113</v>
      </c>
      <c r="M55" s="39"/>
      <c r="N55" s="39"/>
      <c r="O55" s="122"/>
      <c r="P55" s="320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0"/>
      <c r="AF55" s="320"/>
      <c r="AG55" s="320"/>
      <c r="AH55" s="320"/>
    </row>
    <row r="56" spans="1:34" ht="64.5" customHeight="1" x14ac:dyDescent="0.45">
      <c r="A56" s="3">
        <v>825</v>
      </c>
      <c r="B56" s="39"/>
      <c r="C56" s="39" t="s">
        <v>1725</v>
      </c>
      <c r="D56" s="39"/>
      <c r="E56" s="39" t="s">
        <v>3290</v>
      </c>
      <c r="F56" s="39" t="s">
        <v>3291</v>
      </c>
      <c r="G56" s="3"/>
      <c r="H56" s="39" t="s">
        <v>22</v>
      </c>
      <c r="I56" s="414">
        <v>44137</v>
      </c>
      <c r="J56" s="414">
        <v>44501</v>
      </c>
      <c r="K56" s="39" t="s">
        <v>113</v>
      </c>
      <c r="L56" s="39" t="s">
        <v>113</v>
      </c>
      <c r="M56" s="39"/>
      <c r="N56" s="39"/>
      <c r="O56" s="122"/>
      <c r="P56" s="320"/>
      <c r="Q56" s="320"/>
      <c r="R56" s="320"/>
      <c r="S56" s="320"/>
      <c r="T56" s="320"/>
      <c r="U56" s="320"/>
      <c r="V56" s="320"/>
      <c r="W56" s="320"/>
      <c r="X56" s="320"/>
      <c r="Y56" s="320"/>
      <c r="Z56" s="320"/>
      <c r="AA56" s="320"/>
      <c r="AB56" s="320"/>
      <c r="AC56" s="320"/>
      <c r="AD56" s="320"/>
      <c r="AE56" s="320"/>
      <c r="AF56" s="320"/>
      <c r="AG56" s="320"/>
      <c r="AH56" s="320"/>
    </row>
    <row r="57" spans="1:34" ht="64.5" customHeight="1" x14ac:dyDescent="0.45">
      <c r="A57" s="3">
        <v>1189</v>
      </c>
      <c r="B57" s="39" t="s">
        <v>2481</v>
      </c>
      <c r="C57" s="39" t="s">
        <v>3140</v>
      </c>
      <c r="D57" s="39" t="s">
        <v>3136</v>
      </c>
      <c r="E57" s="39" t="s">
        <v>3292</v>
      </c>
      <c r="F57" s="39" t="s">
        <v>2486</v>
      </c>
      <c r="G57" s="3"/>
      <c r="H57" s="39" t="s">
        <v>22</v>
      </c>
      <c r="I57" s="414">
        <v>44743</v>
      </c>
      <c r="J57" s="414">
        <v>45107</v>
      </c>
      <c r="K57" s="39" t="s">
        <v>113</v>
      </c>
      <c r="L57" s="39" t="s">
        <v>113</v>
      </c>
      <c r="M57" s="39"/>
      <c r="N57" s="3"/>
      <c r="O57" s="122"/>
      <c r="P57" s="320"/>
      <c r="Q57" s="320"/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0"/>
      <c r="AD57" s="320"/>
      <c r="AE57" s="320"/>
      <c r="AF57" s="320"/>
      <c r="AG57" s="320"/>
      <c r="AH57" s="320"/>
    </row>
    <row r="58" spans="1:34" ht="64.5" customHeight="1" x14ac:dyDescent="0.45">
      <c r="A58" s="3">
        <v>1198</v>
      </c>
      <c r="B58" s="39"/>
      <c r="C58" s="39" t="s">
        <v>3140</v>
      </c>
      <c r="D58" s="39" t="s">
        <v>2567</v>
      </c>
      <c r="E58" s="39" t="s">
        <v>3293</v>
      </c>
      <c r="F58" s="39" t="s">
        <v>3139</v>
      </c>
      <c r="G58" s="3"/>
      <c r="H58" s="39" t="s">
        <v>22</v>
      </c>
      <c r="I58" s="414">
        <v>44184</v>
      </c>
      <c r="J58" s="414">
        <v>44548</v>
      </c>
      <c r="K58" s="39" t="s">
        <v>113</v>
      </c>
      <c r="L58" s="39" t="s">
        <v>113</v>
      </c>
      <c r="M58" s="39"/>
      <c r="N58" s="3"/>
      <c r="O58" s="122"/>
      <c r="P58" s="320"/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0"/>
      <c r="AD58" s="320"/>
      <c r="AE58" s="320"/>
      <c r="AF58" s="320"/>
      <c r="AG58" s="320"/>
      <c r="AH58" s="320"/>
    </row>
    <row r="59" spans="1:34" ht="64.5" customHeight="1" x14ac:dyDescent="0.45">
      <c r="A59" s="20">
        <v>1215</v>
      </c>
      <c r="B59" s="427"/>
      <c r="C59" s="427" t="s">
        <v>3140</v>
      </c>
      <c r="D59" s="427" t="s">
        <v>40</v>
      </c>
      <c r="E59" s="427" t="s">
        <v>3141</v>
      </c>
      <c r="F59" s="427" t="s">
        <v>2486</v>
      </c>
      <c r="G59" s="20"/>
      <c r="H59" s="427" t="s">
        <v>22</v>
      </c>
      <c r="I59" s="428">
        <v>44958</v>
      </c>
      <c r="J59" s="414">
        <v>45322</v>
      </c>
      <c r="K59" s="39" t="s">
        <v>113</v>
      </c>
      <c r="L59" s="39" t="s">
        <v>113</v>
      </c>
      <c r="M59" s="427"/>
      <c r="N59" s="3" t="s">
        <v>113</v>
      </c>
      <c r="O59" s="122"/>
      <c r="P59" s="320"/>
      <c r="Q59" s="320"/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0"/>
      <c r="AD59" s="320"/>
      <c r="AE59" s="320"/>
      <c r="AF59" s="320"/>
      <c r="AG59" s="320"/>
      <c r="AH59" s="320"/>
    </row>
    <row r="60" spans="1:34" ht="64.5" customHeight="1" x14ac:dyDescent="0.45">
      <c r="A60" s="20">
        <v>1224</v>
      </c>
      <c r="B60" s="427"/>
      <c r="C60" s="427" t="s">
        <v>3140</v>
      </c>
      <c r="D60" s="427" t="s">
        <v>47</v>
      </c>
      <c r="E60" s="427" t="s">
        <v>3142</v>
      </c>
      <c r="F60" s="427" t="s">
        <v>3143</v>
      </c>
      <c r="G60" s="20"/>
      <c r="H60" s="427" t="s">
        <v>22</v>
      </c>
      <c r="I60" s="428">
        <v>44958</v>
      </c>
      <c r="J60" s="414">
        <v>45322</v>
      </c>
      <c r="K60" s="39" t="s">
        <v>113</v>
      </c>
      <c r="L60" s="39" t="s">
        <v>113</v>
      </c>
      <c r="M60" s="427"/>
      <c r="N60" s="3" t="s">
        <v>113</v>
      </c>
      <c r="O60" s="122"/>
      <c r="P60" s="320"/>
      <c r="Q60" s="320"/>
      <c r="R60" s="320"/>
      <c r="S60" s="320"/>
      <c r="T60" s="320"/>
      <c r="U60" s="320"/>
      <c r="V60" s="320"/>
      <c r="W60" s="320"/>
      <c r="X60" s="320"/>
      <c r="Y60" s="320"/>
      <c r="Z60" s="320"/>
      <c r="AA60" s="320"/>
      <c r="AB60" s="320"/>
      <c r="AC60" s="320"/>
      <c r="AD60" s="320"/>
      <c r="AE60" s="320"/>
      <c r="AF60" s="320"/>
      <c r="AG60" s="320"/>
      <c r="AH60" s="320"/>
    </row>
    <row r="61" spans="1:34" ht="64.5" customHeight="1" x14ac:dyDescent="0.45">
      <c r="A61" s="3">
        <v>1190</v>
      </c>
      <c r="B61" s="39"/>
      <c r="C61" s="39" t="s">
        <v>2481</v>
      </c>
      <c r="D61" s="39"/>
      <c r="E61" s="39" t="s">
        <v>3294</v>
      </c>
      <c r="F61" s="39" t="s">
        <v>2486</v>
      </c>
      <c r="G61" s="3"/>
      <c r="H61" s="39" t="s">
        <v>22</v>
      </c>
      <c r="I61" s="414">
        <v>43778</v>
      </c>
      <c r="J61" s="414">
        <v>44142</v>
      </c>
      <c r="K61" s="39" t="s">
        <v>113</v>
      </c>
      <c r="L61" s="39" t="s">
        <v>113</v>
      </c>
      <c r="M61" s="39"/>
      <c r="N61" s="3"/>
      <c r="O61" s="122"/>
      <c r="P61" s="320"/>
      <c r="Q61" s="320"/>
      <c r="R61" s="320"/>
      <c r="S61" s="320"/>
      <c r="T61" s="320"/>
      <c r="U61" s="320"/>
      <c r="V61" s="320"/>
      <c r="W61" s="320"/>
      <c r="X61" s="320"/>
      <c r="Y61" s="320"/>
      <c r="Z61" s="320"/>
      <c r="AA61" s="320"/>
      <c r="AB61" s="320"/>
      <c r="AC61" s="320"/>
      <c r="AD61" s="320"/>
      <c r="AE61" s="320"/>
      <c r="AF61" s="320"/>
      <c r="AG61" s="320"/>
      <c r="AH61" s="320"/>
    </row>
    <row r="62" spans="1:34" ht="64.5" customHeight="1" x14ac:dyDescent="0.45">
      <c r="A62" s="20">
        <v>1205</v>
      </c>
      <c r="B62" s="427"/>
      <c r="C62" s="427" t="s">
        <v>2481</v>
      </c>
      <c r="D62" s="427" t="s">
        <v>1496</v>
      </c>
      <c r="E62" s="427" t="s">
        <v>3138</v>
      </c>
      <c r="F62" s="427" t="s">
        <v>3139</v>
      </c>
      <c r="G62" s="20"/>
      <c r="H62" s="427" t="s">
        <v>22</v>
      </c>
      <c r="I62" s="428">
        <v>44496</v>
      </c>
      <c r="J62" s="414">
        <v>44860</v>
      </c>
      <c r="K62" s="39" t="s">
        <v>113</v>
      </c>
      <c r="L62" s="39" t="s">
        <v>113</v>
      </c>
      <c r="M62" s="427"/>
      <c r="N62" s="3" t="s">
        <v>113</v>
      </c>
      <c r="O62" s="122"/>
      <c r="P62" s="320"/>
      <c r="Q62" s="320"/>
      <c r="R62" s="320"/>
      <c r="S62" s="320"/>
      <c r="T62" s="320"/>
      <c r="U62" s="320"/>
      <c r="V62" s="320"/>
      <c r="W62" s="320"/>
      <c r="X62" s="320"/>
      <c r="Y62" s="320"/>
      <c r="Z62" s="320"/>
      <c r="AA62" s="320"/>
      <c r="AB62" s="320"/>
      <c r="AC62" s="320"/>
      <c r="AD62" s="320"/>
      <c r="AE62" s="320"/>
      <c r="AF62" s="320"/>
      <c r="AG62" s="320"/>
      <c r="AH62" s="320"/>
    </row>
    <row r="63" spans="1:34" ht="64.5" customHeight="1" x14ac:dyDescent="0.45">
      <c r="A63" s="3">
        <v>1191</v>
      </c>
      <c r="B63" s="39"/>
      <c r="C63" s="39" t="s">
        <v>2659</v>
      </c>
      <c r="D63" s="39"/>
      <c r="E63" s="39" t="s">
        <v>3295</v>
      </c>
      <c r="F63" s="39" t="s">
        <v>3296</v>
      </c>
      <c r="G63" s="3"/>
      <c r="H63" s="39" t="s">
        <v>22</v>
      </c>
      <c r="I63" s="414">
        <v>44823</v>
      </c>
      <c r="J63" s="414">
        <v>45187</v>
      </c>
      <c r="K63" s="39" t="s">
        <v>113</v>
      </c>
      <c r="L63" s="39" t="s">
        <v>113</v>
      </c>
      <c r="M63" s="76"/>
      <c r="N63" s="3" t="s">
        <v>113</v>
      </c>
      <c r="O63" s="122"/>
      <c r="P63" s="320"/>
      <c r="Q63" s="320"/>
      <c r="R63" s="320"/>
      <c r="S63" s="320"/>
      <c r="T63" s="320"/>
      <c r="U63" s="320"/>
      <c r="V63" s="320"/>
      <c r="W63" s="320"/>
      <c r="X63" s="320"/>
      <c r="Y63" s="320"/>
      <c r="Z63" s="320"/>
      <c r="AA63" s="320"/>
      <c r="AB63" s="320"/>
      <c r="AC63" s="320"/>
      <c r="AD63" s="320"/>
      <c r="AE63" s="320"/>
      <c r="AF63" s="320"/>
      <c r="AG63" s="320"/>
      <c r="AH63" s="320"/>
    </row>
    <row r="64" spans="1:34" ht="64.5" customHeight="1" x14ac:dyDescent="0.45">
      <c r="A64" s="3">
        <v>1274</v>
      </c>
      <c r="B64" s="39" t="s">
        <v>2653</v>
      </c>
      <c r="C64" s="39" t="s">
        <v>2653</v>
      </c>
      <c r="D64" s="39"/>
      <c r="E64" s="39" t="s">
        <v>3297</v>
      </c>
      <c r="F64" s="39" t="s">
        <v>3298</v>
      </c>
      <c r="G64" s="3"/>
      <c r="H64" s="39" t="s">
        <v>22</v>
      </c>
      <c r="I64" s="414">
        <v>44156</v>
      </c>
      <c r="J64" s="414">
        <v>44520</v>
      </c>
      <c r="K64" s="39" t="s">
        <v>113</v>
      </c>
      <c r="L64" s="39" t="s">
        <v>113</v>
      </c>
      <c r="M64" s="39"/>
      <c r="N64" s="39"/>
      <c r="O64" s="122"/>
      <c r="P64" s="320"/>
      <c r="Q64" s="320"/>
      <c r="R64" s="320"/>
      <c r="S64" s="320"/>
      <c r="T64" s="320"/>
      <c r="U64" s="320"/>
      <c r="V64" s="320"/>
      <c r="W64" s="320"/>
      <c r="X64" s="320"/>
      <c r="Y64" s="320"/>
      <c r="Z64" s="320"/>
      <c r="AA64" s="320"/>
      <c r="AB64" s="320"/>
      <c r="AC64" s="320"/>
      <c r="AD64" s="320"/>
      <c r="AE64" s="320"/>
      <c r="AF64" s="320"/>
      <c r="AG64" s="320"/>
      <c r="AH64" s="320"/>
    </row>
    <row r="65" spans="1:34" ht="64.5" customHeight="1" x14ac:dyDescent="0.45">
      <c r="A65" s="3">
        <v>1275</v>
      </c>
      <c r="B65" s="39"/>
      <c r="C65" s="39" t="s">
        <v>2653</v>
      </c>
      <c r="D65" s="39"/>
      <c r="E65" s="39" t="s">
        <v>3299</v>
      </c>
      <c r="F65" s="39" t="s">
        <v>3300</v>
      </c>
      <c r="G65" s="3"/>
      <c r="H65" s="39" t="s">
        <v>22</v>
      </c>
      <c r="I65" s="414">
        <v>44156</v>
      </c>
      <c r="J65" s="414">
        <v>44520</v>
      </c>
      <c r="K65" s="39" t="s">
        <v>113</v>
      </c>
      <c r="L65" s="39" t="s">
        <v>113</v>
      </c>
      <c r="M65" s="39"/>
      <c r="N65" s="415"/>
      <c r="O65" s="122"/>
      <c r="P65" s="320"/>
      <c r="Q65" s="320"/>
      <c r="R65" s="320"/>
      <c r="S65" s="320"/>
      <c r="T65" s="320"/>
      <c r="U65" s="320"/>
      <c r="V65" s="320"/>
      <c r="W65" s="320"/>
      <c r="X65" s="320"/>
      <c r="Y65" s="320"/>
      <c r="Z65" s="320"/>
      <c r="AA65" s="320"/>
      <c r="AB65" s="320"/>
      <c r="AC65" s="320"/>
      <c r="AD65" s="320"/>
      <c r="AE65" s="320"/>
      <c r="AF65" s="320"/>
      <c r="AG65" s="320"/>
      <c r="AH65" s="320"/>
    </row>
    <row r="66" spans="1:34" ht="64.5" customHeight="1" x14ac:dyDescent="0.45">
      <c r="A66" s="419">
        <v>1307</v>
      </c>
      <c r="B66" s="420"/>
      <c r="C66" s="420" t="s">
        <v>576</v>
      </c>
      <c r="D66" s="420"/>
      <c r="E66" s="420" t="s">
        <v>3301</v>
      </c>
      <c r="F66" s="420" t="s">
        <v>529</v>
      </c>
      <c r="G66" s="419">
        <v>0.02</v>
      </c>
      <c r="H66" s="420" t="s">
        <v>22</v>
      </c>
      <c r="I66" s="421">
        <v>43496</v>
      </c>
      <c r="J66" s="421">
        <v>43860</v>
      </c>
      <c r="K66" s="420" t="s">
        <v>113</v>
      </c>
      <c r="L66" s="420" t="s">
        <v>113</v>
      </c>
      <c r="M66" s="420"/>
      <c r="N66" s="430"/>
      <c r="O66" s="122"/>
      <c r="P66" s="320"/>
      <c r="Q66" s="320"/>
      <c r="R66" s="320"/>
      <c r="S66" s="320"/>
      <c r="T66" s="320"/>
      <c r="U66" s="320"/>
      <c r="V66" s="320"/>
      <c r="W66" s="320"/>
      <c r="X66" s="320"/>
      <c r="Y66" s="320"/>
      <c r="Z66" s="320"/>
      <c r="AA66" s="320"/>
      <c r="AB66" s="320"/>
      <c r="AC66" s="320"/>
      <c r="AD66" s="320"/>
      <c r="AE66" s="320"/>
      <c r="AF66" s="320"/>
      <c r="AG66" s="320"/>
      <c r="AH66" s="320"/>
    </row>
    <row r="67" spans="1:34" ht="28.5" customHeight="1" x14ac:dyDescent="0.45">
      <c r="A67" s="431"/>
      <c r="B67" s="39"/>
      <c r="C67" s="39"/>
      <c r="D67" s="39"/>
      <c r="E67" s="39"/>
      <c r="F67" s="418"/>
      <c r="G67" s="129"/>
      <c r="H67" s="129"/>
      <c r="I67" s="129"/>
      <c r="J67" s="129"/>
      <c r="K67" s="129"/>
      <c r="L67" s="129"/>
      <c r="M67" s="129"/>
      <c r="N67" s="129"/>
      <c r="O67" s="129"/>
      <c r="P67" s="418"/>
      <c r="Q67" s="418"/>
      <c r="R67" s="418"/>
      <c r="S67" s="418"/>
      <c r="T67" s="418"/>
      <c r="U67" s="418"/>
      <c r="V67" s="418"/>
      <c r="W67" s="418"/>
      <c r="X67" s="418"/>
      <c r="Y67" s="418"/>
      <c r="Z67" s="418"/>
      <c r="AA67" s="418"/>
      <c r="AB67" s="418"/>
      <c r="AC67" s="418"/>
      <c r="AD67" s="418"/>
      <c r="AE67" s="418"/>
      <c r="AF67" s="418"/>
      <c r="AG67" s="418"/>
      <c r="AH67" s="418"/>
    </row>
    <row r="68" spans="1:34" ht="23.25" customHeight="1" x14ac:dyDescent="0.45">
      <c r="A68" s="129"/>
      <c r="B68" s="129"/>
      <c r="C68" s="129"/>
      <c r="D68" s="129"/>
      <c r="E68" s="129"/>
      <c r="F68" s="418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</row>
    <row r="69" spans="1:34" ht="23.25" customHeight="1" x14ac:dyDescent="0.45">
      <c r="A69" s="129"/>
      <c r="B69" s="129"/>
      <c r="C69" s="129"/>
      <c r="D69" s="129"/>
      <c r="E69" s="129"/>
      <c r="F69" s="418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</row>
    <row r="70" spans="1:34" ht="23.25" customHeight="1" x14ac:dyDescent="0.45">
      <c r="A70" s="129"/>
      <c r="B70" s="129"/>
      <c r="C70" s="129"/>
      <c r="D70" s="129"/>
      <c r="E70" s="129"/>
      <c r="F70" s="418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</row>
    <row r="71" spans="1:34" ht="23.25" customHeight="1" x14ac:dyDescent="0.45">
      <c r="A71" s="129"/>
      <c r="B71" s="129"/>
      <c r="C71" s="129"/>
      <c r="D71" s="129"/>
      <c r="E71" s="129"/>
      <c r="F71" s="418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</row>
    <row r="72" spans="1:34" ht="23.25" customHeight="1" x14ac:dyDescent="0.45">
      <c r="A72" s="129"/>
      <c r="B72" s="129"/>
      <c r="C72" s="129"/>
      <c r="D72" s="129"/>
      <c r="E72" s="129"/>
      <c r="F72" s="418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</row>
    <row r="73" spans="1:34" ht="23.25" customHeight="1" x14ac:dyDescent="0.45">
      <c r="A73" s="129"/>
      <c r="B73" s="129"/>
      <c r="C73" s="129"/>
      <c r="D73" s="129"/>
      <c r="E73" s="129"/>
      <c r="F73" s="418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</row>
    <row r="74" spans="1:34" ht="23.25" customHeight="1" x14ac:dyDescent="0.45">
      <c r="A74" s="129"/>
      <c r="B74" s="129"/>
      <c r="C74" s="129"/>
      <c r="D74" s="129"/>
      <c r="E74" s="129"/>
      <c r="F74" s="418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</row>
    <row r="75" spans="1:34" ht="23.25" customHeight="1" x14ac:dyDescent="0.45">
      <c r="A75" s="129"/>
      <c r="B75" s="129"/>
      <c r="C75" s="129"/>
      <c r="D75" s="129"/>
      <c r="E75" s="129"/>
      <c r="F75" s="418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</row>
    <row r="76" spans="1:34" ht="23.25" customHeight="1" x14ac:dyDescent="0.45">
      <c r="A76" s="129"/>
      <c r="B76" s="129"/>
      <c r="C76" s="129"/>
      <c r="D76" s="129"/>
      <c r="E76" s="129"/>
      <c r="F76" s="418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</row>
    <row r="77" spans="1:34" ht="23.25" customHeight="1" x14ac:dyDescent="0.45">
      <c r="A77" s="129"/>
      <c r="B77" s="129"/>
      <c r="C77" s="129"/>
      <c r="D77" s="129"/>
      <c r="E77" s="129"/>
      <c r="F77" s="418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</row>
    <row r="78" spans="1:34" ht="48.75" customHeight="1" x14ac:dyDescent="0.45">
      <c r="A78" s="431"/>
      <c r="B78" s="39"/>
      <c r="C78" s="39"/>
      <c r="D78" s="39"/>
      <c r="E78" s="39"/>
      <c r="F78" s="418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</row>
    <row r="79" spans="1:34" ht="48.75" customHeight="1" x14ac:dyDescent="0.45">
      <c r="A79" s="432"/>
      <c r="B79" s="433"/>
      <c r="C79" s="433"/>
      <c r="D79" s="433"/>
      <c r="E79" s="433"/>
      <c r="F79" s="418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</row>
    <row r="80" spans="1:34" ht="48.75" customHeight="1" x14ac:dyDescent="0.3">
      <c r="A80" s="39"/>
      <c r="B80" s="39"/>
      <c r="C80" s="39"/>
      <c r="D80" s="39"/>
      <c r="E80" s="39"/>
      <c r="F80" s="3"/>
      <c r="G80" s="39"/>
      <c r="H80" s="414"/>
      <c r="I80" s="414"/>
      <c r="J80" s="3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</row>
    <row r="81" spans="1:34" ht="48.75" customHeight="1" x14ac:dyDescent="0.3">
      <c r="A81" s="434"/>
      <c r="B81" s="434"/>
      <c r="C81" s="434"/>
      <c r="D81" s="434"/>
      <c r="E81" s="434"/>
      <c r="F81" s="435"/>
      <c r="G81" s="434"/>
      <c r="H81" s="436"/>
      <c r="I81" s="436"/>
      <c r="J81" s="434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</row>
    <row r="82" spans="1:34" ht="48.75" customHeight="1" x14ac:dyDescent="0.3">
      <c r="A82" s="434"/>
      <c r="B82" s="434"/>
      <c r="C82" s="434"/>
      <c r="D82" s="434"/>
      <c r="E82" s="434"/>
      <c r="F82" s="435"/>
      <c r="G82" s="434"/>
      <c r="H82" s="436"/>
      <c r="I82" s="436"/>
      <c r="J82" s="434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</row>
    <row r="83" spans="1:34" ht="48.75" customHeight="1" x14ac:dyDescent="0.3">
      <c r="A83" s="434"/>
      <c r="B83" s="434"/>
      <c r="C83" s="434"/>
      <c r="D83" s="434"/>
      <c r="E83" s="434"/>
      <c r="F83" s="435"/>
      <c r="G83" s="434"/>
      <c r="H83" s="436"/>
      <c r="I83" s="436"/>
      <c r="J83" s="434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</row>
    <row r="84" spans="1:34" ht="48.75" customHeight="1" x14ac:dyDescent="0.3">
      <c r="A84" s="434"/>
      <c r="B84" s="434"/>
      <c r="C84" s="434"/>
      <c r="D84" s="434"/>
      <c r="E84" s="434"/>
      <c r="F84" s="435"/>
      <c r="G84" s="434"/>
      <c r="H84" s="436"/>
      <c r="I84" s="436"/>
      <c r="J84" s="434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</row>
    <row r="85" spans="1:34" ht="48.75" customHeight="1" x14ac:dyDescent="0.3">
      <c r="A85" s="434"/>
      <c r="B85" s="434"/>
      <c r="C85" s="434"/>
      <c r="D85" s="434"/>
      <c r="E85" s="434"/>
      <c r="F85" s="435"/>
      <c r="G85" s="434"/>
      <c r="H85" s="436"/>
      <c r="I85" s="436"/>
      <c r="J85" s="434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</row>
    <row r="86" spans="1:34" ht="48.75" customHeight="1" x14ac:dyDescent="0.3">
      <c r="A86" s="434"/>
      <c r="B86" s="434"/>
      <c r="C86" s="434"/>
      <c r="D86" s="434"/>
      <c r="E86" s="434"/>
      <c r="F86" s="435"/>
      <c r="G86" s="434"/>
      <c r="H86" s="436"/>
      <c r="I86" s="436"/>
      <c r="J86" s="434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</row>
    <row r="87" spans="1:34" ht="48.75" customHeight="1" x14ac:dyDescent="0.3">
      <c r="A87" s="434"/>
      <c r="B87" s="434"/>
      <c r="C87" s="434"/>
      <c r="D87" s="434"/>
      <c r="E87" s="434"/>
      <c r="F87" s="435"/>
      <c r="G87" s="434"/>
      <c r="H87" s="436"/>
      <c r="I87" s="436"/>
      <c r="J87" s="434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</row>
    <row r="88" spans="1:34" ht="48.75" customHeight="1" x14ac:dyDescent="0.3">
      <c r="A88" s="434"/>
      <c r="B88" s="434"/>
      <c r="C88" s="434"/>
      <c r="D88" s="434"/>
      <c r="E88" s="434"/>
      <c r="F88" s="435"/>
      <c r="G88" s="434"/>
      <c r="H88" s="436"/>
      <c r="I88" s="436"/>
      <c r="J88" s="434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</row>
    <row r="89" spans="1:34" ht="48.75" customHeight="1" x14ac:dyDescent="0.3">
      <c r="A89" s="434"/>
      <c r="B89" s="434"/>
      <c r="C89" s="434"/>
      <c r="D89" s="434"/>
      <c r="E89" s="434"/>
      <c r="F89" s="435"/>
      <c r="G89" s="434"/>
      <c r="H89" s="436"/>
      <c r="I89" s="436"/>
      <c r="J89" s="434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</row>
    <row r="90" spans="1:34" ht="48.75" customHeight="1" x14ac:dyDescent="0.3">
      <c r="A90" s="434"/>
      <c r="B90" s="434"/>
      <c r="C90" s="434"/>
      <c r="D90" s="434"/>
      <c r="E90" s="434"/>
      <c r="F90" s="435"/>
      <c r="G90" s="434"/>
      <c r="H90" s="436"/>
      <c r="I90" s="436"/>
      <c r="J90" s="434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</row>
    <row r="91" spans="1:34" ht="48.75" customHeight="1" x14ac:dyDescent="0.3">
      <c r="A91" s="434"/>
      <c r="B91" s="434"/>
      <c r="C91" s="434"/>
      <c r="D91" s="434"/>
      <c r="E91" s="434"/>
      <c r="F91" s="435"/>
      <c r="G91" s="434"/>
      <c r="H91" s="436"/>
      <c r="I91" s="436"/>
      <c r="J91" s="434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</row>
    <row r="92" spans="1:34" ht="48.75" customHeight="1" x14ac:dyDescent="0.3">
      <c r="A92" s="434"/>
      <c r="B92" s="434"/>
      <c r="C92" s="434"/>
      <c r="D92" s="434"/>
      <c r="E92" s="434"/>
      <c r="F92" s="435"/>
      <c r="G92" s="434"/>
      <c r="H92" s="436"/>
      <c r="I92" s="436"/>
      <c r="J92" s="434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</row>
    <row r="93" spans="1:34" ht="48.75" customHeight="1" x14ac:dyDescent="0.3">
      <c r="A93" s="434"/>
      <c r="B93" s="434"/>
      <c r="C93" s="434"/>
      <c r="D93" s="434"/>
      <c r="E93" s="434"/>
      <c r="F93" s="435"/>
      <c r="G93" s="434"/>
      <c r="H93" s="436"/>
      <c r="I93" s="436"/>
      <c r="J93" s="434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</row>
    <row r="94" spans="1:34" ht="48.75" customHeight="1" x14ac:dyDescent="0.3">
      <c r="A94" s="434"/>
      <c r="B94" s="434"/>
      <c r="C94" s="434"/>
      <c r="D94" s="434"/>
      <c r="E94" s="434"/>
      <c r="F94" s="435"/>
      <c r="G94" s="434"/>
      <c r="H94" s="436"/>
      <c r="I94" s="436"/>
      <c r="J94" s="434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</row>
    <row r="95" spans="1:34" ht="48.75" customHeight="1" x14ac:dyDescent="0.3">
      <c r="A95" s="434"/>
      <c r="B95" s="434"/>
      <c r="C95" s="434"/>
      <c r="D95" s="434"/>
      <c r="E95" s="434"/>
      <c r="F95" s="435"/>
      <c r="G95" s="434"/>
      <c r="H95" s="436"/>
      <c r="I95" s="436"/>
      <c r="J95" s="434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</row>
    <row r="96" spans="1:34" ht="48.75" customHeight="1" x14ac:dyDescent="0.3">
      <c r="A96" s="434"/>
      <c r="B96" s="434"/>
      <c r="C96" s="434"/>
      <c r="D96" s="434"/>
      <c r="E96" s="434"/>
      <c r="F96" s="435"/>
      <c r="G96" s="434"/>
      <c r="H96" s="436"/>
      <c r="I96" s="436"/>
      <c r="J96" s="434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</row>
    <row r="97" spans="1:34" ht="48.75" customHeight="1" x14ac:dyDescent="0.3">
      <c r="A97" s="434"/>
      <c r="B97" s="434"/>
      <c r="C97" s="434"/>
      <c r="D97" s="434"/>
      <c r="E97" s="434"/>
      <c r="F97" s="435"/>
      <c r="G97" s="434"/>
      <c r="H97" s="436"/>
      <c r="I97" s="436"/>
      <c r="J97" s="434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</row>
    <row r="98" spans="1:34" ht="48.75" customHeight="1" x14ac:dyDescent="0.3">
      <c r="A98" s="434"/>
      <c r="B98" s="434"/>
      <c r="C98" s="434"/>
      <c r="D98" s="434"/>
      <c r="E98" s="434"/>
      <c r="F98" s="435"/>
      <c r="G98" s="434"/>
      <c r="H98" s="436"/>
      <c r="I98" s="436"/>
      <c r="J98" s="434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</row>
    <row r="99" spans="1:34" ht="48.75" customHeight="1" x14ac:dyDescent="0.3">
      <c r="A99" s="434"/>
      <c r="B99" s="434"/>
      <c r="C99" s="434"/>
      <c r="D99" s="434"/>
      <c r="E99" s="434"/>
      <c r="F99" s="435"/>
      <c r="G99" s="434"/>
      <c r="H99" s="436"/>
      <c r="I99" s="436"/>
      <c r="J99" s="434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</row>
    <row r="100" spans="1:34" ht="48.75" customHeight="1" x14ac:dyDescent="0.3">
      <c r="A100" s="434"/>
      <c r="B100" s="434"/>
      <c r="C100" s="434"/>
      <c r="D100" s="434"/>
      <c r="E100" s="434"/>
      <c r="F100" s="435"/>
      <c r="G100" s="434"/>
      <c r="H100" s="436"/>
      <c r="I100" s="436"/>
      <c r="J100" s="434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</row>
    <row r="101" spans="1:34" ht="48.75" customHeight="1" x14ac:dyDescent="0.3">
      <c r="A101" s="434"/>
      <c r="B101" s="434"/>
      <c r="C101" s="434"/>
      <c r="D101" s="434"/>
      <c r="E101" s="434"/>
      <c r="F101" s="435"/>
      <c r="G101" s="434"/>
      <c r="H101" s="436"/>
      <c r="I101" s="436"/>
      <c r="J101" s="434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</row>
    <row r="102" spans="1:34" ht="48.75" customHeight="1" x14ac:dyDescent="0.3">
      <c r="A102" s="434"/>
      <c r="B102" s="434"/>
      <c r="C102" s="434"/>
      <c r="D102" s="434"/>
      <c r="E102" s="434"/>
      <c r="F102" s="435"/>
      <c r="G102" s="434"/>
      <c r="H102" s="436"/>
      <c r="I102" s="436"/>
      <c r="J102" s="434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</row>
    <row r="103" spans="1:34" ht="48.75" customHeight="1" x14ac:dyDescent="0.3">
      <c r="A103" s="434"/>
      <c r="B103" s="434"/>
      <c r="C103" s="434"/>
      <c r="D103" s="434"/>
      <c r="E103" s="434"/>
      <c r="F103" s="435"/>
      <c r="G103" s="434"/>
      <c r="H103" s="436"/>
      <c r="I103" s="436"/>
      <c r="J103" s="434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</row>
    <row r="104" spans="1:34" ht="48.75" customHeight="1" x14ac:dyDescent="0.3">
      <c r="A104" s="434"/>
      <c r="B104" s="434"/>
      <c r="C104" s="434"/>
      <c r="D104" s="434"/>
      <c r="E104" s="434"/>
      <c r="F104" s="435"/>
      <c r="G104" s="434"/>
      <c r="H104" s="436"/>
      <c r="I104" s="436"/>
      <c r="J104" s="434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</row>
    <row r="105" spans="1:34" ht="48.75" customHeight="1" x14ac:dyDescent="0.3">
      <c r="A105" s="434"/>
      <c r="B105" s="434"/>
      <c r="C105" s="434"/>
      <c r="D105" s="434"/>
      <c r="E105" s="434"/>
      <c r="F105" s="435"/>
      <c r="G105" s="434"/>
      <c r="H105" s="436"/>
      <c r="I105" s="436"/>
      <c r="J105" s="434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</row>
    <row r="106" spans="1:34" ht="48.75" customHeight="1" x14ac:dyDescent="0.3">
      <c r="A106" s="434"/>
      <c r="B106" s="434"/>
      <c r="C106" s="434"/>
      <c r="D106" s="434"/>
      <c r="E106" s="434"/>
      <c r="F106" s="435"/>
      <c r="G106" s="434"/>
      <c r="H106" s="436"/>
      <c r="I106" s="436"/>
      <c r="J106" s="434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</row>
    <row r="107" spans="1:34" ht="48.75" customHeight="1" x14ac:dyDescent="0.3">
      <c r="A107" s="434"/>
      <c r="B107" s="434"/>
      <c r="C107" s="434"/>
      <c r="D107" s="434"/>
      <c r="E107" s="434"/>
      <c r="F107" s="435"/>
      <c r="G107" s="434"/>
      <c r="H107" s="436"/>
      <c r="I107" s="436"/>
      <c r="J107" s="434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</row>
    <row r="108" spans="1:34" ht="48.75" customHeight="1" x14ac:dyDescent="0.3">
      <c r="A108" s="434"/>
      <c r="B108" s="434"/>
      <c r="C108" s="434"/>
      <c r="D108" s="434"/>
      <c r="E108" s="434"/>
      <c r="F108" s="435"/>
      <c r="G108" s="434"/>
      <c r="H108" s="436"/>
      <c r="I108" s="436"/>
      <c r="J108" s="434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</row>
    <row r="109" spans="1:34" ht="48.75" customHeight="1" x14ac:dyDescent="0.3">
      <c r="A109" s="434"/>
      <c r="B109" s="434"/>
      <c r="C109" s="434"/>
      <c r="D109" s="434"/>
      <c r="E109" s="434"/>
      <c r="F109" s="435"/>
      <c r="G109" s="434"/>
      <c r="H109" s="436"/>
      <c r="I109" s="436"/>
      <c r="J109" s="434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</row>
    <row r="110" spans="1:34" ht="20.25" customHeight="1" x14ac:dyDescent="0.3">
      <c r="A110" s="434"/>
      <c r="B110" s="434"/>
      <c r="C110" s="434"/>
      <c r="D110" s="434"/>
      <c r="E110" s="434"/>
      <c r="F110" s="435"/>
      <c r="G110" s="434"/>
      <c r="H110" s="436"/>
      <c r="I110" s="436"/>
      <c r="J110" s="434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</row>
    <row r="111" spans="1:34" ht="20.25" customHeight="1" x14ac:dyDescent="0.3">
      <c r="A111" s="434"/>
      <c r="B111" s="434"/>
      <c r="C111" s="434"/>
      <c r="D111" s="434"/>
      <c r="E111" s="434"/>
      <c r="F111" s="435"/>
      <c r="G111" s="434"/>
      <c r="H111" s="436"/>
      <c r="I111" s="436"/>
      <c r="J111" s="434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</row>
    <row r="112" spans="1:34" ht="23.25" customHeight="1" x14ac:dyDescent="0.45">
      <c r="A112" s="122"/>
      <c r="B112" s="122"/>
      <c r="C112" s="122"/>
      <c r="D112" s="122"/>
      <c r="E112" s="122"/>
      <c r="F112" s="320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</row>
    <row r="113" spans="1:34" ht="23.25" customHeight="1" x14ac:dyDescent="0.45">
      <c r="A113" s="122"/>
      <c r="B113" s="122"/>
      <c r="C113" s="122"/>
      <c r="D113" s="122"/>
      <c r="E113" s="122"/>
      <c r="F113" s="320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</row>
    <row r="114" spans="1:34" ht="23.25" customHeight="1" x14ac:dyDescent="0.45">
      <c r="A114" s="122"/>
      <c r="B114" s="122"/>
      <c r="C114" s="122"/>
      <c r="D114" s="122"/>
      <c r="E114" s="122"/>
      <c r="F114" s="320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</row>
    <row r="115" spans="1:34" ht="23.25" customHeight="1" x14ac:dyDescent="0.45">
      <c r="A115" s="122"/>
      <c r="B115" s="122"/>
      <c r="C115" s="122"/>
      <c r="D115" s="122"/>
      <c r="E115" s="122"/>
      <c r="F115" s="320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</row>
    <row r="116" spans="1:34" ht="23.25" customHeight="1" x14ac:dyDescent="0.45">
      <c r="A116" s="122"/>
      <c r="B116" s="122"/>
      <c r="C116" s="122"/>
      <c r="D116" s="122"/>
      <c r="E116" s="122"/>
      <c r="F116" s="320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</row>
    <row r="117" spans="1:34" ht="23.25" customHeight="1" x14ac:dyDescent="0.45">
      <c r="A117" s="122"/>
      <c r="B117" s="122"/>
      <c r="C117" s="122"/>
      <c r="D117" s="122"/>
      <c r="E117" s="122"/>
      <c r="F117" s="320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</row>
    <row r="118" spans="1:34" ht="23.25" customHeight="1" x14ac:dyDescent="0.45">
      <c r="A118" s="122"/>
      <c r="B118" s="122"/>
      <c r="C118" s="122"/>
      <c r="D118" s="122"/>
      <c r="E118" s="122"/>
      <c r="F118" s="320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</row>
    <row r="119" spans="1:34" ht="23.25" customHeight="1" x14ac:dyDescent="0.45">
      <c r="A119" s="122"/>
      <c r="B119" s="122"/>
      <c r="C119" s="122"/>
      <c r="D119" s="122"/>
      <c r="E119" s="122"/>
      <c r="F119" s="320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</row>
    <row r="120" spans="1:34" ht="23.25" customHeight="1" x14ac:dyDescent="0.45">
      <c r="A120" s="122"/>
      <c r="B120" s="122"/>
      <c r="C120" s="122"/>
      <c r="D120" s="122"/>
      <c r="E120" s="122"/>
      <c r="F120" s="320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</row>
    <row r="121" spans="1:34" ht="23.25" customHeight="1" x14ac:dyDescent="0.45">
      <c r="A121" s="122"/>
      <c r="B121" s="122"/>
      <c r="C121" s="122"/>
      <c r="D121" s="122"/>
      <c r="E121" s="122"/>
      <c r="F121" s="320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</row>
    <row r="122" spans="1:34" ht="23.25" customHeight="1" x14ac:dyDescent="0.45">
      <c r="A122" s="122"/>
      <c r="B122" s="122"/>
      <c r="C122" s="122"/>
      <c r="D122" s="122"/>
      <c r="E122" s="122"/>
      <c r="F122" s="320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</row>
    <row r="123" spans="1:34" ht="23.25" customHeight="1" x14ac:dyDescent="0.45">
      <c r="A123" s="122"/>
      <c r="B123" s="122"/>
      <c r="C123" s="122"/>
      <c r="D123" s="122"/>
      <c r="E123" s="122"/>
      <c r="F123" s="320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</row>
    <row r="124" spans="1:34" ht="23.25" customHeight="1" x14ac:dyDescent="0.45">
      <c r="A124" s="122"/>
      <c r="B124" s="122"/>
      <c r="C124" s="122"/>
      <c r="D124" s="122"/>
      <c r="E124" s="122"/>
      <c r="F124" s="320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</row>
    <row r="125" spans="1:34" ht="23.25" customHeight="1" x14ac:dyDescent="0.45">
      <c r="A125" s="122"/>
      <c r="B125" s="122"/>
      <c r="C125" s="122"/>
      <c r="D125" s="122"/>
      <c r="E125" s="122"/>
      <c r="F125" s="320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</row>
    <row r="126" spans="1:34" ht="23.25" customHeight="1" x14ac:dyDescent="0.45">
      <c r="A126" s="122"/>
      <c r="B126" s="122"/>
      <c r="C126" s="122"/>
      <c r="D126" s="122"/>
      <c r="E126" s="122"/>
      <c r="F126" s="320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</row>
    <row r="127" spans="1:34" ht="23.25" customHeight="1" x14ac:dyDescent="0.45">
      <c r="A127" s="122"/>
      <c r="B127" s="122"/>
      <c r="C127" s="122"/>
      <c r="D127" s="122"/>
      <c r="E127" s="122"/>
      <c r="F127" s="320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</row>
    <row r="128" spans="1:34" ht="23.25" customHeight="1" x14ac:dyDescent="0.45">
      <c r="A128" s="122"/>
      <c r="B128" s="122"/>
      <c r="C128" s="122"/>
      <c r="D128" s="122"/>
      <c r="E128" s="122"/>
      <c r="F128" s="320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</row>
    <row r="129" spans="1:34" ht="23.25" customHeight="1" x14ac:dyDescent="0.45">
      <c r="A129" s="122"/>
      <c r="B129" s="122"/>
      <c r="C129" s="122"/>
      <c r="D129" s="122"/>
      <c r="E129" s="122"/>
      <c r="F129" s="320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</row>
    <row r="130" spans="1:34" ht="23.25" customHeight="1" x14ac:dyDescent="0.45">
      <c r="A130" s="122"/>
      <c r="B130" s="122"/>
      <c r="C130" s="122"/>
      <c r="D130" s="122"/>
      <c r="E130" s="122"/>
      <c r="F130" s="320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</row>
    <row r="131" spans="1:34" ht="23.25" customHeight="1" x14ac:dyDescent="0.45">
      <c r="A131" s="122"/>
      <c r="B131" s="122"/>
      <c r="C131" s="122"/>
      <c r="D131" s="122"/>
      <c r="E131" s="122"/>
      <c r="F131" s="320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</row>
    <row r="132" spans="1:34" ht="23.25" customHeight="1" x14ac:dyDescent="0.45">
      <c r="A132" s="122"/>
      <c r="B132" s="122"/>
      <c r="C132" s="122"/>
      <c r="D132" s="122"/>
      <c r="E132" s="122"/>
      <c r="F132" s="320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</row>
    <row r="133" spans="1:34" ht="23.25" customHeight="1" x14ac:dyDescent="0.45">
      <c r="A133" s="122"/>
      <c r="B133" s="122"/>
      <c r="C133" s="122"/>
      <c r="D133" s="122"/>
      <c r="E133" s="122"/>
      <c r="F133" s="320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</row>
    <row r="134" spans="1:34" ht="23.25" customHeight="1" x14ac:dyDescent="0.45">
      <c r="A134" s="122"/>
      <c r="B134" s="122"/>
      <c r="C134" s="122"/>
      <c r="D134" s="122"/>
      <c r="E134" s="122"/>
      <c r="F134" s="320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</row>
    <row r="135" spans="1:34" ht="23.25" customHeight="1" x14ac:dyDescent="0.45">
      <c r="A135" s="122"/>
      <c r="B135" s="122"/>
      <c r="C135" s="122"/>
      <c r="D135" s="122"/>
      <c r="E135" s="122"/>
      <c r="F135" s="320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</row>
    <row r="136" spans="1:34" ht="23.25" customHeight="1" x14ac:dyDescent="0.45">
      <c r="A136" s="122"/>
      <c r="B136" s="122"/>
      <c r="C136" s="122"/>
      <c r="D136" s="122"/>
      <c r="E136" s="122"/>
      <c r="F136" s="320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</row>
    <row r="137" spans="1:34" ht="23.25" customHeight="1" x14ac:dyDescent="0.45">
      <c r="A137" s="122"/>
      <c r="B137" s="122"/>
      <c r="C137" s="122"/>
      <c r="D137" s="122"/>
      <c r="E137" s="122"/>
      <c r="F137" s="320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</row>
    <row r="138" spans="1:34" ht="23.25" customHeight="1" x14ac:dyDescent="0.45">
      <c r="A138" s="122"/>
      <c r="B138" s="122"/>
      <c r="C138" s="122"/>
      <c r="D138" s="122"/>
      <c r="E138" s="122"/>
      <c r="F138" s="320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</row>
    <row r="139" spans="1:34" ht="23.25" customHeight="1" x14ac:dyDescent="0.45">
      <c r="A139" s="122"/>
      <c r="B139" s="122"/>
      <c r="C139" s="122"/>
      <c r="D139" s="122"/>
      <c r="E139" s="122"/>
      <c r="F139" s="320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</row>
    <row r="140" spans="1:34" ht="23.25" customHeight="1" x14ac:dyDescent="0.45">
      <c r="A140" s="122"/>
      <c r="B140" s="122"/>
      <c r="C140" s="122"/>
      <c r="D140" s="122"/>
      <c r="E140" s="122"/>
      <c r="F140" s="320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</row>
    <row r="141" spans="1:34" ht="23.25" customHeight="1" x14ac:dyDescent="0.45">
      <c r="A141" s="122"/>
      <c r="B141" s="122"/>
      <c r="C141" s="122"/>
      <c r="D141" s="122"/>
      <c r="E141" s="122"/>
      <c r="F141" s="320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</row>
    <row r="142" spans="1:34" ht="23.25" customHeight="1" x14ac:dyDescent="0.45">
      <c r="A142" s="122"/>
      <c r="B142" s="122"/>
      <c r="C142" s="122"/>
      <c r="D142" s="122"/>
      <c r="E142" s="122"/>
      <c r="F142" s="320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</row>
    <row r="143" spans="1:34" ht="23.25" customHeight="1" x14ac:dyDescent="0.45">
      <c r="A143" s="122"/>
      <c r="B143" s="122"/>
      <c r="C143" s="122"/>
      <c r="D143" s="122"/>
      <c r="E143" s="122"/>
      <c r="F143" s="320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</row>
    <row r="144" spans="1:34" ht="23.25" customHeight="1" x14ac:dyDescent="0.45">
      <c r="A144" s="122"/>
      <c r="B144" s="122"/>
      <c r="C144" s="122"/>
      <c r="D144" s="122"/>
      <c r="E144" s="122"/>
      <c r="F144" s="320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</row>
    <row r="145" spans="1:34" ht="23.25" customHeight="1" x14ac:dyDescent="0.45">
      <c r="A145" s="122"/>
      <c r="B145" s="122"/>
      <c r="C145" s="122"/>
      <c r="D145" s="122"/>
      <c r="E145" s="122"/>
      <c r="F145" s="320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</row>
    <row r="146" spans="1:34" ht="23.25" customHeight="1" x14ac:dyDescent="0.45">
      <c r="A146" s="122"/>
      <c r="B146" s="122"/>
      <c r="C146" s="122"/>
      <c r="D146" s="122"/>
      <c r="E146" s="122"/>
      <c r="F146" s="320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</row>
    <row r="147" spans="1:34" ht="23.25" customHeight="1" x14ac:dyDescent="0.45">
      <c r="A147" s="122"/>
      <c r="B147" s="122"/>
      <c r="C147" s="122"/>
      <c r="D147" s="122"/>
      <c r="E147" s="122"/>
      <c r="F147" s="320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</row>
    <row r="148" spans="1:34" ht="23.25" customHeight="1" x14ac:dyDescent="0.45">
      <c r="A148" s="122"/>
      <c r="B148" s="122"/>
      <c r="C148" s="122"/>
      <c r="D148" s="122"/>
      <c r="E148" s="122"/>
      <c r="F148" s="320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</row>
    <row r="149" spans="1:34" ht="23.25" customHeight="1" x14ac:dyDescent="0.45">
      <c r="A149" s="122"/>
      <c r="B149" s="122"/>
      <c r="C149" s="122"/>
      <c r="D149" s="122"/>
      <c r="E149" s="122"/>
      <c r="F149" s="320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</row>
    <row r="150" spans="1:34" ht="23.25" customHeight="1" x14ac:dyDescent="0.45">
      <c r="A150" s="122"/>
      <c r="B150" s="122"/>
      <c r="C150" s="122"/>
      <c r="D150" s="122"/>
      <c r="E150" s="122"/>
      <c r="F150" s="320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</row>
    <row r="151" spans="1:34" ht="23.25" customHeight="1" x14ac:dyDescent="0.45">
      <c r="A151" s="122"/>
      <c r="B151" s="122"/>
      <c r="C151" s="122"/>
      <c r="D151" s="122"/>
      <c r="E151" s="122"/>
      <c r="F151" s="320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</row>
    <row r="152" spans="1:34" ht="23.25" customHeight="1" x14ac:dyDescent="0.45">
      <c r="A152" s="122"/>
      <c r="B152" s="122"/>
      <c r="C152" s="122"/>
      <c r="D152" s="122"/>
      <c r="E152" s="122"/>
      <c r="F152" s="320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</row>
    <row r="153" spans="1:34" ht="23.25" customHeight="1" x14ac:dyDescent="0.45">
      <c r="A153" s="122"/>
      <c r="B153" s="122"/>
      <c r="C153" s="122"/>
      <c r="D153" s="122"/>
      <c r="E153" s="122"/>
      <c r="F153" s="320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</row>
    <row r="154" spans="1:34" ht="23.25" customHeight="1" x14ac:dyDescent="0.45">
      <c r="A154" s="122"/>
      <c r="B154" s="122"/>
      <c r="C154" s="122"/>
      <c r="D154" s="122"/>
      <c r="E154" s="122"/>
      <c r="F154" s="320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</row>
    <row r="155" spans="1:34" ht="23.25" customHeight="1" x14ac:dyDescent="0.45">
      <c r="A155" s="122"/>
      <c r="B155" s="122"/>
      <c r="C155" s="122"/>
      <c r="D155" s="122"/>
      <c r="E155" s="122"/>
      <c r="F155" s="320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</row>
    <row r="156" spans="1:34" ht="23.25" customHeight="1" x14ac:dyDescent="0.45">
      <c r="A156" s="122"/>
      <c r="B156" s="122"/>
      <c r="C156" s="122"/>
      <c r="D156" s="122"/>
      <c r="E156" s="122"/>
      <c r="F156" s="320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</row>
    <row r="157" spans="1:34" ht="23.25" customHeight="1" x14ac:dyDescent="0.45">
      <c r="A157" s="122"/>
      <c r="B157" s="122"/>
      <c r="C157" s="122"/>
      <c r="D157" s="122"/>
      <c r="E157" s="122"/>
      <c r="F157" s="320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</row>
    <row r="158" spans="1:34" ht="23.25" customHeight="1" x14ac:dyDescent="0.45">
      <c r="A158" s="122"/>
      <c r="B158" s="122"/>
      <c r="C158" s="122"/>
      <c r="D158" s="122"/>
      <c r="E158" s="122"/>
      <c r="F158" s="320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</row>
    <row r="159" spans="1:34" ht="23.25" customHeight="1" x14ac:dyDescent="0.45">
      <c r="A159" s="122"/>
      <c r="B159" s="122"/>
      <c r="C159" s="122"/>
      <c r="D159" s="122"/>
      <c r="E159" s="122"/>
      <c r="F159" s="320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</row>
    <row r="160" spans="1:34" ht="23.25" customHeight="1" x14ac:dyDescent="0.45">
      <c r="A160" s="122"/>
      <c r="B160" s="122"/>
      <c r="C160" s="122"/>
      <c r="D160" s="122"/>
      <c r="E160" s="122"/>
      <c r="F160" s="320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</row>
    <row r="161" spans="1:34" ht="23.25" customHeight="1" x14ac:dyDescent="0.45">
      <c r="A161" s="122"/>
      <c r="B161" s="122"/>
      <c r="C161" s="122"/>
      <c r="D161" s="122"/>
      <c r="E161" s="122"/>
      <c r="F161" s="320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</row>
    <row r="162" spans="1:34" ht="23.25" customHeight="1" x14ac:dyDescent="0.45">
      <c r="A162" s="122"/>
      <c r="B162" s="122"/>
      <c r="C162" s="122"/>
      <c r="D162" s="122"/>
      <c r="E162" s="122"/>
      <c r="F162" s="320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</row>
    <row r="163" spans="1:34" ht="23.25" customHeight="1" x14ac:dyDescent="0.45">
      <c r="A163" s="122"/>
      <c r="B163" s="122"/>
      <c r="C163" s="122"/>
      <c r="D163" s="122"/>
      <c r="E163" s="122"/>
      <c r="F163" s="320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</row>
    <row r="164" spans="1:34" ht="23.25" customHeight="1" x14ac:dyDescent="0.45">
      <c r="A164" s="122"/>
      <c r="B164" s="122"/>
      <c r="C164" s="122"/>
      <c r="D164" s="122"/>
      <c r="E164" s="122"/>
      <c r="F164" s="320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</row>
    <row r="165" spans="1:34" ht="23.25" customHeight="1" x14ac:dyDescent="0.45">
      <c r="A165" s="122"/>
      <c r="B165" s="122"/>
      <c r="C165" s="122"/>
      <c r="D165" s="122"/>
      <c r="E165" s="122"/>
      <c r="F165" s="320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</row>
    <row r="166" spans="1:34" ht="23.25" customHeight="1" x14ac:dyDescent="0.45">
      <c r="A166" s="122"/>
      <c r="B166" s="122"/>
      <c r="C166" s="122"/>
      <c r="D166" s="122"/>
      <c r="E166" s="122"/>
      <c r="F166" s="320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</row>
    <row r="167" spans="1:34" ht="23.25" customHeight="1" x14ac:dyDescent="0.45">
      <c r="A167" s="122"/>
      <c r="B167" s="122"/>
      <c r="C167" s="122"/>
      <c r="D167" s="122"/>
      <c r="E167" s="122"/>
      <c r="F167" s="320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</row>
    <row r="168" spans="1:34" ht="23.25" customHeight="1" x14ac:dyDescent="0.45">
      <c r="A168" s="122"/>
      <c r="B168" s="122"/>
      <c r="C168" s="122"/>
      <c r="D168" s="122"/>
      <c r="E168" s="122"/>
      <c r="F168" s="320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</row>
    <row r="169" spans="1:34" ht="23.25" customHeight="1" x14ac:dyDescent="0.45">
      <c r="A169" s="122"/>
      <c r="B169" s="122"/>
      <c r="C169" s="122"/>
      <c r="D169" s="122"/>
      <c r="E169" s="122"/>
      <c r="F169" s="320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</row>
    <row r="170" spans="1:34" ht="23.25" customHeight="1" x14ac:dyDescent="0.45">
      <c r="A170" s="122"/>
      <c r="B170" s="122"/>
      <c r="C170" s="122"/>
      <c r="D170" s="122"/>
      <c r="E170" s="122"/>
      <c r="F170" s="320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</row>
    <row r="171" spans="1:34" ht="23.25" customHeight="1" x14ac:dyDescent="0.45">
      <c r="A171" s="122"/>
      <c r="B171" s="122"/>
      <c r="C171" s="122"/>
      <c r="D171" s="122"/>
      <c r="E171" s="122"/>
      <c r="F171" s="320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</row>
    <row r="172" spans="1:34" ht="23.25" customHeight="1" x14ac:dyDescent="0.45">
      <c r="A172" s="122"/>
      <c r="B172" s="122"/>
      <c r="C172" s="122"/>
      <c r="D172" s="122"/>
      <c r="E172" s="122"/>
      <c r="F172" s="320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</row>
    <row r="173" spans="1:34" ht="23.25" customHeight="1" x14ac:dyDescent="0.45">
      <c r="A173" s="122"/>
      <c r="B173" s="122"/>
      <c r="C173" s="122"/>
      <c r="D173" s="122"/>
      <c r="E173" s="122"/>
      <c r="F173" s="320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</row>
    <row r="174" spans="1:34" ht="23.25" customHeight="1" x14ac:dyDescent="0.45">
      <c r="A174" s="122"/>
      <c r="B174" s="122"/>
      <c r="C174" s="122"/>
      <c r="D174" s="122"/>
      <c r="E174" s="122"/>
      <c r="F174" s="320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</row>
    <row r="175" spans="1:34" ht="23.25" customHeight="1" x14ac:dyDescent="0.45">
      <c r="A175" s="122"/>
      <c r="B175" s="122"/>
      <c r="C175" s="122"/>
      <c r="D175" s="122"/>
      <c r="E175" s="122"/>
      <c r="F175" s="320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</row>
    <row r="176" spans="1:34" ht="23.25" customHeight="1" x14ac:dyDescent="0.45">
      <c r="A176" s="122"/>
      <c r="B176" s="122"/>
      <c r="C176" s="122"/>
      <c r="D176" s="122"/>
      <c r="E176" s="122"/>
      <c r="F176" s="320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</row>
    <row r="177" spans="1:34" ht="23.25" customHeight="1" x14ac:dyDescent="0.45">
      <c r="A177" s="122"/>
      <c r="B177" s="122"/>
      <c r="C177" s="122"/>
      <c r="D177" s="122"/>
      <c r="E177" s="122"/>
      <c r="F177" s="320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</row>
    <row r="178" spans="1:34" ht="23.25" customHeight="1" x14ac:dyDescent="0.45">
      <c r="A178" s="122"/>
      <c r="B178" s="122"/>
      <c r="C178" s="122"/>
      <c r="D178" s="122"/>
      <c r="E178" s="122"/>
      <c r="F178" s="320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</row>
    <row r="179" spans="1:34" ht="23.25" customHeight="1" x14ac:dyDescent="0.45">
      <c r="A179" s="122"/>
      <c r="B179" s="122"/>
      <c r="C179" s="122"/>
      <c r="D179" s="122"/>
      <c r="E179" s="122"/>
      <c r="F179" s="320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</row>
    <row r="180" spans="1:34" ht="23.25" customHeight="1" x14ac:dyDescent="0.45">
      <c r="A180" s="122"/>
      <c r="B180" s="122"/>
      <c r="C180" s="122"/>
      <c r="D180" s="122"/>
      <c r="E180" s="122"/>
      <c r="F180" s="320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</row>
    <row r="181" spans="1:34" ht="23.25" customHeight="1" x14ac:dyDescent="0.45">
      <c r="A181" s="122"/>
      <c r="B181" s="122"/>
      <c r="C181" s="122"/>
      <c r="D181" s="122"/>
      <c r="E181" s="122"/>
      <c r="F181" s="320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</row>
    <row r="182" spans="1:34" ht="23.25" customHeight="1" x14ac:dyDescent="0.45">
      <c r="A182" s="122"/>
      <c r="B182" s="122"/>
      <c r="C182" s="122"/>
      <c r="D182" s="122"/>
      <c r="E182" s="122"/>
      <c r="F182" s="320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</row>
    <row r="183" spans="1:34" ht="23.25" customHeight="1" x14ac:dyDescent="0.45">
      <c r="A183" s="122"/>
      <c r="B183" s="122"/>
      <c r="C183" s="122"/>
      <c r="D183" s="122"/>
      <c r="E183" s="122"/>
      <c r="F183" s="320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</row>
    <row r="184" spans="1:34" ht="23.25" customHeight="1" x14ac:dyDescent="0.45">
      <c r="A184" s="122"/>
      <c r="B184" s="122"/>
      <c r="C184" s="122"/>
      <c r="D184" s="122"/>
      <c r="E184" s="122"/>
      <c r="F184" s="320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</row>
    <row r="185" spans="1:34" ht="23.25" customHeight="1" x14ac:dyDescent="0.45">
      <c r="A185" s="122"/>
      <c r="B185" s="122"/>
      <c r="C185" s="122"/>
      <c r="D185" s="122"/>
      <c r="E185" s="122"/>
      <c r="F185" s="320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</row>
    <row r="186" spans="1:34" ht="23.25" customHeight="1" x14ac:dyDescent="0.45">
      <c r="A186" s="122"/>
      <c r="B186" s="122"/>
      <c r="C186" s="122"/>
      <c r="D186" s="122"/>
      <c r="E186" s="122"/>
      <c r="F186" s="320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</row>
    <row r="187" spans="1:34" ht="23.25" customHeight="1" x14ac:dyDescent="0.45">
      <c r="A187" s="122"/>
      <c r="B187" s="122"/>
      <c r="C187" s="122"/>
      <c r="D187" s="122"/>
      <c r="E187" s="122"/>
      <c r="F187" s="320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</row>
    <row r="188" spans="1:34" ht="23.25" customHeight="1" x14ac:dyDescent="0.45">
      <c r="A188" s="122"/>
      <c r="B188" s="122"/>
      <c r="C188" s="122"/>
      <c r="D188" s="122"/>
      <c r="E188" s="122"/>
      <c r="F188" s="320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</row>
    <row r="189" spans="1:34" ht="23.25" customHeight="1" x14ac:dyDescent="0.45">
      <c r="A189" s="122"/>
      <c r="B189" s="122"/>
      <c r="C189" s="122"/>
      <c r="D189" s="122"/>
      <c r="E189" s="122"/>
      <c r="F189" s="320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</row>
    <row r="190" spans="1:34" ht="23.25" customHeight="1" x14ac:dyDescent="0.45">
      <c r="A190" s="122"/>
      <c r="B190" s="122"/>
      <c r="C190" s="122"/>
      <c r="D190" s="122"/>
      <c r="E190" s="122"/>
      <c r="F190" s="320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</row>
    <row r="191" spans="1:34" ht="23.25" customHeight="1" x14ac:dyDescent="0.45">
      <c r="A191" s="122"/>
      <c r="B191" s="122"/>
      <c r="C191" s="122"/>
      <c r="D191" s="122"/>
      <c r="E191" s="122"/>
      <c r="F191" s="320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</row>
    <row r="192" spans="1:34" ht="23.25" customHeight="1" x14ac:dyDescent="0.45">
      <c r="A192" s="122"/>
      <c r="B192" s="122"/>
      <c r="C192" s="122"/>
      <c r="D192" s="122"/>
      <c r="E192" s="122"/>
      <c r="F192" s="320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</row>
    <row r="193" spans="1:34" ht="23.25" customHeight="1" x14ac:dyDescent="0.45">
      <c r="A193" s="122"/>
      <c r="B193" s="122"/>
      <c r="C193" s="122"/>
      <c r="D193" s="122"/>
      <c r="E193" s="122"/>
      <c r="F193" s="320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</row>
    <row r="194" spans="1:34" ht="23.25" customHeight="1" x14ac:dyDescent="0.45">
      <c r="A194" s="122"/>
      <c r="B194" s="122"/>
      <c r="C194" s="122"/>
      <c r="D194" s="122"/>
      <c r="E194" s="122"/>
      <c r="F194" s="320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</row>
    <row r="195" spans="1:34" ht="23.25" customHeight="1" x14ac:dyDescent="0.45">
      <c r="A195" s="122"/>
      <c r="B195" s="122"/>
      <c r="C195" s="122"/>
      <c r="D195" s="122"/>
      <c r="E195" s="122"/>
      <c r="F195" s="320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</row>
    <row r="196" spans="1:34" ht="23.25" customHeight="1" x14ac:dyDescent="0.45">
      <c r="A196" s="122"/>
      <c r="B196" s="122"/>
      <c r="C196" s="122"/>
      <c r="D196" s="122"/>
      <c r="E196" s="122"/>
      <c r="F196" s="320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</row>
    <row r="197" spans="1:34" ht="23.25" customHeight="1" x14ac:dyDescent="0.45">
      <c r="A197" s="122"/>
      <c r="B197" s="122"/>
      <c r="C197" s="122"/>
      <c r="D197" s="122"/>
      <c r="E197" s="122"/>
      <c r="F197" s="320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</row>
    <row r="198" spans="1:34" ht="23.25" customHeight="1" x14ac:dyDescent="0.45">
      <c r="A198" s="122"/>
      <c r="B198" s="122"/>
      <c r="C198" s="122"/>
      <c r="D198" s="122"/>
      <c r="E198" s="122"/>
      <c r="F198" s="320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</row>
    <row r="199" spans="1:34" ht="23.25" customHeight="1" x14ac:dyDescent="0.45">
      <c r="A199" s="122"/>
      <c r="B199" s="122"/>
      <c r="C199" s="122"/>
      <c r="D199" s="122"/>
      <c r="E199" s="122"/>
      <c r="F199" s="320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</row>
    <row r="200" spans="1:34" ht="23.25" customHeight="1" x14ac:dyDescent="0.45">
      <c r="A200" s="122"/>
      <c r="B200" s="122"/>
      <c r="C200" s="122"/>
      <c r="D200" s="122"/>
      <c r="E200" s="122"/>
      <c r="F200" s="320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</row>
    <row r="201" spans="1:34" ht="23.25" customHeight="1" x14ac:dyDescent="0.45">
      <c r="A201" s="122"/>
      <c r="B201" s="122"/>
      <c r="C201" s="122"/>
      <c r="D201" s="122"/>
      <c r="E201" s="122"/>
      <c r="F201" s="320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</row>
    <row r="202" spans="1:34" ht="23.25" customHeight="1" x14ac:dyDescent="0.45">
      <c r="A202" s="122"/>
      <c r="B202" s="122"/>
      <c r="C202" s="122"/>
      <c r="D202" s="122"/>
      <c r="E202" s="122"/>
      <c r="F202" s="320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</row>
    <row r="203" spans="1:34" ht="23.25" customHeight="1" x14ac:dyDescent="0.45">
      <c r="A203" s="122"/>
      <c r="B203" s="122"/>
      <c r="C203" s="122"/>
      <c r="D203" s="122"/>
      <c r="E203" s="122"/>
      <c r="F203" s="320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</row>
    <row r="204" spans="1:34" ht="23.25" customHeight="1" x14ac:dyDescent="0.45">
      <c r="A204" s="122"/>
      <c r="B204" s="122"/>
      <c r="C204" s="122"/>
      <c r="D204" s="122"/>
      <c r="E204" s="122"/>
      <c r="F204" s="320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</row>
    <row r="205" spans="1:34" ht="23.25" customHeight="1" x14ac:dyDescent="0.45">
      <c r="A205" s="122"/>
      <c r="B205" s="122"/>
      <c r="C205" s="122"/>
      <c r="D205" s="122"/>
      <c r="E205" s="122"/>
      <c r="F205" s="320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</row>
    <row r="206" spans="1:34" ht="23.25" customHeight="1" x14ac:dyDescent="0.45">
      <c r="A206" s="122"/>
      <c r="B206" s="122"/>
      <c r="C206" s="122"/>
      <c r="D206" s="122"/>
      <c r="E206" s="122"/>
      <c r="F206" s="320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</row>
    <row r="207" spans="1:34" ht="23.25" customHeight="1" x14ac:dyDescent="0.45">
      <c r="A207" s="122"/>
      <c r="B207" s="122"/>
      <c r="C207" s="122"/>
      <c r="D207" s="122"/>
      <c r="E207" s="122"/>
      <c r="F207" s="320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</row>
    <row r="208" spans="1:34" ht="23.25" customHeight="1" x14ac:dyDescent="0.45">
      <c r="A208" s="122"/>
      <c r="B208" s="122"/>
      <c r="C208" s="122"/>
      <c r="D208" s="122"/>
      <c r="E208" s="122"/>
      <c r="F208" s="320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</row>
    <row r="209" spans="1:34" ht="23.25" customHeight="1" x14ac:dyDescent="0.45">
      <c r="A209" s="122"/>
      <c r="B209" s="122"/>
      <c r="C209" s="122"/>
      <c r="D209" s="122"/>
      <c r="E209" s="122"/>
      <c r="F209" s="320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</row>
    <row r="210" spans="1:34" ht="23.25" customHeight="1" x14ac:dyDescent="0.45">
      <c r="A210" s="122"/>
      <c r="B210" s="122"/>
      <c r="C210" s="122"/>
      <c r="D210" s="122"/>
      <c r="E210" s="122"/>
      <c r="F210" s="320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</row>
    <row r="211" spans="1:34" ht="23.25" customHeight="1" x14ac:dyDescent="0.45">
      <c r="A211" s="122"/>
      <c r="B211" s="122"/>
      <c r="C211" s="122"/>
      <c r="D211" s="122"/>
      <c r="E211" s="122"/>
      <c r="F211" s="320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</row>
    <row r="212" spans="1:34" ht="23.25" customHeight="1" x14ac:dyDescent="0.45">
      <c r="A212" s="122"/>
      <c r="B212" s="122"/>
      <c r="C212" s="122"/>
      <c r="D212" s="122"/>
      <c r="E212" s="122"/>
      <c r="F212" s="320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</row>
    <row r="213" spans="1:34" ht="23.25" customHeight="1" x14ac:dyDescent="0.45">
      <c r="A213" s="122"/>
      <c r="B213" s="122"/>
      <c r="C213" s="122"/>
      <c r="D213" s="122"/>
      <c r="E213" s="122"/>
      <c r="F213" s="320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</row>
    <row r="214" spans="1:34" ht="23.25" customHeight="1" x14ac:dyDescent="0.45">
      <c r="A214" s="122"/>
      <c r="B214" s="122"/>
      <c r="C214" s="122"/>
      <c r="D214" s="122"/>
      <c r="E214" s="122"/>
      <c r="F214" s="320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</row>
    <row r="215" spans="1:34" ht="23.25" customHeight="1" x14ac:dyDescent="0.45">
      <c r="A215" s="122"/>
      <c r="B215" s="122"/>
      <c r="C215" s="122"/>
      <c r="D215" s="122"/>
      <c r="E215" s="122"/>
      <c r="F215" s="320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</row>
    <row r="216" spans="1:34" ht="23.25" customHeight="1" x14ac:dyDescent="0.45">
      <c r="A216" s="122"/>
      <c r="B216" s="122"/>
      <c r="C216" s="122"/>
      <c r="D216" s="122"/>
      <c r="E216" s="122"/>
      <c r="F216" s="320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</row>
    <row r="217" spans="1:34" ht="23.25" customHeight="1" x14ac:dyDescent="0.45">
      <c r="A217" s="122"/>
      <c r="B217" s="122"/>
      <c r="C217" s="122"/>
      <c r="D217" s="122"/>
      <c r="E217" s="122"/>
      <c r="F217" s="320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</row>
    <row r="218" spans="1:34" ht="23.25" customHeight="1" x14ac:dyDescent="0.45">
      <c r="A218" s="122"/>
      <c r="B218" s="122"/>
      <c r="C218" s="122"/>
      <c r="D218" s="122"/>
      <c r="E218" s="122"/>
      <c r="F218" s="320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</row>
    <row r="219" spans="1:34" ht="23.25" customHeight="1" x14ac:dyDescent="0.45">
      <c r="A219" s="122"/>
      <c r="B219" s="122"/>
      <c r="C219" s="122"/>
      <c r="D219" s="122"/>
      <c r="E219" s="122"/>
      <c r="F219" s="320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</row>
    <row r="220" spans="1:34" ht="23.25" customHeight="1" x14ac:dyDescent="0.45">
      <c r="A220" s="122"/>
      <c r="B220" s="122"/>
      <c r="C220" s="122"/>
      <c r="D220" s="122"/>
      <c r="E220" s="122"/>
      <c r="F220" s="320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</row>
    <row r="221" spans="1:34" ht="23.25" customHeight="1" x14ac:dyDescent="0.45">
      <c r="A221" s="122"/>
      <c r="B221" s="122"/>
      <c r="C221" s="122"/>
      <c r="D221" s="122"/>
      <c r="E221" s="122"/>
      <c r="F221" s="320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</row>
    <row r="222" spans="1:34" ht="23.25" customHeight="1" x14ac:dyDescent="0.45">
      <c r="A222" s="122"/>
      <c r="B222" s="122"/>
      <c r="C222" s="122"/>
      <c r="D222" s="122"/>
      <c r="E222" s="122"/>
      <c r="F222" s="320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</row>
    <row r="223" spans="1:34" ht="23.25" customHeight="1" x14ac:dyDescent="0.45">
      <c r="A223" s="122"/>
      <c r="B223" s="122"/>
      <c r="C223" s="122"/>
      <c r="D223" s="122"/>
      <c r="E223" s="122"/>
      <c r="F223" s="320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</row>
    <row r="224" spans="1:34" ht="23.25" customHeight="1" x14ac:dyDescent="0.45">
      <c r="A224" s="122"/>
      <c r="B224" s="122"/>
      <c r="C224" s="122"/>
      <c r="D224" s="122"/>
      <c r="E224" s="122"/>
      <c r="F224" s="320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</row>
    <row r="225" spans="1:34" ht="23.25" customHeight="1" x14ac:dyDescent="0.45">
      <c r="A225" s="122"/>
      <c r="B225" s="122"/>
      <c r="C225" s="122"/>
      <c r="D225" s="122"/>
      <c r="E225" s="122"/>
      <c r="F225" s="320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</row>
    <row r="226" spans="1:34" ht="23.25" customHeight="1" x14ac:dyDescent="0.45">
      <c r="A226" s="122"/>
      <c r="B226" s="122"/>
      <c r="C226" s="122"/>
      <c r="D226" s="122"/>
      <c r="E226" s="122"/>
      <c r="F226" s="320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</row>
    <row r="227" spans="1:34" ht="23.25" customHeight="1" x14ac:dyDescent="0.45">
      <c r="A227" s="122"/>
      <c r="B227" s="122"/>
      <c r="C227" s="122"/>
      <c r="D227" s="122"/>
      <c r="E227" s="122"/>
      <c r="F227" s="320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</row>
    <row r="228" spans="1:34" ht="23.25" customHeight="1" x14ac:dyDescent="0.45">
      <c r="A228" s="122"/>
      <c r="B228" s="122"/>
      <c r="C228" s="122"/>
      <c r="D228" s="122"/>
      <c r="E228" s="122"/>
      <c r="F228" s="320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</row>
    <row r="229" spans="1:34" ht="23.25" customHeight="1" x14ac:dyDescent="0.45">
      <c r="A229" s="122"/>
      <c r="B229" s="122"/>
      <c r="C229" s="122"/>
      <c r="D229" s="122"/>
      <c r="E229" s="122"/>
      <c r="F229" s="320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</row>
    <row r="230" spans="1:34" ht="23.25" customHeight="1" x14ac:dyDescent="0.45">
      <c r="A230" s="122"/>
      <c r="B230" s="122"/>
      <c r="C230" s="122"/>
      <c r="D230" s="122"/>
      <c r="E230" s="122"/>
      <c r="F230" s="320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</row>
    <row r="231" spans="1:34" ht="23.25" customHeight="1" x14ac:dyDescent="0.45">
      <c r="A231" s="122"/>
      <c r="B231" s="122"/>
      <c r="C231" s="122"/>
      <c r="D231" s="122"/>
      <c r="E231" s="122"/>
      <c r="F231" s="320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</row>
    <row r="232" spans="1:34" ht="23.25" customHeight="1" x14ac:dyDescent="0.45">
      <c r="A232" s="122"/>
      <c r="B232" s="122"/>
      <c r="C232" s="122"/>
      <c r="D232" s="122"/>
      <c r="E232" s="122"/>
      <c r="F232" s="320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</row>
    <row r="233" spans="1:34" ht="23.25" customHeight="1" x14ac:dyDescent="0.45">
      <c r="A233" s="122"/>
      <c r="B233" s="122"/>
      <c r="C233" s="122"/>
      <c r="D233" s="122"/>
      <c r="E233" s="122"/>
      <c r="F233" s="320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</row>
    <row r="234" spans="1:34" ht="23.25" customHeight="1" x14ac:dyDescent="0.45">
      <c r="A234" s="122"/>
      <c r="B234" s="122"/>
      <c r="C234" s="122"/>
      <c r="D234" s="122"/>
      <c r="E234" s="122"/>
      <c r="F234" s="320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</row>
    <row r="235" spans="1:34" ht="23.25" customHeight="1" x14ac:dyDescent="0.45">
      <c r="A235" s="122"/>
      <c r="B235" s="122"/>
      <c r="C235" s="122"/>
      <c r="D235" s="122"/>
      <c r="E235" s="122"/>
      <c r="F235" s="320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</row>
    <row r="236" spans="1:34" ht="23.25" customHeight="1" x14ac:dyDescent="0.45">
      <c r="A236" s="122"/>
      <c r="B236" s="122"/>
      <c r="C236" s="122"/>
      <c r="D236" s="122"/>
      <c r="E236" s="122"/>
      <c r="F236" s="320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</row>
    <row r="237" spans="1:34" ht="23.25" customHeight="1" x14ac:dyDescent="0.45">
      <c r="A237" s="122"/>
      <c r="B237" s="122"/>
      <c r="C237" s="122"/>
      <c r="D237" s="122"/>
      <c r="E237" s="122"/>
      <c r="F237" s="320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</row>
    <row r="238" spans="1:34" ht="23.25" customHeight="1" x14ac:dyDescent="0.45">
      <c r="A238" s="122"/>
      <c r="B238" s="122"/>
      <c r="C238" s="122"/>
      <c r="D238" s="122"/>
      <c r="E238" s="122"/>
      <c r="F238" s="320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</row>
    <row r="239" spans="1:34" ht="23.25" customHeight="1" x14ac:dyDescent="0.45">
      <c r="A239" s="122"/>
      <c r="B239" s="122"/>
      <c r="C239" s="122"/>
      <c r="D239" s="122"/>
      <c r="E239" s="122"/>
      <c r="F239" s="320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</row>
    <row r="240" spans="1:34" ht="23.25" customHeight="1" x14ac:dyDescent="0.45">
      <c r="A240" s="122"/>
      <c r="B240" s="122"/>
      <c r="C240" s="122"/>
      <c r="D240" s="122"/>
      <c r="E240" s="122"/>
      <c r="F240" s="320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</row>
    <row r="241" spans="1:34" ht="23.25" customHeight="1" x14ac:dyDescent="0.45">
      <c r="A241" s="122"/>
      <c r="B241" s="122"/>
      <c r="C241" s="122"/>
      <c r="D241" s="122"/>
      <c r="E241" s="122"/>
      <c r="F241" s="320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</row>
    <row r="242" spans="1:34" ht="23.25" customHeight="1" x14ac:dyDescent="0.45">
      <c r="A242" s="122"/>
      <c r="B242" s="122"/>
      <c r="C242" s="122"/>
      <c r="D242" s="122"/>
      <c r="E242" s="122"/>
      <c r="F242" s="320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</row>
    <row r="243" spans="1:34" ht="23.25" customHeight="1" x14ac:dyDescent="0.45">
      <c r="A243" s="122"/>
      <c r="B243" s="122"/>
      <c r="C243" s="122"/>
      <c r="D243" s="122"/>
      <c r="E243" s="122"/>
      <c r="F243" s="320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</row>
    <row r="244" spans="1:34" ht="23.25" customHeight="1" x14ac:dyDescent="0.45">
      <c r="A244" s="122"/>
      <c r="B244" s="122"/>
      <c r="C244" s="122"/>
      <c r="D244" s="122"/>
      <c r="E244" s="122"/>
      <c r="F244" s="320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</row>
    <row r="245" spans="1:34" ht="23.25" customHeight="1" x14ac:dyDescent="0.45">
      <c r="A245" s="122"/>
      <c r="B245" s="122"/>
      <c r="C245" s="122"/>
      <c r="D245" s="122"/>
      <c r="E245" s="122"/>
      <c r="F245" s="320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</row>
    <row r="246" spans="1:34" ht="23.25" customHeight="1" x14ac:dyDescent="0.45">
      <c r="A246" s="122"/>
      <c r="B246" s="122"/>
      <c r="C246" s="122"/>
      <c r="D246" s="122"/>
      <c r="E246" s="122"/>
      <c r="F246" s="320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</row>
    <row r="247" spans="1:34" ht="23.25" customHeight="1" x14ac:dyDescent="0.45">
      <c r="A247" s="122"/>
      <c r="B247" s="122"/>
      <c r="C247" s="122"/>
      <c r="D247" s="122"/>
      <c r="E247" s="122"/>
      <c r="F247" s="320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</row>
    <row r="248" spans="1:34" ht="23.25" customHeight="1" x14ac:dyDescent="0.45">
      <c r="A248" s="122"/>
      <c r="B248" s="122"/>
      <c r="C248" s="122"/>
      <c r="D248" s="122"/>
      <c r="E248" s="122"/>
      <c r="F248" s="320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</row>
    <row r="249" spans="1:34" ht="23.25" customHeight="1" x14ac:dyDescent="0.45">
      <c r="A249" s="122"/>
      <c r="B249" s="122"/>
      <c r="C249" s="122"/>
      <c r="D249" s="122"/>
      <c r="E249" s="122"/>
      <c r="F249" s="320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</row>
    <row r="250" spans="1:34" ht="23.25" customHeight="1" x14ac:dyDescent="0.45">
      <c r="A250" s="122"/>
      <c r="B250" s="122"/>
      <c r="C250" s="122"/>
      <c r="D250" s="122"/>
      <c r="E250" s="122"/>
      <c r="F250" s="320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</row>
    <row r="251" spans="1:34" ht="23.25" customHeight="1" x14ac:dyDescent="0.45">
      <c r="A251" s="122"/>
      <c r="B251" s="122"/>
      <c r="C251" s="122"/>
      <c r="D251" s="122"/>
      <c r="E251" s="122"/>
      <c r="F251" s="320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</row>
    <row r="252" spans="1:34" ht="23.25" customHeight="1" x14ac:dyDescent="0.45">
      <c r="A252" s="122"/>
      <c r="B252" s="122"/>
      <c r="C252" s="122"/>
      <c r="D252" s="122"/>
      <c r="E252" s="122"/>
      <c r="F252" s="320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</row>
    <row r="253" spans="1:34" ht="23.25" customHeight="1" x14ac:dyDescent="0.45">
      <c r="A253" s="122"/>
      <c r="B253" s="122"/>
      <c r="C253" s="122"/>
      <c r="D253" s="122"/>
      <c r="E253" s="122"/>
      <c r="F253" s="320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</row>
    <row r="254" spans="1:34" ht="23.25" customHeight="1" x14ac:dyDescent="0.45">
      <c r="A254" s="122"/>
      <c r="B254" s="122"/>
      <c r="C254" s="122"/>
      <c r="D254" s="122"/>
      <c r="E254" s="122"/>
      <c r="F254" s="320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</row>
    <row r="255" spans="1:34" ht="23.25" customHeight="1" x14ac:dyDescent="0.45">
      <c r="A255" s="122"/>
      <c r="B255" s="122"/>
      <c r="C255" s="122"/>
      <c r="D255" s="122"/>
      <c r="E255" s="122"/>
      <c r="F255" s="320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</row>
    <row r="256" spans="1:34" ht="23.25" customHeight="1" x14ac:dyDescent="0.45">
      <c r="A256" s="122"/>
      <c r="B256" s="122"/>
      <c r="C256" s="122"/>
      <c r="D256" s="122"/>
      <c r="E256" s="122"/>
      <c r="F256" s="320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</row>
    <row r="257" spans="1:34" ht="23.25" customHeight="1" x14ac:dyDescent="0.45">
      <c r="A257" s="122"/>
      <c r="B257" s="122"/>
      <c r="C257" s="122"/>
      <c r="D257" s="122"/>
      <c r="E257" s="122"/>
      <c r="F257" s="320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</row>
    <row r="258" spans="1:34" ht="23.25" customHeight="1" x14ac:dyDescent="0.45">
      <c r="A258" s="122"/>
      <c r="B258" s="122"/>
      <c r="C258" s="122"/>
      <c r="D258" s="122"/>
      <c r="E258" s="122"/>
      <c r="F258" s="320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</row>
    <row r="259" spans="1:34" ht="23.25" customHeight="1" x14ac:dyDescent="0.45">
      <c r="A259" s="122"/>
      <c r="B259" s="122"/>
      <c r="C259" s="122"/>
      <c r="D259" s="122"/>
      <c r="E259" s="122"/>
      <c r="F259" s="320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</row>
    <row r="260" spans="1:34" ht="23.25" customHeight="1" x14ac:dyDescent="0.45">
      <c r="A260" s="122"/>
      <c r="B260" s="122"/>
      <c r="C260" s="122"/>
      <c r="D260" s="122"/>
      <c r="E260" s="122"/>
      <c r="F260" s="320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</row>
    <row r="261" spans="1:34" ht="23.25" customHeight="1" x14ac:dyDescent="0.45">
      <c r="A261" s="122"/>
      <c r="B261" s="122"/>
      <c r="C261" s="122"/>
      <c r="D261" s="122"/>
      <c r="E261" s="122"/>
      <c r="F261" s="320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</row>
    <row r="262" spans="1:34" ht="23.25" customHeight="1" x14ac:dyDescent="0.45">
      <c r="A262" s="122"/>
      <c r="B262" s="122"/>
      <c r="C262" s="122"/>
      <c r="D262" s="122"/>
      <c r="E262" s="122"/>
      <c r="F262" s="320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</row>
    <row r="263" spans="1:34" ht="23.25" customHeight="1" x14ac:dyDescent="0.45">
      <c r="A263" s="122"/>
      <c r="B263" s="122"/>
      <c r="C263" s="122"/>
      <c r="D263" s="122"/>
      <c r="E263" s="122"/>
      <c r="F263" s="320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</row>
    <row r="264" spans="1:34" ht="23.25" customHeight="1" x14ac:dyDescent="0.45">
      <c r="A264" s="122"/>
      <c r="B264" s="122"/>
      <c r="C264" s="122"/>
      <c r="D264" s="122"/>
      <c r="E264" s="122"/>
      <c r="F264" s="320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</row>
    <row r="265" spans="1:34" ht="23.25" customHeight="1" x14ac:dyDescent="0.45">
      <c r="A265" s="122"/>
      <c r="B265" s="122"/>
      <c r="C265" s="122"/>
      <c r="D265" s="122"/>
      <c r="E265" s="122"/>
      <c r="F265" s="320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</row>
    <row r="266" spans="1:34" ht="23.25" customHeight="1" x14ac:dyDescent="0.45">
      <c r="A266" s="122"/>
      <c r="B266" s="122"/>
      <c r="C266" s="122"/>
      <c r="D266" s="122"/>
      <c r="E266" s="122"/>
      <c r="F266" s="320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</row>
  </sheetData>
  <autoFilter ref="A2:N23" xr:uid="{00000000-0009-0000-0000-000009000000}"/>
  <mergeCells count="1">
    <mergeCell ref="A1:M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1581"/>
  <sheetViews>
    <sheetView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3"/>
  <cols>
    <col min="1" max="1" width="22" customWidth="1"/>
    <col min="2" max="2" width="46.44140625" customWidth="1"/>
    <col min="3" max="3" width="50.5546875" customWidth="1"/>
    <col min="4" max="4" width="51.5546875" customWidth="1"/>
    <col min="5" max="5" width="40.109375" customWidth="1"/>
    <col min="6" max="6" width="32.44140625" customWidth="1"/>
    <col min="7" max="7" width="35.44140625" customWidth="1"/>
    <col min="8" max="8" width="40.33203125" customWidth="1"/>
    <col min="9" max="9" width="51" customWidth="1"/>
    <col min="10" max="10" width="41.6640625" customWidth="1"/>
    <col min="11" max="11" width="38.33203125" customWidth="1"/>
    <col min="12" max="12" width="54" customWidth="1"/>
    <col min="13" max="13" width="79.33203125" customWidth="1"/>
    <col min="14" max="14" width="25.6640625" customWidth="1"/>
  </cols>
  <sheetData>
    <row r="1" spans="1:14" ht="164.25" customHeight="1" x14ac:dyDescent="0.5">
      <c r="A1" s="1" t="s">
        <v>0</v>
      </c>
      <c r="B1" s="549" t="s">
        <v>1</v>
      </c>
      <c r="C1" s="550"/>
      <c r="D1" s="550"/>
      <c r="E1" s="550"/>
      <c r="F1" s="550"/>
      <c r="G1" s="551"/>
      <c r="H1" s="553" t="s">
        <v>3302</v>
      </c>
      <c r="I1" s="550"/>
      <c r="J1" s="550"/>
      <c r="K1" s="550"/>
      <c r="L1" s="551"/>
      <c r="M1" s="4"/>
      <c r="N1" s="5"/>
    </row>
    <row r="2" spans="1:14" ht="69.75" customHeight="1" x14ac:dyDescent="0.3">
      <c r="A2" s="553" t="s">
        <v>3303</v>
      </c>
      <c r="B2" s="550"/>
      <c r="C2" s="550"/>
      <c r="D2" s="550"/>
      <c r="E2" s="550"/>
      <c r="F2" s="550"/>
      <c r="G2" s="550"/>
      <c r="H2" s="550"/>
      <c r="I2" s="550"/>
      <c r="J2" s="550"/>
      <c r="K2" s="550"/>
      <c r="L2" s="550"/>
      <c r="M2" s="437"/>
      <c r="N2" s="438"/>
    </row>
    <row r="3" spans="1:14" ht="87.75" customHeight="1" x14ac:dyDescent="0.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1" t="s">
        <v>9</v>
      </c>
      <c r="G3" s="2" t="s">
        <v>10</v>
      </c>
      <c r="H3" s="12" t="s">
        <v>11</v>
      </c>
      <c r="I3" s="2" t="s">
        <v>12</v>
      </c>
      <c r="J3" s="2" t="s">
        <v>13</v>
      </c>
      <c r="K3" s="2" t="s">
        <v>3304</v>
      </c>
      <c r="L3" s="17" t="s">
        <v>17</v>
      </c>
      <c r="M3" s="11" t="s">
        <v>3305</v>
      </c>
      <c r="N3" s="15"/>
    </row>
    <row r="4" spans="1:14" ht="99.75" customHeight="1" x14ac:dyDescent="0.5">
      <c r="A4" s="18">
        <v>1</v>
      </c>
      <c r="B4" s="254" t="s">
        <v>18</v>
      </c>
      <c r="C4" s="254" t="s">
        <v>3095</v>
      </c>
      <c r="D4" s="254" t="s">
        <v>20</v>
      </c>
      <c r="E4" s="254" t="s">
        <v>21</v>
      </c>
      <c r="F4" s="18"/>
      <c r="G4" s="254" t="s">
        <v>22</v>
      </c>
      <c r="H4" s="439">
        <v>44696</v>
      </c>
      <c r="I4" s="439">
        <f t="shared" ref="I4:I16" si="0">H4+364</f>
        <v>45060</v>
      </c>
      <c r="J4" s="254" t="s">
        <v>23</v>
      </c>
      <c r="K4" s="27"/>
      <c r="L4" s="17"/>
      <c r="M4" s="15"/>
      <c r="N4" s="15"/>
    </row>
    <row r="5" spans="1:14" ht="99.75" customHeight="1" x14ac:dyDescent="0.5">
      <c r="A5" s="18">
        <v>2</v>
      </c>
      <c r="B5" s="254" t="s">
        <v>25</v>
      </c>
      <c r="C5" s="254" t="s">
        <v>19</v>
      </c>
      <c r="D5" s="254" t="s">
        <v>26</v>
      </c>
      <c r="E5" s="254" t="s">
        <v>27</v>
      </c>
      <c r="F5" s="18"/>
      <c r="G5" s="254" t="s">
        <v>22</v>
      </c>
      <c r="H5" s="439">
        <v>44822</v>
      </c>
      <c r="I5" s="439">
        <f t="shared" si="0"/>
        <v>45186</v>
      </c>
      <c r="J5" s="254" t="s">
        <v>23</v>
      </c>
      <c r="K5" s="27"/>
      <c r="L5" s="8"/>
      <c r="M5" s="15"/>
      <c r="N5" s="15"/>
    </row>
    <row r="6" spans="1:14" ht="99.75" customHeight="1" x14ac:dyDescent="0.5">
      <c r="A6" s="18">
        <v>3</v>
      </c>
      <c r="B6" s="254" t="s">
        <v>29</v>
      </c>
      <c r="C6" s="254" t="s">
        <v>30</v>
      </c>
      <c r="D6" s="254" t="s">
        <v>31</v>
      </c>
      <c r="E6" s="254" t="s">
        <v>3306</v>
      </c>
      <c r="F6" s="18">
        <v>0.01</v>
      </c>
      <c r="G6" s="254" t="s">
        <v>22</v>
      </c>
      <c r="H6" s="439">
        <v>44915</v>
      </c>
      <c r="I6" s="439">
        <f t="shared" si="0"/>
        <v>45279</v>
      </c>
      <c r="J6" s="254" t="s">
        <v>23</v>
      </c>
      <c r="K6" s="27"/>
      <c r="L6" s="440" t="s">
        <v>34</v>
      </c>
      <c r="M6" s="15"/>
      <c r="N6" s="15"/>
    </row>
    <row r="7" spans="1:14" ht="99.75" customHeight="1" x14ac:dyDescent="0.5">
      <c r="A7" s="18">
        <v>4</v>
      </c>
      <c r="B7" s="254" t="s">
        <v>35</v>
      </c>
      <c r="C7" s="254"/>
      <c r="D7" s="254" t="s">
        <v>36</v>
      </c>
      <c r="E7" s="254" t="s">
        <v>37</v>
      </c>
      <c r="F7" s="18"/>
      <c r="G7" s="254" t="s">
        <v>22</v>
      </c>
      <c r="H7" s="439">
        <v>44810</v>
      </c>
      <c r="I7" s="439">
        <f t="shared" si="0"/>
        <v>45174</v>
      </c>
      <c r="J7" s="254" t="s">
        <v>86</v>
      </c>
      <c r="K7" s="27"/>
      <c r="L7" s="8"/>
      <c r="M7" s="15"/>
      <c r="N7" s="15"/>
    </row>
    <row r="8" spans="1:14" ht="99.75" customHeight="1" x14ac:dyDescent="0.5">
      <c r="A8" s="18">
        <v>5</v>
      </c>
      <c r="B8" s="248" t="s">
        <v>39</v>
      </c>
      <c r="C8" s="248" t="s">
        <v>40</v>
      </c>
      <c r="D8" s="248" t="s">
        <v>41</v>
      </c>
      <c r="E8" s="248" t="s">
        <v>42</v>
      </c>
      <c r="F8" s="41"/>
      <c r="G8" s="248" t="s">
        <v>22</v>
      </c>
      <c r="H8" s="249">
        <v>44160</v>
      </c>
      <c r="I8" s="249">
        <f t="shared" si="0"/>
        <v>44524</v>
      </c>
      <c r="J8" s="248" t="s">
        <v>43</v>
      </c>
      <c r="K8" s="2"/>
      <c r="L8" s="17"/>
      <c r="M8" s="15"/>
      <c r="N8" s="15"/>
    </row>
    <row r="9" spans="1:14" ht="99.75" customHeight="1" x14ac:dyDescent="0.5">
      <c r="A9" s="18">
        <v>6</v>
      </c>
      <c r="B9" s="248" t="s">
        <v>44</v>
      </c>
      <c r="C9" s="248" t="s">
        <v>45</v>
      </c>
      <c r="D9" s="248" t="s">
        <v>46</v>
      </c>
      <c r="E9" s="248">
        <v>0</v>
      </c>
      <c r="F9" s="41">
        <v>1E-3</v>
      </c>
      <c r="G9" s="248" t="s">
        <v>22</v>
      </c>
      <c r="H9" s="249">
        <v>44553</v>
      </c>
      <c r="I9" s="249">
        <f t="shared" si="0"/>
        <v>44917</v>
      </c>
      <c r="J9" s="248" t="s">
        <v>123</v>
      </c>
      <c r="K9" s="2"/>
      <c r="L9" s="17"/>
      <c r="M9" s="15"/>
      <c r="N9" s="15"/>
    </row>
    <row r="10" spans="1:14" ht="99.75" customHeight="1" x14ac:dyDescent="0.5">
      <c r="A10" s="18">
        <v>7</v>
      </c>
      <c r="B10" s="254" t="s">
        <v>44</v>
      </c>
      <c r="C10" s="254" t="s">
        <v>48</v>
      </c>
      <c r="D10" s="254" t="s">
        <v>49</v>
      </c>
      <c r="E10" s="254">
        <v>0</v>
      </c>
      <c r="F10" s="18">
        <v>1E-3</v>
      </c>
      <c r="G10" s="254" t="s">
        <v>22</v>
      </c>
      <c r="H10" s="439">
        <v>44867</v>
      </c>
      <c r="I10" s="439">
        <f t="shared" si="0"/>
        <v>45231</v>
      </c>
      <c r="J10" s="254" t="s">
        <v>50</v>
      </c>
      <c r="K10" s="27"/>
      <c r="L10" s="17"/>
      <c r="M10" s="15"/>
      <c r="N10" s="15"/>
    </row>
    <row r="11" spans="1:14" ht="99.75" customHeight="1" x14ac:dyDescent="0.5">
      <c r="A11" s="18">
        <v>8</v>
      </c>
      <c r="B11" s="248" t="s">
        <v>52</v>
      </c>
      <c r="C11" s="248" t="s">
        <v>40</v>
      </c>
      <c r="D11" s="248" t="s">
        <v>53</v>
      </c>
      <c r="E11" s="248" t="s">
        <v>54</v>
      </c>
      <c r="F11" s="41"/>
      <c r="G11" s="248" t="s">
        <v>22</v>
      </c>
      <c r="H11" s="249">
        <v>44356</v>
      </c>
      <c r="I11" s="249">
        <f t="shared" si="0"/>
        <v>44720</v>
      </c>
      <c r="J11" s="248" t="s">
        <v>123</v>
      </c>
      <c r="K11" s="2"/>
      <c r="L11" s="17"/>
      <c r="M11" s="15"/>
      <c r="N11" s="15"/>
    </row>
    <row r="12" spans="1:14" ht="99.75" customHeight="1" x14ac:dyDescent="0.5">
      <c r="A12" s="18">
        <v>9</v>
      </c>
      <c r="B12" s="254" t="s">
        <v>52</v>
      </c>
      <c r="C12" s="254" t="s">
        <v>55</v>
      </c>
      <c r="D12" s="254" t="s">
        <v>56</v>
      </c>
      <c r="E12" s="254">
        <v>84.97</v>
      </c>
      <c r="F12" s="18"/>
      <c r="G12" s="254" t="s">
        <v>22</v>
      </c>
      <c r="H12" s="439">
        <v>44645</v>
      </c>
      <c r="I12" s="439">
        <f t="shared" si="0"/>
        <v>45009</v>
      </c>
      <c r="J12" s="254" t="s">
        <v>50</v>
      </c>
      <c r="K12" s="27"/>
      <c r="L12" s="17"/>
      <c r="M12" s="15"/>
      <c r="N12" s="15"/>
    </row>
    <row r="13" spans="1:14" ht="99.75" customHeight="1" x14ac:dyDescent="0.5">
      <c r="A13" s="18">
        <v>10</v>
      </c>
      <c r="B13" s="254" t="s">
        <v>58</v>
      </c>
      <c r="C13" s="254" t="s">
        <v>55</v>
      </c>
      <c r="D13" s="254" t="s">
        <v>59</v>
      </c>
      <c r="E13" s="254" t="s">
        <v>60</v>
      </c>
      <c r="F13" s="18"/>
      <c r="G13" s="254" t="s">
        <v>22</v>
      </c>
      <c r="H13" s="439">
        <v>44645</v>
      </c>
      <c r="I13" s="439">
        <f t="shared" si="0"/>
        <v>45009</v>
      </c>
      <c r="J13" s="254" t="s">
        <v>50</v>
      </c>
      <c r="K13" s="27"/>
      <c r="L13" s="17"/>
      <c r="M13" s="15"/>
      <c r="N13" s="15"/>
    </row>
    <row r="14" spans="1:14" ht="99.75" customHeight="1" x14ac:dyDescent="0.5">
      <c r="A14" s="18">
        <v>11</v>
      </c>
      <c r="B14" s="254" t="s">
        <v>58</v>
      </c>
      <c r="C14" s="254" t="s">
        <v>55</v>
      </c>
      <c r="D14" s="254" t="s">
        <v>62</v>
      </c>
      <c r="E14" s="254" t="s">
        <v>63</v>
      </c>
      <c r="F14" s="18"/>
      <c r="G14" s="254" t="s">
        <v>22</v>
      </c>
      <c r="H14" s="439">
        <v>44645</v>
      </c>
      <c r="I14" s="439">
        <f t="shared" si="0"/>
        <v>45009</v>
      </c>
      <c r="J14" s="254" t="s">
        <v>50</v>
      </c>
      <c r="K14" s="27"/>
      <c r="L14" s="17"/>
      <c r="M14" s="15"/>
      <c r="N14" s="15"/>
    </row>
    <row r="15" spans="1:14" ht="99.75" customHeight="1" x14ac:dyDescent="0.5">
      <c r="A15" s="18">
        <v>12</v>
      </c>
      <c r="B15" s="248" t="s">
        <v>3307</v>
      </c>
      <c r="C15" s="248" t="s">
        <v>40</v>
      </c>
      <c r="D15" s="248" t="s">
        <v>65</v>
      </c>
      <c r="E15" s="248" t="s">
        <v>66</v>
      </c>
      <c r="F15" s="41"/>
      <c r="G15" s="248" t="s">
        <v>22</v>
      </c>
      <c r="H15" s="249">
        <v>44356</v>
      </c>
      <c r="I15" s="441">
        <f t="shared" si="0"/>
        <v>44720</v>
      </c>
      <c r="J15" s="248" t="s">
        <v>123</v>
      </c>
      <c r="K15" s="2"/>
      <c r="L15" s="17"/>
      <c r="M15" s="15"/>
      <c r="N15" s="15"/>
    </row>
    <row r="16" spans="1:14" ht="99.75" customHeight="1" x14ac:dyDescent="0.5">
      <c r="A16" s="18">
        <v>13</v>
      </c>
      <c r="B16" s="248" t="s">
        <v>3307</v>
      </c>
      <c r="C16" s="248" t="s">
        <v>40</v>
      </c>
      <c r="D16" s="248" t="s">
        <v>67</v>
      </c>
      <c r="E16" s="248" t="s">
        <v>68</v>
      </c>
      <c r="F16" s="41"/>
      <c r="G16" s="248" t="s">
        <v>22</v>
      </c>
      <c r="H16" s="249">
        <v>44356</v>
      </c>
      <c r="I16" s="441">
        <f t="shared" si="0"/>
        <v>44720</v>
      </c>
      <c r="J16" s="248" t="s">
        <v>123</v>
      </c>
      <c r="K16" s="2"/>
      <c r="L16" s="17"/>
      <c r="M16" s="15"/>
      <c r="N16" s="15"/>
    </row>
    <row r="17" spans="1:14" ht="99.75" customHeight="1" x14ac:dyDescent="0.5">
      <c r="A17" s="18">
        <v>14</v>
      </c>
      <c r="B17" s="254" t="s">
        <v>69</v>
      </c>
      <c r="C17" s="254" t="s">
        <v>40</v>
      </c>
      <c r="D17" s="254" t="s">
        <v>70</v>
      </c>
      <c r="E17" s="254">
        <v>136.101</v>
      </c>
      <c r="F17" s="18"/>
      <c r="G17" s="254" t="s">
        <v>71</v>
      </c>
      <c r="H17" s="439"/>
      <c r="I17" s="439"/>
      <c r="J17" s="254" t="s">
        <v>50</v>
      </c>
      <c r="K17" s="2"/>
      <c r="L17" s="17"/>
      <c r="M17" s="15"/>
      <c r="N17" s="15"/>
    </row>
    <row r="18" spans="1:14" ht="99.75" customHeight="1" x14ac:dyDescent="0.5">
      <c r="A18" s="18">
        <v>15</v>
      </c>
      <c r="B18" s="248" t="s">
        <v>72</v>
      </c>
      <c r="C18" s="248"/>
      <c r="D18" s="248" t="s">
        <v>73</v>
      </c>
      <c r="E18" s="248" t="s">
        <v>32</v>
      </c>
      <c r="F18" s="41"/>
      <c r="G18" s="248" t="s">
        <v>22</v>
      </c>
      <c r="H18" s="249">
        <v>43742</v>
      </c>
      <c r="I18" s="249">
        <f>H18+364</f>
        <v>44106</v>
      </c>
      <c r="J18" s="248" t="s">
        <v>43</v>
      </c>
      <c r="K18" s="2"/>
      <c r="L18" s="17"/>
      <c r="M18" s="15"/>
      <c r="N18" s="15"/>
    </row>
    <row r="19" spans="1:14" ht="172.5" customHeight="1" x14ac:dyDescent="0.5">
      <c r="A19" s="18">
        <v>16</v>
      </c>
      <c r="B19" s="254" t="s">
        <v>74</v>
      </c>
      <c r="C19" s="254"/>
      <c r="D19" s="254" t="s">
        <v>75</v>
      </c>
      <c r="E19" s="254" t="s">
        <v>76</v>
      </c>
      <c r="F19" s="18" t="s">
        <v>77</v>
      </c>
      <c r="G19" s="254" t="s">
        <v>78</v>
      </c>
      <c r="H19" s="439">
        <v>44629</v>
      </c>
      <c r="I19" s="442">
        <f t="shared" ref="I19:I21" si="1">H19+730</f>
        <v>45359</v>
      </c>
      <c r="J19" s="254" t="s">
        <v>23</v>
      </c>
      <c r="K19" s="27"/>
      <c r="L19" s="17"/>
      <c r="M19" s="15"/>
      <c r="N19" s="15"/>
    </row>
    <row r="20" spans="1:14" ht="99.75" customHeight="1" x14ac:dyDescent="0.5">
      <c r="A20" s="18">
        <v>17</v>
      </c>
      <c r="B20" s="254" t="s">
        <v>74</v>
      </c>
      <c r="C20" s="254"/>
      <c r="D20" s="254" t="s">
        <v>80</v>
      </c>
      <c r="E20" s="254" t="s">
        <v>3308</v>
      </c>
      <c r="F20" s="18" t="s">
        <v>77</v>
      </c>
      <c r="G20" s="254" t="s">
        <v>78</v>
      </c>
      <c r="H20" s="439">
        <v>44571</v>
      </c>
      <c r="I20" s="442">
        <f t="shared" si="1"/>
        <v>45301</v>
      </c>
      <c r="J20" s="254" t="s">
        <v>50</v>
      </c>
      <c r="K20" s="27"/>
      <c r="L20" s="17"/>
      <c r="M20" s="15"/>
      <c r="N20" s="15"/>
    </row>
    <row r="21" spans="1:14" ht="99.75" customHeight="1" x14ac:dyDescent="0.5">
      <c r="A21" s="18">
        <v>18</v>
      </c>
      <c r="B21" s="254" t="s">
        <v>74</v>
      </c>
      <c r="C21" s="254"/>
      <c r="D21" s="254" t="s">
        <v>83</v>
      </c>
      <c r="E21" s="254" t="s">
        <v>84</v>
      </c>
      <c r="F21" s="18" t="s">
        <v>85</v>
      </c>
      <c r="G21" s="254" t="s">
        <v>78</v>
      </c>
      <c r="H21" s="439">
        <v>44721</v>
      </c>
      <c r="I21" s="442">
        <f t="shared" si="1"/>
        <v>45451</v>
      </c>
      <c r="J21" s="254" t="s">
        <v>86</v>
      </c>
      <c r="K21" s="27"/>
      <c r="L21" s="8"/>
      <c r="M21" s="15"/>
      <c r="N21" s="15"/>
    </row>
    <row r="22" spans="1:14" ht="99.75" customHeight="1" x14ac:dyDescent="0.5">
      <c r="A22" s="18">
        <v>19</v>
      </c>
      <c r="B22" s="254" t="s">
        <v>74</v>
      </c>
      <c r="C22" s="254" t="s">
        <v>19</v>
      </c>
      <c r="D22" s="254" t="s">
        <v>88</v>
      </c>
      <c r="E22" s="254" t="s">
        <v>76</v>
      </c>
      <c r="F22" s="18" t="s">
        <v>77</v>
      </c>
      <c r="G22" s="254" t="s">
        <v>22</v>
      </c>
      <c r="H22" s="439">
        <v>44866</v>
      </c>
      <c r="I22" s="442">
        <f>H22+364</f>
        <v>45230</v>
      </c>
      <c r="J22" s="254" t="s">
        <v>123</v>
      </c>
      <c r="K22" s="2"/>
      <c r="L22" s="17"/>
      <c r="M22" s="15"/>
      <c r="N22" s="15"/>
    </row>
    <row r="23" spans="1:14" ht="72.75" customHeight="1" x14ac:dyDescent="0.5">
      <c r="A23" s="18">
        <v>20</v>
      </c>
      <c r="B23" s="254" t="s">
        <v>74</v>
      </c>
      <c r="C23" s="254" t="s">
        <v>19</v>
      </c>
      <c r="D23" s="254" t="s">
        <v>89</v>
      </c>
      <c r="E23" s="254" t="s">
        <v>76</v>
      </c>
      <c r="F23" s="18" t="s">
        <v>77</v>
      </c>
      <c r="G23" s="254" t="s">
        <v>78</v>
      </c>
      <c r="H23" s="439">
        <v>44629</v>
      </c>
      <c r="I23" s="442">
        <f>H23+730</f>
        <v>45359</v>
      </c>
      <c r="J23" s="254" t="s">
        <v>86</v>
      </c>
      <c r="K23" s="27"/>
      <c r="L23" s="8"/>
      <c r="M23" s="15"/>
      <c r="N23" s="15"/>
    </row>
    <row r="24" spans="1:14" ht="99.75" customHeight="1" x14ac:dyDescent="0.5">
      <c r="A24" s="18">
        <v>21</v>
      </c>
      <c r="B24" s="248" t="s">
        <v>25</v>
      </c>
      <c r="C24" s="248" t="s">
        <v>3095</v>
      </c>
      <c r="D24" s="248" t="s">
        <v>3218</v>
      </c>
      <c r="E24" s="248" t="s">
        <v>92</v>
      </c>
      <c r="F24" s="41"/>
      <c r="G24" s="248" t="s">
        <v>22</v>
      </c>
      <c r="H24" s="249">
        <v>43238</v>
      </c>
      <c r="I24" s="249">
        <f t="shared" ref="I24:I98" si="2">H24+364</f>
        <v>43602</v>
      </c>
      <c r="J24" s="248" t="s">
        <v>3219</v>
      </c>
      <c r="K24" s="2"/>
      <c r="L24" s="250" t="s">
        <v>3309</v>
      </c>
      <c r="M24" s="2" t="s">
        <v>3310</v>
      </c>
      <c r="N24" s="15"/>
    </row>
    <row r="25" spans="1:14" ht="99.75" customHeight="1" x14ac:dyDescent="0.5">
      <c r="A25" s="18">
        <v>22</v>
      </c>
      <c r="B25" s="254" t="s">
        <v>25</v>
      </c>
      <c r="C25" s="254" t="s">
        <v>3095</v>
      </c>
      <c r="D25" s="254" t="s">
        <v>91</v>
      </c>
      <c r="E25" s="254" t="s">
        <v>92</v>
      </c>
      <c r="F25" s="18"/>
      <c r="G25" s="254" t="s">
        <v>22</v>
      </c>
      <c r="H25" s="439">
        <v>44677</v>
      </c>
      <c r="I25" s="439">
        <f t="shared" si="2"/>
        <v>45041</v>
      </c>
      <c r="J25" s="254" t="s">
        <v>23</v>
      </c>
      <c r="K25" s="27"/>
      <c r="L25" s="17"/>
      <c r="M25" s="15"/>
      <c r="N25" s="15"/>
    </row>
    <row r="26" spans="1:14" ht="99.75" customHeight="1" x14ac:dyDescent="0.5">
      <c r="A26" s="18">
        <v>23</v>
      </c>
      <c r="B26" s="254" t="s">
        <v>25</v>
      </c>
      <c r="C26" s="254" t="s">
        <v>3095</v>
      </c>
      <c r="D26" s="254" t="s">
        <v>94</v>
      </c>
      <c r="E26" s="254" t="s">
        <v>95</v>
      </c>
      <c r="F26" s="18"/>
      <c r="G26" s="254" t="s">
        <v>22</v>
      </c>
      <c r="H26" s="439">
        <v>44645</v>
      </c>
      <c r="I26" s="439">
        <f t="shared" si="2"/>
        <v>45009</v>
      </c>
      <c r="J26" s="254" t="s">
        <v>23</v>
      </c>
      <c r="K26" s="27"/>
      <c r="L26" s="17"/>
      <c r="M26" s="15"/>
      <c r="N26" s="15"/>
    </row>
    <row r="27" spans="1:14" ht="99.75" customHeight="1" x14ac:dyDescent="0.5">
      <c r="A27" s="18">
        <v>24</v>
      </c>
      <c r="B27" s="254" t="s">
        <v>25</v>
      </c>
      <c r="C27" s="254" t="s">
        <v>3095</v>
      </c>
      <c r="D27" s="254" t="s">
        <v>97</v>
      </c>
      <c r="E27" s="254" t="s">
        <v>92</v>
      </c>
      <c r="F27" s="18"/>
      <c r="G27" s="254" t="s">
        <v>22</v>
      </c>
      <c r="H27" s="439">
        <v>44757</v>
      </c>
      <c r="I27" s="439">
        <f t="shared" si="2"/>
        <v>45121</v>
      </c>
      <c r="J27" s="254" t="s">
        <v>23</v>
      </c>
      <c r="K27" s="27"/>
      <c r="L27" s="17"/>
      <c r="M27" s="15"/>
      <c r="N27" s="15"/>
    </row>
    <row r="28" spans="1:14" ht="99.75" customHeight="1" x14ac:dyDescent="0.5">
      <c r="A28" s="18">
        <v>25</v>
      </c>
      <c r="B28" s="254" t="s">
        <v>25</v>
      </c>
      <c r="C28" s="254" t="s">
        <v>3095</v>
      </c>
      <c r="D28" s="254" t="s">
        <v>99</v>
      </c>
      <c r="E28" s="254" t="s">
        <v>100</v>
      </c>
      <c r="F28" s="18"/>
      <c r="G28" s="254" t="s">
        <v>22</v>
      </c>
      <c r="H28" s="439">
        <v>44758</v>
      </c>
      <c r="I28" s="439">
        <f t="shared" si="2"/>
        <v>45122</v>
      </c>
      <c r="J28" s="254" t="s">
        <v>50</v>
      </c>
      <c r="K28" s="27"/>
      <c r="L28" s="17"/>
      <c r="M28" s="15"/>
      <c r="N28" s="15"/>
    </row>
    <row r="29" spans="1:14" ht="99.75" customHeight="1" x14ac:dyDescent="0.5">
      <c r="A29" s="18">
        <v>26</v>
      </c>
      <c r="B29" s="254" t="s">
        <v>103</v>
      </c>
      <c r="C29" s="254" t="s">
        <v>19</v>
      </c>
      <c r="D29" s="254" t="s">
        <v>104</v>
      </c>
      <c r="E29" s="254" t="s">
        <v>105</v>
      </c>
      <c r="F29" s="18"/>
      <c r="G29" s="254" t="s">
        <v>22</v>
      </c>
      <c r="H29" s="439">
        <v>44987</v>
      </c>
      <c r="I29" s="439">
        <f t="shared" si="2"/>
        <v>45351</v>
      </c>
      <c r="J29" s="254" t="s">
        <v>3311</v>
      </c>
      <c r="K29" s="27"/>
      <c r="L29" s="17"/>
      <c r="M29" s="15"/>
      <c r="N29" s="15"/>
    </row>
    <row r="30" spans="1:14" ht="99.75" customHeight="1" x14ac:dyDescent="0.5">
      <c r="A30" s="18">
        <v>27</v>
      </c>
      <c r="B30" s="248" t="s">
        <v>25</v>
      </c>
      <c r="C30" s="248" t="s">
        <v>3095</v>
      </c>
      <c r="D30" s="248" t="s">
        <v>107</v>
      </c>
      <c r="E30" s="248" t="s">
        <v>92</v>
      </c>
      <c r="F30" s="41"/>
      <c r="G30" s="248" t="s">
        <v>22</v>
      </c>
      <c r="H30" s="249">
        <v>44496</v>
      </c>
      <c r="I30" s="249">
        <f t="shared" si="2"/>
        <v>44860</v>
      </c>
      <c r="J30" s="248" t="s">
        <v>3219</v>
      </c>
      <c r="K30" s="2"/>
      <c r="L30" s="250" t="s">
        <v>108</v>
      </c>
      <c r="M30" s="15"/>
      <c r="N30" s="15"/>
    </row>
    <row r="31" spans="1:14" ht="99.75" customHeight="1" x14ac:dyDescent="0.5">
      <c r="A31" s="18">
        <v>28</v>
      </c>
      <c r="B31" s="254" t="s">
        <v>25</v>
      </c>
      <c r="C31" s="254" t="s">
        <v>3095</v>
      </c>
      <c r="D31" s="254" t="s">
        <v>109</v>
      </c>
      <c r="E31" s="254" t="s">
        <v>92</v>
      </c>
      <c r="F31" s="18"/>
      <c r="G31" s="254" t="s">
        <v>22</v>
      </c>
      <c r="H31" s="439">
        <v>44982</v>
      </c>
      <c r="I31" s="439">
        <f t="shared" si="2"/>
        <v>45346</v>
      </c>
      <c r="J31" s="254" t="s">
        <v>23</v>
      </c>
      <c r="K31" s="27"/>
      <c r="L31" s="17"/>
      <c r="M31" s="11" t="s">
        <v>3312</v>
      </c>
      <c r="N31" s="15"/>
    </row>
    <row r="32" spans="1:14" ht="99.75" customHeight="1" x14ac:dyDescent="0.5">
      <c r="A32" s="18">
        <v>29</v>
      </c>
      <c r="B32" s="254" t="s">
        <v>25</v>
      </c>
      <c r="C32" s="254" t="s">
        <v>3095</v>
      </c>
      <c r="D32" s="254" t="s">
        <v>111</v>
      </c>
      <c r="E32" s="254" t="s">
        <v>112</v>
      </c>
      <c r="F32" s="18"/>
      <c r="G32" s="254" t="s">
        <v>22</v>
      </c>
      <c r="H32" s="439">
        <v>44796</v>
      </c>
      <c r="I32" s="439">
        <f t="shared" si="2"/>
        <v>45160</v>
      </c>
      <c r="J32" s="254" t="s">
        <v>23</v>
      </c>
      <c r="K32" s="27"/>
      <c r="L32" s="17"/>
      <c r="M32" s="15"/>
      <c r="N32" s="15"/>
    </row>
    <row r="33" spans="1:14" ht="99.75" customHeight="1" x14ac:dyDescent="0.5">
      <c r="A33" s="18">
        <v>30</v>
      </c>
      <c r="B33" s="248" t="s">
        <v>25</v>
      </c>
      <c r="C33" s="248"/>
      <c r="D33" s="248" t="s">
        <v>115</v>
      </c>
      <c r="E33" s="248" t="s">
        <v>116</v>
      </c>
      <c r="F33" s="41"/>
      <c r="G33" s="248" t="s">
        <v>22</v>
      </c>
      <c r="H33" s="249">
        <v>44466</v>
      </c>
      <c r="I33" s="249">
        <f t="shared" si="2"/>
        <v>44830</v>
      </c>
      <c r="J33" s="248" t="s">
        <v>117</v>
      </c>
      <c r="K33" s="2"/>
      <c r="L33" s="17"/>
      <c r="M33" s="15"/>
      <c r="N33" s="15"/>
    </row>
    <row r="34" spans="1:14" ht="99.75" customHeight="1" x14ac:dyDescent="0.5">
      <c r="A34" s="18">
        <v>31</v>
      </c>
      <c r="B34" s="254" t="s">
        <v>25</v>
      </c>
      <c r="C34" s="254"/>
      <c r="D34" s="254" t="s">
        <v>118</v>
      </c>
      <c r="E34" s="254" t="s">
        <v>119</v>
      </c>
      <c r="F34" s="18"/>
      <c r="G34" s="254" t="s">
        <v>22</v>
      </c>
      <c r="H34" s="439">
        <v>44796</v>
      </c>
      <c r="I34" s="439">
        <f t="shared" si="2"/>
        <v>45160</v>
      </c>
      <c r="J34" s="254" t="s">
        <v>23</v>
      </c>
      <c r="K34" s="2"/>
      <c r="L34" s="17"/>
      <c r="M34" s="15"/>
      <c r="N34" s="15"/>
    </row>
    <row r="35" spans="1:14" ht="99.75" customHeight="1" x14ac:dyDescent="0.5">
      <c r="A35" s="18">
        <v>32</v>
      </c>
      <c r="B35" s="248" t="s">
        <v>25</v>
      </c>
      <c r="C35" s="248"/>
      <c r="D35" s="248" t="s">
        <v>121</v>
      </c>
      <c r="E35" s="248" t="s">
        <v>122</v>
      </c>
      <c r="F35" s="41"/>
      <c r="G35" s="248" t="s">
        <v>22</v>
      </c>
      <c r="H35" s="249">
        <v>43622</v>
      </c>
      <c r="I35" s="249">
        <f t="shared" si="2"/>
        <v>43986</v>
      </c>
      <c r="J35" s="248" t="s">
        <v>123</v>
      </c>
      <c r="K35" s="2"/>
      <c r="L35" s="17"/>
      <c r="M35" s="15"/>
      <c r="N35" s="15"/>
    </row>
    <row r="36" spans="1:14" ht="99.75" customHeight="1" x14ac:dyDescent="0.5">
      <c r="A36" s="18">
        <v>33</v>
      </c>
      <c r="B36" s="254" t="s">
        <v>25</v>
      </c>
      <c r="C36" s="254"/>
      <c r="D36" s="254" t="s">
        <v>124</v>
      </c>
      <c r="E36" s="254" t="s">
        <v>119</v>
      </c>
      <c r="F36" s="18"/>
      <c r="G36" s="254" t="s">
        <v>22</v>
      </c>
      <c r="H36" s="439">
        <v>44914</v>
      </c>
      <c r="I36" s="439">
        <f t="shared" si="2"/>
        <v>45278</v>
      </c>
      <c r="J36" s="254" t="s">
        <v>86</v>
      </c>
      <c r="K36" s="27"/>
      <c r="L36" s="8"/>
      <c r="M36" s="15"/>
      <c r="N36" s="15"/>
    </row>
    <row r="37" spans="1:14" ht="99.75" customHeight="1" x14ac:dyDescent="0.5">
      <c r="A37" s="18">
        <v>34</v>
      </c>
      <c r="B37" s="254" t="s">
        <v>25</v>
      </c>
      <c r="C37" s="254" t="s">
        <v>3095</v>
      </c>
      <c r="D37" s="254" t="s">
        <v>126</v>
      </c>
      <c r="E37" s="254" t="s">
        <v>92</v>
      </c>
      <c r="F37" s="18"/>
      <c r="G37" s="254" t="s">
        <v>22</v>
      </c>
      <c r="H37" s="439">
        <v>44967</v>
      </c>
      <c r="I37" s="439">
        <f t="shared" si="2"/>
        <v>45331</v>
      </c>
      <c r="J37" s="254" t="s">
        <v>50</v>
      </c>
      <c r="K37" s="27"/>
      <c r="L37" s="17"/>
      <c r="M37" s="15"/>
      <c r="N37" s="15"/>
    </row>
    <row r="38" spans="1:14" ht="99.75" customHeight="1" x14ac:dyDescent="0.5">
      <c r="A38" s="18">
        <v>35</v>
      </c>
      <c r="B38" s="254" t="s">
        <v>25</v>
      </c>
      <c r="C38" s="254"/>
      <c r="D38" s="254" t="s">
        <v>129</v>
      </c>
      <c r="E38" s="254" t="s">
        <v>92</v>
      </c>
      <c r="F38" s="18"/>
      <c r="G38" s="254" t="s">
        <v>22</v>
      </c>
      <c r="H38" s="439">
        <v>44816</v>
      </c>
      <c r="I38" s="439">
        <f t="shared" si="2"/>
        <v>45180</v>
      </c>
      <c r="J38" s="254" t="s">
        <v>130</v>
      </c>
      <c r="K38" s="27"/>
      <c r="L38" s="17"/>
      <c r="M38" s="15"/>
      <c r="N38" s="15"/>
    </row>
    <row r="39" spans="1:14" ht="99.75" customHeight="1" x14ac:dyDescent="0.5">
      <c r="A39" s="18">
        <v>36</v>
      </c>
      <c r="B39" s="254" t="s">
        <v>25</v>
      </c>
      <c r="C39" s="254"/>
      <c r="D39" s="254" t="s">
        <v>132</v>
      </c>
      <c r="E39" s="254" t="s">
        <v>133</v>
      </c>
      <c r="F39" s="18"/>
      <c r="G39" s="254" t="s">
        <v>22</v>
      </c>
      <c r="H39" s="439">
        <v>44977</v>
      </c>
      <c r="I39" s="439">
        <f t="shared" si="2"/>
        <v>45341</v>
      </c>
      <c r="J39" s="254" t="s">
        <v>130</v>
      </c>
      <c r="K39" s="27"/>
      <c r="L39" s="17"/>
      <c r="M39" s="15"/>
      <c r="N39" s="15"/>
    </row>
    <row r="40" spans="1:14" ht="99.75" customHeight="1" x14ac:dyDescent="0.5">
      <c r="A40" s="18">
        <v>37</v>
      </c>
      <c r="B40" s="254" t="s">
        <v>25</v>
      </c>
      <c r="C40" s="254"/>
      <c r="D40" s="254" t="s">
        <v>135</v>
      </c>
      <c r="E40" s="254" t="s">
        <v>133</v>
      </c>
      <c r="F40" s="18"/>
      <c r="G40" s="254" t="s">
        <v>22</v>
      </c>
      <c r="H40" s="439">
        <v>44677</v>
      </c>
      <c r="I40" s="439">
        <f t="shared" si="2"/>
        <v>45041</v>
      </c>
      <c r="J40" s="254" t="s">
        <v>130</v>
      </c>
      <c r="K40" s="27"/>
      <c r="L40" s="17"/>
      <c r="M40" s="15"/>
      <c r="N40" s="15"/>
    </row>
    <row r="41" spans="1:14" ht="99.75" customHeight="1" x14ac:dyDescent="0.5">
      <c r="A41" s="18">
        <v>38</v>
      </c>
      <c r="B41" s="254" t="s">
        <v>25</v>
      </c>
      <c r="C41" s="254"/>
      <c r="D41" s="254" t="s">
        <v>137</v>
      </c>
      <c r="E41" s="254" t="s">
        <v>133</v>
      </c>
      <c r="F41" s="18"/>
      <c r="G41" s="254" t="s">
        <v>22</v>
      </c>
      <c r="H41" s="439">
        <v>44796</v>
      </c>
      <c r="I41" s="439">
        <f t="shared" si="2"/>
        <v>45160</v>
      </c>
      <c r="J41" s="254" t="s">
        <v>130</v>
      </c>
      <c r="K41" s="27"/>
      <c r="L41" s="17"/>
      <c r="M41" s="15"/>
      <c r="N41" s="15"/>
    </row>
    <row r="42" spans="1:14" ht="99.75" customHeight="1" x14ac:dyDescent="0.5">
      <c r="A42" s="18">
        <v>39</v>
      </c>
      <c r="B42" s="254" t="s">
        <v>25</v>
      </c>
      <c r="C42" s="254"/>
      <c r="D42" s="254" t="s">
        <v>139</v>
      </c>
      <c r="E42" s="254" t="s">
        <v>133</v>
      </c>
      <c r="F42" s="18"/>
      <c r="G42" s="254" t="s">
        <v>22</v>
      </c>
      <c r="H42" s="439">
        <v>44645</v>
      </c>
      <c r="I42" s="439">
        <f t="shared" si="2"/>
        <v>45009</v>
      </c>
      <c r="J42" s="254" t="s">
        <v>130</v>
      </c>
      <c r="K42" s="27"/>
      <c r="L42" s="17"/>
      <c r="M42" s="15"/>
      <c r="N42" s="15"/>
    </row>
    <row r="43" spans="1:14" ht="99.75" customHeight="1" x14ac:dyDescent="0.5">
      <c r="A43" s="18">
        <v>40</v>
      </c>
      <c r="B43" s="254" t="s">
        <v>25</v>
      </c>
      <c r="C43" s="254"/>
      <c r="D43" s="254" t="s">
        <v>141</v>
      </c>
      <c r="E43" s="254" t="s">
        <v>92</v>
      </c>
      <c r="F43" s="18"/>
      <c r="G43" s="254" t="s">
        <v>22</v>
      </c>
      <c r="H43" s="439">
        <v>44677</v>
      </c>
      <c r="I43" s="439">
        <f t="shared" si="2"/>
        <v>45041</v>
      </c>
      <c r="J43" s="254" t="s">
        <v>23</v>
      </c>
      <c r="K43" s="27"/>
      <c r="L43" s="17"/>
      <c r="M43" s="15"/>
      <c r="N43" s="15"/>
    </row>
    <row r="44" spans="1:14" ht="99.75" customHeight="1" x14ac:dyDescent="0.5">
      <c r="A44" s="18">
        <v>41</v>
      </c>
      <c r="B44" s="248" t="s">
        <v>25</v>
      </c>
      <c r="C44" s="248"/>
      <c r="D44" s="248" t="s">
        <v>143</v>
      </c>
      <c r="E44" s="248" t="s">
        <v>144</v>
      </c>
      <c r="F44" s="41"/>
      <c r="G44" s="248" t="s">
        <v>22</v>
      </c>
      <c r="H44" s="249">
        <v>44165</v>
      </c>
      <c r="I44" s="249">
        <f t="shared" si="2"/>
        <v>44529</v>
      </c>
      <c r="J44" s="248" t="s">
        <v>43</v>
      </c>
      <c r="K44" s="2"/>
      <c r="L44" s="17"/>
      <c r="M44" s="15"/>
      <c r="N44" s="15"/>
    </row>
    <row r="45" spans="1:14" ht="99.75" customHeight="1" x14ac:dyDescent="0.5">
      <c r="A45" s="18">
        <v>42</v>
      </c>
      <c r="B45" s="248" t="s">
        <v>25</v>
      </c>
      <c r="C45" s="248"/>
      <c r="D45" s="248" t="s">
        <v>145</v>
      </c>
      <c r="E45" s="248" t="s">
        <v>146</v>
      </c>
      <c r="F45" s="41"/>
      <c r="G45" s="248" t="s">
        <v>22</v>
      </c>
      <c r="H45" s="249">
        <v>44165</v>
      </c>
      <c r="I45" s="249">
        <f t="shared" si="2"/>
        <v>44529</v>
      </c>
      <c r="J45" s="248" t="s">
        <v>123</v>
      </c>
      <c r="K45" s="2"/>
      <c r="L45" s="17"/>
      <c r="M45" s="15"/>
      <c r="N45" s="15"/>
    </row>
    <row r="46" spans="1:14" ht="99.75" customHeight="1" x14ac:dyDescent="0.5">
      <c r="A46" s="18">
        <v>43</v>
      </c>
      <c r="B46" s="254" t="s">
        <v>25</v>
      </c>
      <c r="C46" s="254"/>
      <c r="D46" s="254" t="s">
        <v>147</v>
      </c>
      <c r="E46" s="254" t="s">
        <v>146</v>
      </c>
      <c r="F46" s="18"/>
      <c r="G46" s="254" t="s">
        <v>22</v>
      </c>
      <c r="H46" s="439">
        <v>44861</v>
      </c>
      <c r="I46" s="439">
        <f t="shared" si="2"/>
        <v>45225</v>
      </c>
      <c r="J46" s="254" t="s">
        <v>43</v>
      </c>
      <c r="K46" s="2"/>
      <c r="L46" s="17"/>
      <c r="M46" s="15"/>
      <c r="N46" s="15"/>
    </row>
    <row r="47" spans="1:14" ht="99.75" customHeight="1" x14ac:dyDescent="0.5">
      <c r="A47" s="18">
        <v>44</v>
      </c>
      <c r="B47" s="254" t="s">
        <v>25</v>
      </c>
      <c r="C47" s="254"/>
      <c r="D47" s="254" t="s">
        <v>149</v>
      </c>
      <c r="E47" s="254" t="s">
        <v>100</v>
      </c>
      <c r="F47" s="18"/>
      <c r="G47" s="254" t="s">
        <v>22</v>
      </c>
      <c r="H47" s="439">
        <v>44822</v>
      </c>
      <c r="I47" s="439">
        <f t="shared" si="2"/>
        <v>45186</v>
      </c>
      <c r="J47" s="254" t="s">
        <v>130</v>
      </c>
      <c r="K47" s="27"/>
      <c r="L47" s="17"/>
      <c r="M47" s="15"/>
      <c r="N47" s="15"/>
    </row>
    <row r="48" spans="1:14" ht="99.75" customHeight="1" x14ac:dyDescent="0.5">
      <c r="A48" s="18">
        <v>45</v>
      </c>
      <c r="B48" s="254" t="s">
        <v>25</v>
      </c>
      <c r="C48" s="254"/>
      <c r="D48" s="254" t="s">
        <v>151</v>
      </c>
      <c r="E48" s="254" t="s">
        <v>100</v>
      </c>
      <c r="F48" s="18"/>
      <c r="G48" s="254" t="s">
        <v>22</v>
      </c>
      <c r="H48" s="439">
        <v>44662</v>
      </c>
      <c r="I48" s="439">
        <f t="shared" si="2"/>
        <v>45026</v>
      </c>
      <c r="J48" s="254" t="s">
        <v>23</v>
      </c>
      <c r="K48" s="27"/>
      <c r="L48" s="17"/>
      <c r="M48" s="15"/>
      <c r="N48" s="15"/>
    </row>
    <row r="49" spans="1:14" ht="99.75" customHeight="1" x14ac:dyDescent="0.5">
      <c r="A49" s="18">
        <v>46</v>
      </c>
      <c r="B49" s="254" t="s">
        <v>25</v>
      </c>
      <c r="C49" s="254"/>
      <c r="D49" s="254" t="s">
        <v>153</v>
      </c>
      <c r="E49" s="254" t="s">
        <v>100</v>
      </c>
      <c r="F49" s="18"/>
      <c r="G49" s="254" t="s">
        <v>22</v>
      </c>
      <c r="H49" s="439">
        <v>44822</v>
      </c>
      <c r="I49" s="439">
        <f t="shared" si="2"/>
        <v>45186</v>
      </c>
      <c r="J49" s="254" t="s">
        <v>43</v>
      </c>
      <c r="K49" s="2"/>
      <c r="L49" s="17"/>
      <c r="M49" s="15"/>
      <c r="N49" s="15"/>
    </row>
    <row r="50" spans="1:14" ht="99.75" customHeight="1" x14ac:dyDescent="0.5">
      <c r="A50" s="18">
        <v>47</v>
      </c>
      <c r="B50" s="248" t="s">
        <v>25</v>
      </c>
      <c r="C50" s="248"/>
      <c r="D50" s="248" t="s">
        <v>154</v>
      </c>
      <c r="E50" s="248" t="s">
        <v>92</v>
      </c>
      <c r="F50" s="41"/>
      <c r="G50" s="248" t="s">
        <v>22</v>
      </c>
      <c r="H50" s="249">
        <v>44165</v>
      </c>
      <c r="I50" s="249">
        <f t="shared" si="2"/>
        <v>44529</v>
      </c>
      <c r="J50" s="248" t="s">
        <v>123</v>
      </c>
      <c r="K50" s="2"/>
      <c r="L50" s="17"/>
      <c r="M50" s="15"/>
      <c r="N50" s="15"/>
    </row>
    <row r="51" spans="1:14" ht="99.75" customHeight="1" x14ac:dyDescent="0.5">
      <c r="A51" s="18">
        <v>48</v>
      </c>
      <c r="B51" s="248" t="s">
        <v>25</v>
      </c>
      <c r="C51" s="248"/>
      <c r="D51" s="248" t="s">
        <v>155</v>
      </c>
      <c r="E51" s="248" t="s">
        <v>92</v>
      </c>
      <c r="F51" s="41"/>
      <c r="G51" s="248" t="s">
        <v>22</v>
      </c>
      <c r="H51" s="249">
        <v>44165</v>
      </c>
      <c r="I51" s="249">
        <f t="shared" si="2"/>
        <v>44529</v>
      </c>
      <c r="J51" s="248" t="s">
        <v>123</v>
      </c>
      <c r="K51" s="2"/>
      <c r="L51" s="17"/>
      <c r="M51" s="15"/>
      <c r="N51" s="15"/>
    </row>
    <row r="52" spans="1:14" ht="99.75" customHeight="1" x14ac:dyDescent="0.5">
      <c r="A52" s="18">
        <v>49</v>
      </c>
      <c r="B52" s="248" t="s">
        <v>25</v>
      </c>
      <c r="C52" s="248"/>
      <c r="D52" s="248" t="s">
        <v>156</v>
      </c>
      <c r="E52" s="248" t="s">
        <v>92</v>
      </c>
      <c r="F52" s="41"/>
      <c r="G52" s="248" t="s">
        <v>22</v>
      </c>
      <c r="H52" s="249">
        <v>44165</v>
      </c>
      <c r="I52" s="249">
        <f t="shared" si="2"/>
        <v>44529</v>
      </c>
      <c r="J52" s="248" t="s">
        <v>43</v>
      </c>
      <c r="K52" s="2"/>
      <c r="L52" s="17"/>
      <c r="M52" s="15"/>
      <c r="N52" s="15"/>
    </row>
    <row r="53" spans="1:14" ht="99.75" customHeight="1" x14ac:dyDescent="0.5">
      <c r="A53" s="18">
        <v>50</v>
      </c>
      <c r="B53" s="248" t="s">
        <v>25</v>
      </c>
      <c r="C53" s="248"/>
      <c r="D53" s="248" t="s">
        <v>157</v>
      </c>
      <c r="E53" s="248" t="s">
        <v>92</v>
      </c>
      <c r="F53" s="41"/>
      <c r="G53" s="248" t="s">
        <v>22</v>
      </c>
      <c r="H53" s="249">
        <v>44165</v>
      </c>
      <c r="I53" s="249">
        <f t="shared" si="2"/>
        <v>44529</v>
      </c>
      <c r="J53" s="248" t="s">
        <v>23</v>
      </c>
      <c r="K53" s="2"/>
      <c r="L53" s="443" t="s">
        <v>158</v>
      </c>
      <c r="M53" s="15"/>
      <c r="N53" s="15"/>
    </row>
    <row r="54" spans="1:14" ht="99.75" customHeight="1" x14ac:dyDescent="0.5">
      <c r="A54" s="18">
        <v>51</v>
      </c>
      <c r="B54" s="254" t="s">
        <v>25</v>
      </c>
      <c r="C54" s="254"/>
      <c r="D54" s="254" t="s">
        <v>159</v>
      </c>
      <c r="E54" s="254" t="s">
        <v>92</v>
      </c>
      <c r="F54" s="18"/>
      <c r="G54" s="254" t="s">
        <v>22</v>
      </c>
      <c r="H54" s="439">
        <v>44662</v>
      </c>
      <c r="I54" s="439">
        <f t="shared" si="2"/>
        <v>45026</v>
      </c>
      <c r="J54" s="254" t="s">
        <v>50</v>
      </c>
      <c r="K54" s="27"/>
      <c r="L54" s="17"/>
      <c r="M54" s="15"/>
      <c r="N54" s="15"/>
    </row>
    <row r="55" spans="1:14" ht="99.75" customHeight="1" x14ac:dyDescent="0.5">
      <c r="A55" s="18">
        <v>52</v>
      </c>
      <c r="B55" s="248" t="s">
        <v>25</v>
      </c>
      <c r="C55" s="248"/>
      <c r="D55" s="248" t="s">
        <v>161</v>
      </c>
      <c r="E55" s="248" t="s">
        <v>92</v>
      </c>
      <c r="F55" s="41"/>
      <c r="G55" s="248" t="s">
        <v>22</v>
      </c>
      <c r="H55" s="249">
        <v>44165</v>
      </c>
      <c r="I55" s="249">
        <f t="shared" si="2"/>
        <v>44529</v>
      </c>
      <c r="J55" s="249" t="s">
        <v>123</v>
      </c>
      <c r="K55" s="2"/>
      <c r="L55" s="17"/>
      <c r="M55" s="15"/>
      <c r="N55" s="15"/>
    </row>
    <row r="56" spans="1:14" ht="99.75" customHeight="1" x14ac:dyDescent="0.5">
      <c r="A56" s="18">
        <v>53</v>
      </c>
      <c r="B56" s="248" t="s">
        <v>25</v>
      </c>
      <c r="C56" s="248"/>
      <c r="D56" s="248" t="s">
        <v>3221</v>
      </c>
      <c r="E56" s="248" t="s">
        <v>133</v>
      </c>
      <c r="F56" s="41"/>
      <c r="G56" s="248" t="s">
        <v>22</v>
      </c>
      <c r="H56" s="249">
        <v>44165</v>
      </c>
      <c r="I56" s="249">
        <f t="shared" si="2"/>
        <v>44529</v>
      </c>
      <c r="J56" s="248" t="s">
        <v>3219</v>
      </c>
      <c r="K56" s="2"/>
      <c r="L56" s="250" t="s">
        <v>3313</v>
      </c>
      <c r="M56" s="11"/>
      <c r="N56" s="15"/>
    </row>
    <row r="57" spans="1:14" ht="99.75" customHeight="1" x14ac:dyDescent="0.5">
      <c r="A57" s="18">
        <v>54</v>
      </c>
      <c r="B57" s="254" t="s">
        <v>25</v>
      </c>
      <c r="C57" s="254"/>
      <c r="D57" s="254" t="s">
        <v>162</v>
      </c>
      <c r="E57" s="254" t="s">
        <v>163</v>
      </c>
      <c r="F57" s="18"/>
      <c r="G57" s="254" t="s">
        <v>22</v>
      </c>
      <c r="H57" s="439">
        <v>44830</v>
      </c>
      <c r="I57" s="439">
        <f t="shared" si="2"/>
        <v>45194</v>
      </c>
      <c r="J57" s="254" t="s">
        <v>43</v>
      </c>
      <c r="K57" s="2"/>
      <c r="L57" s="17"/>
      <c r="M57" s="15"/>
      <c r="N57" s="15"/>
    </row>
    <row r="58" spans="1:14" ht="99.75" customHeight="1" x14ac:dyDescent="0.5">
      <c r="A58" s="18">
        <v>55</v>
      </c>
      <c r="B58" s="254" t="s">
        <v>25</v>
      </c>
      <c r="C58" s="254" t="s">
        <v>19</v>
      </c>
      <c r="D58" s="254" t="s">
        <v>165</v>
      </c>
      <c r="E58" s="254" t="s">
        <v>27</v>
      </c>
      <c r="F58" s="18"/>
      <c r="G58" s="254" t="s">
        <v>22</v>
      </c>
      <c r="H58" s="439">
        <v>44796</v>
      </c>
      <c r="I58" s="439">
        <f t="shared" si="2"/>
        <v>45160</v>
      </c>
      <c r="J58" s="254" t="s">
        <v>23</v>
      </c>
      <c r="K58" s="27"/>
      <c r="L58" s="17"/>
      <c r="M58" s="15"/>
      <c r="N58" s="15"/>
    </row>
    <row r="59" spans="1:14" ht="99.75" customHeight="1" x14ac:dyDescent="0.5">
      <c r="A59" s="18">
        <v>56</v>
      </c>
      <c r="B59" s="248" t="s">
        <v>25</v>
      </c>
      <c r="C59" s="248" t="s">
        <v>19</v>
      </c>
      <c r="D59" s="248" t="s">
        <v>167</v>
      </c>
      <c r="E59" s="248" t="s">
        <v>122</v>
      </c>
      <c r="F59" s="41"/>
      <c r="G59" s="248" t="s">
        <v>22</v>
      </c>
      <c r="H59" s="249">
        <v>44228</v>
      </c>
      <c r="I59" s="249">
        <f t="shared" si="2"/>
        <v>44592</v>
      </c>
      <c r="J59" s="248" t="s">
        <v>43</v>
      </c>
      <c r="K59" s="2"/>
      <c r="L59" s="17"/>
      <c r="M59" s="15"/>
      <c r="N59" s="15"/>
    </row>
    <row r="60" spans="1:14" ht="99.75" customHeight="1" x14ac:dyDescent="0.5">
      <c r="A60" s="18">
        <v>57</v>
      </c>
      <c r="B60" s="248" t="s">
        <v>25</v>
      </c>
      <c r="C60" s="248"/>
      <c r="D60" s="248" t="s">
        <v>169</v>
      </c>
      <c r="E60" s="248" t="s">
        <v>144</v>
      </c>
      <c r="F60" s="41"/>
      <c r="G60" s="248" t="s">
        <v>22</v>
      </c>
      <c r="H60" s="249">
        <v>44165</v>
      </c>
      <c r="I60" s="249">
        <f t="shared" si="2"/>
        <v>44529</v>
      </c>
      <c r="J60" s="248" t="s">
        <v>123</v>
      </c>
      <c r="K60" s="2"/>
      <c r="L60" s="17"/>
      <c r="M60" s="15"/>
      <c r="N60" s="15"/>
    </row>
    <row r="61" spans="1:14" ht="99.75" customHeight="1" x14ac:dyDescent="0.5">
      <c r="A61" s="18">
        <v>58</v>
      </c>
      <c r="B61" s="254" t="s">
        <v>25</v>
      </c>
      <c r="C61" s="254" t="s">
        <v>19</v>
      </c>
      <c r="D61" s="254" t="s">
        <v>170</v>
      </c>
      <c r="E61" s="254" t="s">
        <v>171</v>
      </c>
      <c r="F61" s="18"/>
      <c r="G61" s="254" t="s">
        <v>22</v>
      </c>
      <c r="H61" s="439">
        <v>44830</v>
      </c>
      <c r="I61" s="439">
        <f t="shared" si="2"/>
        <v>45194</v>
      </c>
      <c r="J61" s="254" t="s">
        <v>43</v>
      </c>
      <c r="K61" s="2"/>
      <c r="L61" s="17"/>
      <c r="M61" s="15"/>
      <c r="N61" s="15"/>
    </row>
    <row r="62" spans="1:14" ht="99.75" customHeight="1" x14ac:dyDescent="0.5">
      <c r="A62" s="18">
        <v>59</v>
      </c>
      <c r="B62" s="254" t="s">
        <v>25</v>
      </c>
      <c r="C62" s="254" t="s">
        <v>19</v>
      </c>
      <c r="D62" s="254" t="s">
        <v>172</v>
      </c>
      <c r="E62" s="254" t="s">
        <v>173</v>
      </c>
      <c r="F62" s="18"/>
      <c r="G62" s="254" t="s">
        <v>22</v>
      </c>
      <c r="H62" s="439">
        <v>44861</v>
      </c>
      <c r="I62" s="439">
        <f t="shared" si="2"/>
        <v>45225</v>
      </c>
      <c r="J62" s="254" t="s">
        <v>130</v>
      </c>
      <c r="K62" s="27"/>
      <c r="L62" s="8"/>
      <c r="M62" s="15"/>
      <c r="N62" s="15"/>
    </row>
    <row r="63" spans="1:14" ht="99.75" customHeight="1" x14ac:dyDescent="0.5">
      <c r="A63" s="18">
        <v>60</v>
      </c>
      <c r="B63" s="254" t="s">
        <v>25</v>
      </c>
      <c r="C63" s="254" t="s">
        <v>19</v>
      </c>
      <c r="D63" s="254" t="s">
        <v>175</v>
      </c>
      <c r="E63" s="254" t="s">
        <v>176</v>
      </c>
      <c r="F63" s="18"/>
      <c r="G63" s="254" t="s">
        <v>22</v>
      </c>
      <c r="H63" s="439">
        <v>44967</v>
      </c>
      <c r="I63" s="439">
        <f t="shared" si="2"/>
        <v>45331</v>
      </c>
      <c r="J63" s="254" t="s">
        <v>50</v>
      </c>
      <c r="K63" s="27"/>
      <c r="L63" s="17"/>
      <c r="M63" s="15"/>
      <c r="N63" s="15"/>
    </row>
    <row r="64" spans="1:14" ht="99.75" customHeight="1" x14ac:dyDescent="0.5">
      <c r="A64" s="18">
        <v>61</v>
      </c>
      <c r="B64" s="248" t="s">
        <v>25</v>
      </c>
      <c r="C64" s="248" t="s">
        <v>19</v>
      </c>
      <c r="D64" s="248" t="s">
        <v>178</v>
      </c>
      <c r="E64" s="248" t="s">
        <v>176</v>
      </c>
      <c r="F64" s="41"/>
      <c r="G64" s="248" t="s">
        <v>22</v>
      </c>
      <c r="H64" s="249">
        <v>44467</v>
      </c>
      <c r="I64" s="249">
        <f t="shared" si="2"/>
        <v>44831</v>
      </c>
      <c r="J64" s="248" t="s">
        <v>123</v>
      </c>
      <c r="K64" s="2"/>
      <c r="L64" s="17"/>
      <c r="M64" s="15"/>
      <c r="N64" s="15"/>
    </row>
    <row r="65" spans="1:14" ht="99.75" customHeight="1" x14ac:dyDescent="0.5">
      <c r="A65" s="18">
        <v>62</v>
      </c>
      <c r="B65" s="254" t="s">
        <v>25</v>
      </c>
      <c r="C65" s="254" t="s">
        <v>19</v>
      </c>
      <c r="D65" s="254" t="s">
        <v>179</v>
      </c>
      <c r="E65" s="254" t="s">
        <v>176</v>
      </c>
      <c r="F65" s="18"/>
      <c r="G65" s="254" t="s">
        <v>22</v>
      </c>
      <c r="H65" s="439">
        <v>44958</v>
      </c>
      <c r="I65" s="439">
        <f t="shared" si="2"/>
        <v>45322</v>
      </c>
      <c r="J65" s="254" t="s">
        <v>86</v>
      </c>
      <c r="K65" s="27"/>
      <c r="L65" s="8"/>
      <c r="M65" s="15"/>
      <c r="N65" s="15"/>
    </row>
    <row r="66" spans="1:14" ht="99.75" customHeight="1" x14ac:dyDescent="0.5">
      <c r="A66" s="18">
        <v>63</v>
      </c>
      <c r="B66" s="248" t="s">
        <v>25</v>
      </c>
      <c r="C66" s="248" t="s">
        <v>19</v>
      </c>
      <c r="D66" s="248" t="s">
        <v>180</v>
      </c>
      <c r="E66" s="248" t="s">
        <v>181</v>
      </c>
      <c r="F66" s="41"/>
      <c r="G66" s="248" t="s">
        <v>22</v>
      </c>
      <c r="H66" s="249">
        <v>44490</v>
      </c>
      <c r="I66" s="249">
        <f t="shared" si="2"/>
        <v>44854</v>
      </c>
      <c r="J66" s="248" t="s">
        <v>123</v>
      </c>
      <c r="K66" s="2"/>
      <c r="L66" s="17"/>
      <c r="M66" s="15"/>
      <c r="N66" s="15"/>
    </row>
    <row r="67" spans="1:14" ht="99.75" customHeight="1" x14ac:dyDescent="0.5">
      <c r="A67" s="18">
        <v>64</v>
      </c>
      <c r="B67" s="248" t="s">
        <v>25</v>
      </c>
      <c r="C67" s="248" t="s">
        <v>19</v>
      </c>
      <c r="D67" s="248" t="s">
        <v>182</v>
      </c>
      <c r="E67" s="248" t="s">
        <v>183</v>
      </c>
      <c r="F67" s="41"/>
      <c r="G67" s="248" t="s">
        <v>22</v>
      </c>
      <c r="H67" s="249">
        <v>44419</v>
      </c>
      <c r="I67" s="249">
        <f t="shared" si="2"/>
        <v>44783</v>
      </c>
      <c r="J67" s="248" t="s">
        <v>123</v>
      </c>
      <c r="K67" s="2"/>
      <c r="L67" s="17"/>
      <c r="M67" s="15"/>
      <c r="N67" s="15"/>
    </row>
    <row r="68" spans="1:14" ht="99.75" customHeight="1" x14ac:dyDescent="0.5">
      <c r="A68" s="18">
        <v>65</v>
      </c>
      <c r="B68" s="248" t="s">
        <v>25</v>
      </c>
      <c r="C68" s="248" t="s">
        <v>19</v>
      </c>
      <c r="D68" s="248" t="s">
        <v>184</v>
      </c>
      <c r="E68" s="248" t="s">
        <v>100</v>
      </c>
      <c r="F68" s="41"/>
      <c r="G68" s="248" t="s">
        <v>22</v>
      </c>
      <c r="H68" s="249">
        <v>44490</v>
      </c>
      <c r="I68" s="249">
        <f t="shared" si="2"/>
        <v>44854</v>
      </c>
      <c r="J68" s="248" t="s">
        <v>123</v>
      </c>
      <c r="K68" s="2"/>
      <c r="L68" s="17"/>
      <c r="M68" s="15"/>
      <c r="N68" s="15"/>
    </row>
    <row r="69" spans="1:14" ht="99.75" customHeight="1" x14ac:dyDescent="0.5">
      <c r="A69" s="18">
        <v>66</v>
      </c>
      <c r="B69" s="254" t="s">
        <v>25</v>
      </c>
      <c r="C69" s="254" t="s">
        <v>19</v>
      </c>
      <c r="D69" s="254" t="s">
        <v>185</v>
      </c>
      <c r="E69" s="254" t="s">
        <v>100</v>
      </c>
      <c r="F69" s="18"/>
      <c r="G69" s="254" t="s">
        <v>22</v>
      </c>
      <c r="H69" s="439">
        <v>44958</v>
      </c>
      <c r="I69" s="439">
        <f t="shared" si="2"/>
        <v>45322</v>
      </c>
      <c r="J69" s="254" t="s">
        <v>86</v>
      </c>
      <c r="K69" s="27"/>
      <c r="L69" s="8"/>
      <c r="M69" s="15"/>
      <c r="N69" s="15"/>
    </row>
    <row r="70" spans="1:14" ht="99.75" customHeight="1" x14ac:dyDescent="0.5">
      <c r="A70" s="18">
        <v>67</v>
      </c>
      <c r="B70" s="248" t="s">
        <v>25</v>
      </c>
      <c r="C70" s="248" t="s">
        <v>19</v>
      </c>
      <c r="D70" s="248" t="s">
        <v>187</v>
      </c>
      <c r="E70" s="248" t="s">
        <v>92</v>
      </c>
      <c r="F70" s="41"/>
      <c r="G70" s="248" t="s">
        <v>22</v>
      </c>
      <c r="H70" s="249">
        <v>44510</v>
      </c>
      <c r="I70" s="249">
        <f t="shared" si="2"/>
        <v>44874</v>
      </c>
      <c r="J70" s="248" t="s">
        <v>123</v>
      </c>
      <c r="K70" s="2"/>
      <c r="L70" s="17"/>
      <c r="M70" s="15"/>
      <c r="N70" s="15"/>
    </row>
    <row r="71" spans="1:14" ht="99.75" customHeight="1" x14ac:dyDescent="0.5">
      <c r="A71" s="18">
        <v>68</v>
      </c>
      <c r="B71" s="248" t="s">
        <v>25</v>
      </c>
      <c r="C71" s="248" t="s">
        <v>19</v>
      </c>
      <c r="D71" s="248" t="s">
        <v>188</v>
      </c>
      <c r="E71" s="248" t="s">
        <v>92</v>
      </c>
      <c r="F71" s="41"/>
      <c r="G71" s="248" t="s">
        <v>22</v>
      </c>
      <c r="H71" s="249">
        <v>44510</v>
      </c>
      <c r="I71" s="249">
        <f t="shared" si="2"/>
        <v>44874</v>
      </c>
      <c r="J71" s="248" t="s">
        <v>123</v>
      </c>
      <c r="K71" s="2"/>
      <c r="L71" s="17"/>
      <c r="M71" s="15"/>
      <c r="N71" s="15"/>
    </row>
    <row r="72" spans="1:14" ht="99.75" customHeight="1" x14ac:dyDescent="0.5">
      <c r="A72" s="18">
        <v>69</v>
      </c>
      <c r="B72" s="248" t="s">
        <v>25</v>
      </c>
      <c r="C72" s="248" t="s">
        <v>19</v>
      </c>
      <c r="D72" s="248" t="s">
        <v>189</v>
      </c>
      <c r="E72" s="248" t="s">
        <v>92</v>
      </c>
      <c r="F72" s="41"/>
      <c r="G72" s="248" t="s">
        <v>22</v>
      </c>
      <c r="H72" s="249">
        <v>44510</v>
      </c>
      <c r="I72" s="249">
        <f t="shared" si="2"/>
        <v>44874</v>
      </c>
      <c r="J72" s="248" t="s">
        <v>123</v>
      </c>
      <c r="K72" s="2"/>
      <c r="L72" s="17"/>
      <c r="M72" s="15"/>
      <c r="N72" s="15"/>
    </row>
    <row r="73" spans="1:14" ht="99.75" customHeight="1" x14ac:dyDescent="0.5">
      <c r="A73" s="18">
        <v>70</v>
      </c>
      <c r="B73" s="248" t="s">
        <v>25</v>
      </c>
      <c r="C73" s="248" t="s">
        <v>19</v>
      </c>
      <c r="D73" s="248" t="s">
        <v>190</v>
      </c>
      <c r="E73" s="248" t="s">
        <v>191</v>
      </c>
      <c r="F73" s="41"/>
      <c r="G73" s="248" t="s">
        <v>22</v>
      </c>
      <c r="H73" s="249">
        <v>44490</v>
      </c>
      <c r="I73" s="249">
        <f t="shared" si="2"/>
        <v>44854</v>
      </c>
      <c r="J73" s="248" t="s">
        <v>123</v>
      </c>
      <c r="K73" s="2"/>
      <c r="L73" s="17"/>
      <c r="M73" s="15"/>
      <c r="N73" s="15"/>
    </row>
    <row r="74" spans="1:14" ht="99.75" customHeight="1" x14ac:dyDescent="0.5">
      <c r="A74" s="18">
        <v>71</v>
      </c>
      <c r="B74" s="254" t="s">
        <v>25</v>
      </c>
      <c r="C74" s="254" t="s">
        <v>19</v>
      </c>
      <c r="D74" s="254" t="s">
        <v>192</v>
      </c>
      <c r="E74" s="254" t="s">
        <v>193</v>
      </c>
      <c r="F74" s="18"/>
      <c r="G74" s="254" t="s">
        <v>22</v>
      </c>
      <c r="H74" s="439">
        <v>44677</v>
      </c>
      <c r="I74" s="439">
        <f t="shared" si="2"/>
        <v>45041</v>
      </c>
      <c r="J74" s="254" t="s">
        <v>50</v>
      </c>
      <c r="K74" s="27"/>
      <c r="L74" s="17"/>
      <c r="M74" s="15"/>
      <c r="N74" s="15"/>
    </row>
    <row r="75" spans="1:14" ht="99.75" customHeight="1" x14ac:dyDescent="0.5">
      <c r="A75" s="18">
        <v>72</v>
      </c>
      <c r="B75" s="248" t="s">
        <v>25</v>
      </c>
      <c r="C75" s="248" t="s">
        <v>19</v>
      </c>
      <c r="D75" s="248" t="s">
        <v>195</v>
      </c>
      <c r="E75" s="248" t="s">
        <v>196</v>
      </c>
      <c r="F75" s="41"/>
      <c r="G75" s="248" t="s">
        <v>22</v>
      </c>
      <c r="H75" s="249">
        <v>44574</v>
      </c>
      <c r="I75" s="249">
        <f t="shared" si="2"/>
        <v>44938</v>
      </c>
      <c r="J75" s="248" t="s">
        <v>123</v>
      </c>
      <c r="K75" s="2"/>
      <c r="L75" s="17"/>
      <c r="M75" s="15"/>
      <c r="N75" s="15"/>
    </row>
    <row r="76" spans="1:14" ht="99.75" customHeight="1" x14ac:dyDescent="0.5">
      <c r="A76" s="18">
        <v>73</v>
      </c>
      <c r="B76" s="254" t="s">
        <v>25</v>
      </c>
      <c r="C76" s="254" t="s">
        <v>19</v>
      </c>
      <c r="D76" s="254" t="s">
        <v>197</v>
      </c>
      <c r="E76" s="254" t="s">
        <v>196</v>
      </c>
      <c r="F76" s="18"/>
      <c r="G76" s="254" t="s">
        <v>22</v>
      </c>
      <c r="H76" s="439">
        <v>44984</v>
      </c>
      <c r="I76" s="439">
        <f t="shared" si="2"/>
        <v>45348</v>
      </c>
      <c r="J76" s="254" t="s">
        <v>23</v>
      </c>
      <c r="K76" s="2"/>
      <c r="L76" s="17"/>
      <c r="M76" s="15"/>
      <c r="N76" s="15"/>
    </row>
    <row r="77" spans="1:14" ht="99.75" customHeight="1" x14ac:dyDescent="0.5">
      <c r="A77" s="18">
        <v>74</v>
      </c>
      <c r="B77" s="248" t="s">
        <v>25</v>
      </c>
      <c r="C77" s="248" t="s">
        <v>3095</v>
      </c>
      <c r="D77" s="248" t="s">
        <v>199</v>
      </c>
      <c r="E77" s="248" t="s">
        <v>200</v>
      </c>
      <c r="F77" s="41"/>
      <c r="G77" s="248" t="s">
        <v>22</v>
      </c>
      <c r="H77" s="249">
        <v>44547</v>
      </c>
      <c r="I77" s="249">
        <f t="shared" si="2"/>
        <v>44911</v>
      </c>
      <c r="J77" s="248" t="s">
        <v>3314</v>
      </c>
      <c r="K77" s="2"/>
      <c r="L77" s="17"/>
      <c r="M77" s="15"/>
      <c r="N77" s="15"/>
    </row>
    <row r="78" spans="1:14" ht="99.75" customHeight="1" x14ac:dyDescent="0.5">
      <c r="A78" s="18">
        <v>75</v>
      </c>
      <c r="B78" s="254" t="s">
        <v>25</v>
      </c>
      <c r="C78" s="254" t="s">
        <v>3095</v>
      </c>
      <c r="D78" s="254" t="s">
        <v>201</v>
      </c>
      <c r="E78" s="254" t="s">
        <v>202</v>
      </c>
      <c r="F78" s="18"/>
      <c r="G78" s="254" t="s">
        <v>22</v>
      </c>
      <c r="H78" s="439">
        <v>44662</v>
      </c>
      <c r="I78" s="439">
        <f t="shared" si="2"/>
        <v>45026</v>
      </c>
      <c r="J78" s="254" t="s">
        <v>23</v>
      </c>
      <c r="K78" s="27"/>
      <c r="L78" s="17"/>
      <c r="M78" s="15"/>
      <c r="N78" s="15"/>
    </row>
    <row r="79" spans="1:14" ht="99.75" customHeight="1" x14ac:dyDescent="0.5">
      <c r="A79" s="18">
        <v>76</v>
      </c>
      <c r="B79" s="254" t="s">
        <v>25</v>
      </c>
      <c r="C79" s="254" t="s">
        <v>3095</v>
      </c>
      <c r="D79" s="254" t="s">
        <v>204</v>
      </c>
      <c r="E79" s="254" t="s">
        <v>205</v>
      </c>
      <c r="F79" s="18"/>
      <c r="G79" s="254" t="s">
        <v>22</v>
      </c>
      <c r="H79" s="439">
        <v>44796</v>
      </c>
      <c r="I79" s="439">
        <f t="shared" si="2"/>
        <v>45160</v>
      </c>
      <c r="J79" s="254" t="s">
        <v>130</v>
      </c>
      <c r="K79" s="27"/>
      <c r="L79" s="17"/>
      <c r="M79" s="15"/>
      <c r="N79" s="15"/>
    </row>
    <row r="80" spans="1:14" ht="99.75" customHeight="1" x14ac:dyDescent="0.5">
      <c r="A80" s="18">
        <v>77</v>
      </c>
      <c r="B80" s="254" t="s">
        <v>25</v>
      </c>
      <c r="C80" s="254" t="s">
        <v>19</v>
      </c>
      <c r="D80" s="254" t="s">
        <v>207</v>
      </c>
      <c r="E80" s="254" t="s">
        <v>112</v>
      </c>
      <c r="F80" s="18"/>
      <c r="G80" s="254" t="s">
        <v>22</v>
      </c>
      <c r="H80" s="439">
        <v>44740</v>
      </c>
      <c r="I80" s="439">
        <f t="shared" si="2"/>
        <v>45104</v>
      </c>
      <c r="J80" s="254" t="s">
        <v>123</v>
      </c>
      <c r="K80" s="2"/>
      <c r="L80" s="17"/>
      <c r="M80" s="15"/>
      <c r="N80" s="15"/>
    </row>
    <row r="81" spans="1:14" ht="99.75" customHeight="1" x14ac:dyDescent="0.5">
      <c r="A81" s="18">
        <v>78</v>
      </c>
      <c r="B81" s="254" t="s">
        <v>25</v>
      </c>
      <c r="C81" s="254" t="s">
        <v>19</v>
      </c>
      <c r="D81" s="254" t="s">
        <v>208</v>
      </c>
      <c r="E81" s="254" t="s">
        <v>209</v>
      </c>
      <c r="F81" s="18"/>
      <c r="G81" s="254" t="s">
        <v>22</v>
      </c>
      <c r="H81" s="439">
        <v>44740</v>
      </c>
      <c r="I81" s="439">
        <f t="shared" si="2"/>
        <v>45104</v>
      </c>
      <c r="J81" s="254" t="s">
        <v>123</v>
      </c>
      <c r="K81" s="2"/>
      <c r="L81" s="17"/>
      <c r="M81" s="15"/>
      <c r="N81" s="15"/>
    </row>
    <row r="82" spans="1:14" ht="99.75" customHeight="1" x14ac:dyDescent="0.5">
      <c r="A82" s="18">
        <v>79</v>
      </c>
      <c r="B82" s="254" t="s">
        <v>25</v>
      </c>
      <c r="C82" s="254" t="s">
        <v>19</v>
      </c>
      <c r="D82" s="254" t="s">
        <v>210</v>
      </c>
      <c r="E82" s="254" t="s">
        <v>209</v>
      </c>
      <c r="F82" s="18"/>
      <c r="G82" s="254" t="s">
        <v>22</v>
      </c>
      <c r="H82" s="439">
        <v>44740</v>
      </c>
      <c r="I82" s="439">
        <f t="shared" si="2"/>
        <v>45104</v>
      </c>
      <c r="J82" s="254" t="s">
        <v>123</v>
      </c>
      <c r="K82" s="2"/>
      <c r="L82" s="17"/>
      <c r="M82" s="15"/>
      <c r="N82" s="15"/>
    </row>
    <row r="83" spans="1:14" ht="99.75" customHeight="1" x14ac:dyDescent="0.5">
      <c r="A83" s="18">
        <v>80</v>
      </c>
      <c r="B83" s="254" t="s">
        <v>25</v>
      </c>
      <c r="C83" s="254" t="s">
        <v>19</v>
      </c>
      <c r="D83" s="254" t="s">
        <v>211</v>
      </c>
      <c r="E83" s="254" t="s">
        <v>209</v>
      </c>
      <c r="F83" s="18"/>
      <c r="G83" s="254" t="s">
        <v>22</v>
      </c>
      <c r="H83" s="439">
        <v>44740</v>
      </c>
      <c r="I83" s="439">
        <f t="shared" si="2"/>
        <v>45104</v>
      </c>
      <c r="J83" s="254" t="s">
        <v>123</v>
      </c>
      <c r="K83" s="2"/>
      <c r="L83" s="17"/>
      <c r="M83" s="15"/>
      <c r="N83" s="15"/>
    </row>
    <row r="84" spans="1:14" ht="99.75" customHeight="1" x14ac:dyDescent="0.5">
      <c r="A84" s="18">
        <v>81</v>
      </c>
      <c r="B84" s="254" t="s">
        <v>25</v>
      </c>
      <c r="C84" s="254" t="s">
        <v>19</v>
      </c>
      <c r="D84" s="254" t="s">
        <v>212</v>
      </c>
      <c r="E84" s="254" t="s">
        <v>213</v>
      </c>
      <c r="F84" s="18"/>
      <c r="G84" s="254" t="s">
        <v>22</v>
      </c>
      <c r="H84" s="439">
        <v>44842</v>
      </c>
      <c r="I84" s="439">
        <f t="shared" si="2"/>
        <v>45206</v>
      </c>
      <c r="J84" s="254" t="s">
        <v>50</v>
      </c>
      <c r="K84" s="27"/>
      <c r="L84" s="17"/>
      <c r="M84" s="15"/>
      <c r="N84" s="15"/>
    </row>
    <row r="85" spans="1:14" ht="99.75" customHeight="1" x14ac:dyDescent="0.5">
      <c r="A85" s="18">
        <v>82</v>
      </c>
      <c r="B85" s="254" t="s">
        <v>25</v>
      </c>
      <c r="C85" s="254" t="s">
        <v>19</v>
      </c>
      <c r="D85" s="254" t="s">
        <v>215</v>
      </c>
      <c r="E85" s="254" t="s">
        <v>216</v>
      </c>
      <c r="F85" s="18"/>
      <c r="G85" s="254" t="s">
        <v>22</v>
      </c>
      <c r="H85" s="439">
        <v>44844</v>
      </c>
      <c r="I85" s="439">
        <f t="shared" si="2"/>
        <v>45208</v>
      </c>
      <c r="J85" s="254" t="s">
        <v>50</v>
      </c>
      <c r="K85" s="27"/>
      <c r="L85" s="17"/>
      <c r="M85" s="15"/>
      <c r="N85" s="15"/>
    </row>
    <row r="86" spans="1:14" ht="99.75" customHeight="1" x14ac:dyDescent="0.5">
      <c r="A86" s="18">
        <v>83</v>
      </c>
      <c r="B86" s="254" t="s">
        <v>25</v>
      </c>
      <c r="C86" s="254" t="s">
        <v>19</v>
      </c>
      <c r="D86" s="254" t="s">
        <v>218</v>
      </c>
      <c r="E86" s="254" t="s">
        <v>27</v>
      </c>
      <c r="F86" s="18"/>
      <c r="G86" s="254" t="s">
        <v>22</v>
      </c>
      <c r="H86" s="439">
        <v>44861</v>
      </c>
      <c r="I86" s="439">
        <f t="shared" si="2"/>
        <v>45225</v>
      </c>
      <c r="J86" s="254" t="s">
        <v>23</v>
      </c>
      <c r="K86" s="27"/>
      <c r="L86" s="17"/>
      <c r="M86" s="15"/>
      <c r="N86" s="15"/>
    </row>
    <row r="87" spans="1:14" ht="99.75" customHeight="1" x14ac:dyDescent="0.5">
      <c r="A87" s="18">
        <v>84</v>
      </c>
      <c r="B87" s="254" t="s">
        <v>25</v>
      </c>
      <c r="C87" s="254" t="s">
        <v>19</v>
      </c>
      <c r="D87" s="254" t="s">
        <v>220</v>
      </c>
      <c r="E87" s="254" t="s">
        <v>27</v>
      </c>
      <c r="F87" s="18"/>
      <c r="G87" s="254" t="s">
        <v>22</v>
      </c>
      <c r="H87" s="439">
        <v>44861</v>
      </c>
      <c r="I87" s="439">
        <f t="shared" si="2"/>
        <v>45225</v>
      </c>
      <c r="J87" s="254" t="s">
        <v>23</v>
      </c>
      <c r="K87" s="27"/>
      <c r="L87" s="17"/>
      <c r="M87" s="15"/>
      <c r="N87" s="15"/>
    </row>
    <row r="88" spans="1:14" ht="99.75" customHeight="1" x14ac:dyDescent="0.5">
      <c r="A88" s="18">
        <v>85</v>
      </c>
      <c r="B88" s="254" t="s">
        <v>25</v>
      </c>
      <c r="C88" s="254" t="s">
        <v>3315</v>
      </c>
      <c r="D88" s="254" t="s">
        <v>222</v>
      </c>
      <c r="E88" s="254" t="s">
        <v>27</v>
      </c>
      <c r="F88" s="18"/>
      <c r="G88" s="254" t="s">
        <v>22</v>
      </c>
      <c r="H88" s="439">
        <v>44861</v>
      </c>
      <c r="I88" s="439">
        <f t="shared" si="2"/>
        <v>45225</v>
      </c>
      <c r="J88" s="254" t="s">
        <v>23</v>
      </c>
      <c r="K88" s="27"/>
      <c r="L88" s="17"/>
      <c r="M88" s="15"/>
      <c r="N88" s="15"/>
    </row>
    <row r="89" spans="1:14" ht="99.75" customHeight="1" x14ac:dyDescent="0.5">
      <c r="A89" s="18">
        <v>86</v>
      </c>
      <c r="B89" s="254" t="s">
        <v>25</v>
      </c>
      <c r="C89" s="254" t="s">
        <v>19</v>
      </c>
      <c r="D89" s="254" t="s">
        <v>224</v>
      </c>
      <c r="E89" s="254" t="s">
        <v>27</v>
      </c>
      <c r="F89" s="18"/>
      <c r="G89" s="254" t="s">
        <v>22</v>
      </c>
      <c r="H89" s="439">
        <v>44861</v>
      </c>
      <c r="I89" s="439">
        <f t="shared" si="2"/>
        <v>45225</v>
      </c>
      <c r="J89" s="254" t="s">
        <v>23</v>
      </c>
      <c r="K89" s="27"/>
      <c r="L89" s="17"/>
      <c r="M89" s="15"/>
      <c r="N89" s="15"/>
    </row>
    <row r="90" spans="1:14" ht="99.75" customHeight="1" x14ac:dyDescent="0.5">
      <c r="A90" s="18">
        <v>87</v>
      </c>
      <c r="B90" s="254" t="s">
        <v>25</v>
      </c>
      <c r="C90" s="254" t="s">
        <v>19</v>
      </c>
      <c r="D90" s="254" t="s">
        <v>226</v>
      </c>
      <c r="E90" s="254" t="s">
        <v>27</v>
      </c>
      <c r="F90" s="18"/>
      <c r="G90" s="254" t="s">
        <v>22</v>
      </c>
      <c r="H90" s="439">
        <v>44861</v>
      </c>
      <c r="I90" s="439">
        <f t="shared" si="2"/>
        <v>45225</v>
      </c>
      <c r="J90" s="254" t="s">
        <v>43</v>
      </c>
      <c r="K90" s="2"/>
      <c r="L90" s="17"/>
      <c r="M90" s="15"/>
      <c r="N90" s="15"/>
    </row>
    <row r="91" spans="1:14" ht="99.75" customHeight="1" x14ac:dyDescent="0.5">
      <c r="A91" s="18">
        <v>88</v>
      </c>
      <c r="B91" s="254" t="s">
        <v>25</v>
      </c>
      <c r="C91" s="254" t="s">
        <v>19</v>
      </c>
      <c r="D91" s="254" t="s">
        <v>228</v>
      </c>
      <c r="E91" s="254" t="s">
        <v>27</v>
      </c>
      <c r="F91" s="18"/>
      <c r="G91" s="254" t="s">
        <v>22</v>
      </c>
      <c r="H91" s="439">
        <v>44861</v>
      </c>
      <c r="I91" s="439">
        <f t="shared" si="2"/>
        <v>45225</v>
      </c>
      <c r="J91" s="254" t="s">
        <v>23</v>
      </c>
      <c r="K91" s="27"/>
      <c r="L91" s="17"/>
      <c r="M91" s="15"/>
      <c r="N91" s="15"/>
    </row>
    <row r="92" spans="1:14" ht="99.75" customHeight="1" x14ac:dyDescent="0.5">
      <c r="A92" s="18">
        <v>89</v>
      </c>
      <c r="B92" s="254" t="s">
        <v>25</v>
      </c>
      <c r="C92" s="254" t="s">
        <v>19</v>
      </c>
      <c r="D92" s="254" t="s">
        <v>230</v>
      </c>
      <c r="E92" s="254" t="s">
        <v>27</v>
      </c>
      <c r="F92" s="18"/>
      <c r="G92" s="254" t="s">
        <v>22</v>
      </c>
      <c r="H92" s="439">
        <v>44967</v>
      </c>
      <c r="I92" s="439">
        <f t="shared" si="2"/>
        <v>45331</v>
      </c>
      <c r="J92" s="254" t="s">
        <v>50</v>
      </c>
      <c r="K92" s="27"/>
      <c r="L92" s="17"/>
      <c r="M92" s="15"/>
      <c r="N92" s="15"/>
    </row>
    <row r="93" spans="1:14" ht="127.5" customHeight="1" x14ac:dyDescent="0.5">
      <c r="A93" s="18">
        <v>90</v>
      </c>
      <c r="B93" s="254" t="s">
        <v>232</v>
      </c>
      <c r="C93" s="254"/>
      <c r="D93" s="254" t="s">
        <v>234</v>
      </c>
      <c r="E93" s="254" t="s">
        <v>235</v>
      </c>
      <c r="F93" s="18">
        <v>1E-4</v>
      </c>
      <c r="G93" s="254" t="s">
        <v>22</v>
      </c>
      <c r="H93" s="439">
        <v>44648</v>
      </c>
      <c r="I93" s="439">
        <f t="shared" si="2"/>
        <v>45012</v>
      </c>
      <c r="J93" s="254" t="s">
        <v>236</v>
      </c>
      <c r="K93" s="2"/>
      <c r="L93" s="17"/>
      <c r="M93" s="15"/>
      <c r="N93" s="15"/>
    </row>
    <row r="94" spans="1:14" ht="99.75" customHeight="1" x14ac:dyDescent="0.5">
      <c r="A94" s="18">
        <v>91</v>
      </c>
      <c r="B94" s="254" t="s">
        <v>238</v>
      </c>
      <c r="C94" s="254" t="s">
        <v>239</v>
      </c>
      <c r="D94" s="254" t="s">
        <v>240</v>
      </c>
      <c r="E94" s="254" t="s">
        <v>241</v>
      </c>
      <c r="F94" s="18"/>
      <c r="G94" s="254" t="s">
        <v>22</v>
      </c>
      <c r="H94" s="439">
        <v>44823</v>
      </c>
      <c r="I94" s="439">
        <f t="shared" si="2"/>
        <v>45187</v>
      </c>
      <c r="J94" s="254" t="s">
        <v>86</v>
      </c>
      <c r="K94" s="27"/>
      <c r="L94" s="8"/>
      <c r="M94" s="15"/>
      <c r="N94" s="15"/>
    </row>
    <row r="95" spans="1:14" ht="99.75" customHeight="1" x14ac:dyDescent="0.5">
      <c r="A95" s="18">
        <v>92</v>
      </c>
      <c r="B95" s="254" t="s">
        <v>238</v>
      </c>
      <c r="C95" s="254" t="s">
        <v>239</v>
      </c>
      <c r="D95" s="254" t="s">
        <v>243</v>
      </c>
      <c r="E95" s="254" t="s">
        <v>244</v>
      </c>
      <c r="F95" s="18"/>
      <c r="G95" s="254" t="s">
        <v>22</v>
      </c>
      <c r="H95" s="439">
        <v>44781</v>
      </c>
      <c r="I95" s="439">
        <f t="shared" si="2"/>
        <v>45145</v>
      </c>
      <c r="J95" s="254" t="s">
        <v>23</v>
      </c>
      <c r="K95" s="27"/>
      <c r="L95" s="440" t="s">
        <v>246</v>
      </c>
      <c r="M95" s="15"/>
      <c r="N95" s="15"/>
    </row>
    <row r="96" spans="1:14" ht="99.75" customHeight="1" x14ac:dyDescent="0.5">
      <c r="A96" s="18">
        <v>93</v>
      </c>
      <c r="B96" s="248" t="s">
        <v>238</v>
      </c>
      <c r="C96" s="248" t="s">
        <v>47</v>
      </c>
      <c r="D96" s="248" t="s">
        <v>247</v>
      </c>
      <c r="E96" s="248" t="s">
        <v>248</v>
      </c>
      <c r="F96" s="41"/>
      <c r="G96" s="248" t="s">
        <v>22</v>
      </c>
      <c r="H96" s="249">
        <v>44781</v>
      </c>
      <c r="I96" s="249">
        <f t="shared" si="2"/>
        <v>45145</v>
      </c>
      <c r="J96" s="248" t="s">
        <v>43</v>
      </c>
      <c r="K96" s="2"/>
      <c r="L96" s="250" t="s">
        <v>250</v>
      </c>
      <c r="M96" s="15"/>
      <c r="N96" s="15"/>
    </row>
    <row r="97" spans="1:14" ht="99.75" customHeight="1" x14ac:dyDescent="0.5">
      <c r="A97" s="18">
        <v>94</v>
      </c>
      <c r="B97" s="254" t="s">
        <v>238</v>
      </c>
      <c r="C97" s="254"/>
      <c r="D97" s="254" t="s">
        <v>251</v>
      </c>
      <c r="E97" s="254" t="s">
        <v>252</v>
      </c>
      <c r="F97" s="18"/>
      <c r="G97" s="254" t="s">
        <v>22</v>
      </c>
      <c r="H97" s="439">
        <v>44967</v>
      </c>
      <c r="I97" s="439">
        <f t="shared" si="2"/>
        <v>45331</v>
      </c>
      <c r="J97" s="254" t="s">
        <v>50</v>
      </c>
      <c r="K97" s="27"/>
      <c r="L97" s="250" t="s">
        <v>254</v>
      </c>
      <c r="M97" s="15"/>
      <c r="N97" s="15"/>
    </row>
    <row r="98" spans="1:14" ht="99.75" customHeight="1" x14ac:dyDescent="0.5">
      <c r="A98" s="18">
        <v>95</v>
      </c>
      <c r="B98" s="254" t="s">
        <v>238</v>
      </c>
      <c r="C98" s="254" t="s">
        <v>1496</v>
      </c>
      <c r="D98" s="254" t="s">
        <v>256</v>
      </c>
      <c r="E98" s="254" t="s">
        <v>257</v>
      </c>
      <c r="F98" s="18"/>
      <c r="G98" s="254" t="s">
        <v>22</v>
      </c>
      <c r="H98" s="439">
        <v>44870</v>
      </c>
      <c r="I98" s="439">
        <f t="shared" si="2"/>
        <v>45234</v>
      </c>
      <c r="J98" s="254" t="s">
        <v>23</v>
      </c>
      <c r="K98" s="2"/>
      <c r="L98" s="443" t="s">
        <v>158</v>
      </c>
      <c r="M98" s="15"/>
      <c r="N98" s="15"/>
    </row>
    <row r="99" spans="1:14" ht="99.75" customHeight="1" x14ac:dyDescent="0.5">
      <c r="A99" s="18">
        <v>96</v>
      </c>
      <c r="B99" s="254" t="s">
        <v>238</v>
      </c>
      <c r="C99" s="254" t="s">
        <v>3316</v>
      </c>
      <c r="D99" s="254" t="s">
        <v>259</v>
      </c>
      <c r="E99" s="254" t="s">
        <v>257</v>
      </c>
      <c r="F99" s="18"/>
      <c r="G99" s="254" t="s">
        <v>22</v>
      </c>
      <c r="H99" s="439">
        <v>44992</v>
      </c>
      <c r="I99" s="439">
        <f t="shared" ref="I99:I100" si="3">H99+365</f>
        <v>45357</v>
      </c>
      <c r="J99" s="254" t="s">
        <v>23</v>
      </c>
      <c r="K99" s="27"/>
      <c r="L99" s="23"/>
      <c r="M99" s="15" t="s">
        <v>3312</v>
      </c>
      <c r="N99" s="15"/>
    </row>
    <row r="100" spans="1:14" ht="99.75" customHeight="1" x14ac:dyDescent="0.5">
      <c r="A100" s="18">
        <v>97</v>
      </c>
      <c r="B100" s="254" t="s">
        <v>238</v>
      </c>
      <c r="C100" s="254" t="s">
        <v>3316</v>
      </c>
      <c r="D100" s="254" t="s">
        <v>261</v>
      </c>
      <c r="E100" s="254" t="s">
        <v>262</v>
      </c>
      <c r="F100" s="18"/>
      <c r="G100" s="254" t="s">
        <v>22</v>
      </c>
      <c r="H100" s="439">
        <v>44992</v>
      </c>
      <c r="I100" s="439">
        <f t="shared" si="3"/>
        <v>45357</v>
      </c>
      <c r="J100" s="254" t="s">
        <v>23</v>
      </c>
      <c r="K100" s="27"/>
      <c r="L100" s="23"/>
      <c r="M100" s="15" t="s">
        <v>3312</v>
      </c>
      <c r="N100" s="15"/>
    </row>
    <row r="101" spans="1:14" ht="99.75" customHeight="1" x14ac:dyDescent="0.5">
      <c r="A101" s="18">
        <v>98</v>
      </c>
      <c r="B101" s="254" t="s">
        <v>238</v>
      </c>
      <c r="C101" s="254" t="s">
        <v>47</v>
      </c>
      <c r="D101" s="254" t="s">
        <v>264</v>
      </c>
      <c r="E101" s="254" t="s">
        <v>262</v>
      </c>
      <c r="F101" s="18"/>
      <c r="G101" s="254" t="s">
        <v>22</v>
      </c>
      <c r="H101" s="439">
        <v>44757</v>
      </c>
      <c r="I101" s="439">
        <f t="shared" ref="I101:I106" si="4">H101+364</f>
        <v>45121</v>
      </c>
      <c r="J101" s="254" t="s">
        <v>23</v>
      </c>
      <c r="K101" s="27"/>
      <c r="L101" s="23"/>
      <c r="M101" s="15"/>
      <c r="N101" s="15"/>
    </row>
    <row r="102" spans="1:14" ht="99.75" customHeight="1" x14ac:dyDescent="0.5">
      <c r="A102" s="18">
        <v>99</v>
      </c>
      <c r="B102" s="254" t="s">
        <v>238</v>
      </c>
      <c r="C102" s="254" t="s">
        <v>239</v>
      </c>
      <c r="D102" s="254" t="s">
        <v>266</v>
      </c>
      <c r="E102" s="254" t="s">
        <v>267</v>
      </c>
      <c r="F102" s="18"/>
      <c r="G102" s="254" t="s">
        <v>22</v>
      </c>
      <c r="H102" s="439">
        <v>44757</v>
      </c>
      <c r="I102" s="439">
        <f t="shared" si="4"/>
        <v>45121</v>
      </c>
      <c r="J102" s="254" t="s">
        <v>23</v>
      </c>
      <c r="K102" s="27"/>
      <c r="L102" s="23"/>
      <c r="M102" s="15"/>
      <c r="N102" s="15"/>
    </row>
    <row r="103" spans="1:14" ht="99.75" customHeight="1" x14ac:dyDescent="0.5">
      <c r="A103" s="18">
        <v>100</v>
      </c>
      <c r="B103" s="254" t="s">
        <v>238</v>
      </c>
      <c r="C103" s="254" t="s">
        <v>47</v>
      </c>
      <c r="D103" s="254" t="s">
        <v>269</v>
      </c>
      <c r="E103" s="254" t="s">
        <v>270</v>
      </c>
      <c r="F103" s="18"/>
      <c r="G103" s="254" t="s">
        <v>22</v>
      </c>
      <c r="H103" s="439">
        <v>44967</v>
      </c>
      <c r="I103" s="439">
        <f t="shared" si="4"/>
        <v>45331</v>
      </c>
      <c r="J103" s="254" t="s">
        <v>50</v>
      </c>
      <c r="K103" s="27"/>
      <c r="L103" s="17"/>
      <c r="M103" s="15"/>
      <c r="N103" s="15"/>
    </row>
    <row r="104" spans="1:14" ht="99.75" customHeight="1" x14ac:dyDescent="0.5">
      <c r="A104" s="18">
        <v>101</v>
      </c>
      <c r="B104" s="254" t="s">
        <v>238</v>
      </c>
      <c r="C104" s="254" t="s">
        <v>47</v>
      </c>
      <c r="D104" s="254" t="s">
        <v>272</v>
      </c>
      <c r="E104" s="254" t="s">
        <v>273</v>
      </c>
      <c r="F104" s="18"/>
      <c r="G104" s="254" t="s">
        <v>22</v>
      </c>
      <c r="H104" s="439">
        <v>44823</v>
      </c>
      <c r="I104" s="439">
        <f t="shared" si="4"/>
        <v>45187</v>
      </c>
      <c r="J104" s="254" t="s">
        <v>23</v>
      </c>
      <c r="K104" s="2"/>
      <c r="L104" s="443" t="s">
        <v>158</v>
      </c>
      <c r="M104" s="15"/>
      <c r="N104" s="15"/>
    </row>
    <row r="105" spans="1:14" ht="99.75" customHeight="1" x14ac:dyDescent="0.5">
      <c r="A105" s="18">
        <v>102</v>
      </c>
      <c r="B105" s="254" t="s">
        <v>238</v>
      </c>
      <c r="C105" s="254" t="s">
        <v>47</v>
      </c>
      <c r="D105" s="254" t="s">
        <v>275</v>
      </c>
      <c r="E105" s="254" t="s">
        <v>273</v>
      </c>
      <c r="F105" s="18"/>
      <c r="G105" s="254" t="s">
        <v>22</v>
      </c>
      <c r="H105" s="439">
        <v>44730</v>
      </c>
      <c r="I105" s="439">
        <f t="shared" si="4"/>
        <v>45094</v>
      </c>
      <c r="J105" s="254" t="s">
        <v>23</v>
      </c>
      <c r="K105" s="2"/>
      <c r="L105" s="250" t="s">
        <v>108</v>
      </c>
      <c r="M105" s="2" t="s">
        <v>3317</v>
      </c>
      <c r="N105" s="15"/>
    </row>
    <row r="106" spans="1:14" ht="99.75" customHeight="1" x14ac:dyDescent="0.5">
      <c r="A106" s="18">
        <v>103</v>
      </c>
      <c r="B106" s="254" t="s">
        <v>238</v>
      </c>
      <c r="C106" s="254" t="s">
        <v>47</v>
      </c>
      <c r="D106" s="254" t="s">
        <v>278</v>
      </c>
      <c r="E106" s="254" t="s">
        <v>270</v>
      </c>
      <c r="F106" s="18"/>
      <c r="G106" s="254" t="s">
        <v>22</v>
      </c>
      <c r="H106" s="439">
        <v>44967</v>
      </c>
      <c r="I106" s="439">
        <f t="shared" si="4"/>
        <v>45331</v>
      </c>
      <c r="J106" s="254" t="s">
        <v>50</v>
      </c>
      <c r="K106" s="27"/>
      <c r="L106" s="17"/>
      <c r="M106" s="15"/>
      <c r="N106" s="15"/>
    </row>
    <row r="107" spans="1:14" ht="99.75" customHeight="1" x14ac:dyDescent="0.5">
      <c r="A107" s="18">
        <v>104</v>
      </c>
      <c r="B107" s="254" t="s">
        <v>238</v>
      </c>
      <c r="C107" s="254"/>
      <c r="D107" s="254" t="s">
        <v>280</v>
      </c>
      <c r="E107" s="254" t="s">
        <v>281</v>
      </c>
      <c r="F107" s="18"/>
      <c r="G107" s="254" t="s">
        <v>22</v>
      </c>
      <c r="H107" s="439">
        <v>44992</v>
      </c>
      <c r="I107" s="439">
        <f>H107+365</f>
        <v>45357</v>
      </c>
      <c r="J107" s="254" t="s">
        <v>23</v>
      </c>
      <c r="K107" s="27"/>
      <c r="L107" s="17"/>
      <c r="M107" s="15" t="s">
        <v>3312</v>
      </c>
      <c r="N107" s="15"/>
    </row>
    <row r="108" spans="1:14" ht="99.75" customHeight="1" x14ac:dyDescent="0.5">
      <c r="A108" s="18">
        <v>105</v>
      </c>
      <c r="B108" s="248" t="s">
        <v>238</v>
      </c>
      <c r="C108" s="248"/>
      <c r="D108" s="248" t="s">
        <v>283</v>
      </c>
      <c r="E108" s="248" t="s">
        <v>284</v>
      </c>
      <c r="F108" s="41"/>
      <c r="G108" s="248" t="s">
        <v>22</v>
      </c>
      <c r="H108" s="249">
        <v>44580</v>
      </c>
      <c r="I108" s="249">
        <f t="shared" ref="I108:I118" si="5">H108+364</f>
        <v>44944</v>
      </c>
      <c r="J108" s="248" t="s">
        <v>43</v>
      </c>
      <c r="K108" s="27"/>
      <c r="L108" s="250" t="s">
        <v>285</v>
      </c>
      <c r="M108" s="2" t="s">
        <v>3318</v>
      </c>
      <c r="N108" s="15"/>
    </row>
    <row r="109" spans="1:14" ht="99.75" customHeight="1" x14ac:dyDescent="0.5">
      <c r="A109" s="18">
        <v>106</v>
      </c>
      <c r="B109" s="248" t="s">
        <v>238</v>
      </c>
      <c r="C109" s="248"/>
      <c r="D109" s="248" t="s">
        <v>286</v>
      </c>
      <c r="E109" s="248" t="s">
        <v>284</v>
      </c>
      <c r="F109" s="41"/>
      <c r="G109" s="248" t="s">
        <v>22</v>
      </c>
      <c r="H109" s="249">
        <v>44580</v>
      </c>
      <c r="I109" s="249">
        <f t="shared" si="5"/>
        <v>44944</v>
      </c>
      <c r="J109" s="248" t="s">
        <v>3219</v>
      </c>
      <c r="K109" s="27"/>
      <c r="L109" s="250" t="s">
        <v>285</v>
      </c>
      <c r="M109" s="2" t="s">
        <v>3318</v>
      </c>
      <c r="N109" s="15"/>
    </row>
    <row r="110" spans="1:14" ht="99.75" customHeight="1" x14ac:dyDescent="0.5">
      <c r="A110" s="18">
        <v>107</v>
      </c>
      <c r="B110" s="254" t="s">
        <v>238</v>
      </c>
      <c r="C110" s="254" t="s">
        <v>287</v>
      </c>
      <c r="D110" s="254" t="s">
        <v>288</v>
      </c>
      <c r="E110" s="254" t="s">
        <v>289</v>
      </c>
      <c r="F110" s="18"/>
      <c r="G110" s="254" t="s">
        <v>22</v>
      </c>
      <c r="H110" s="439">
        <v>44931</v>
      </c>
      <c r="I110" s="439">
        <f t="shared" si="5"/>
        <v>45295</v>
      </c>
      <c r="J110" s="254" t="s">
        <v>23</v>
      </c>
      <c r="K110" s="27"/>
      <c r="L110" s="440" t="s">
        <v>246</v>
      </c>
      <c r="M110" s="15"/>
      <c r="N110" s="15"/>
    </row>
    <row r="111" spans="1:14" ht="99.75" customHeight="1" x14ac:dyDescent="0.5">
      <c r="A111" s="18">
        <v>108</v>
      </c>
      <c r="B111" s="254" t="s">
        <v>238</v>
      </c>
      <c r="C111" s="254" t="s">
        <v>287</v>
      </c>
      <c r="D111" s="254" t="s">
        <v>291</v>
      </c>
      <c r="E111" s="254" t="s">
        <v>289</v>
      </c>
      <c r="F111" s="18"/>
      <c r="G111" s="254" t="s">
        <v>22</v>
      </c>
      <c r="H111" s="439">
        <v>44931</v>
      </c>
      <c r="I111" s="439">
        <f t="shared" si="5"/>
        <v>45295</v>
      </c>
      <c r="J111" s="254" t="s">
        <v>23</v>
      </c>
      <c r="K111" s="2"/>
      <c r="L111" s="443" t="s">
        <v>158</v>
      </c>
      <c r="M111" s="15"/>
      <c r="N111" s="15"/>
    </row>
    <row r="112" spans="1:14" ht="99.75" customHeight="1" x14ac:dyDescent="0.5">
      <c r="A112" s="18">
        <v>109</v>
      </c>
      <c r="B112" s="254" t="s">
        <v>238</v>
      </c>
      <c r="C112" s="254" t="s">
        <v>287</v>
      </c>
      <c r="D112" s="254" t="s">
        <v>293</v>
      </c>
      <c r="E112" s="254" t="s">
        <v>289</v>
      </c>
      <c r="F112" s="18"/>
      <c r="G112" s="254" t="s">
        <v>22</v>
      </c>
      <c r="H112" s="439">
        <v>44931</v>
      </c>
      <c r="I112" s="439">
        <f t="shared" si="5"/>
        <v>45295</v>
      </c>
      <c r="J112" s="254" t="s">
        <v>50</v>
      </c>
      <c r="K112" s="2"/>
      <c r="L112" s="17"/>
      <c r="M112" s="15"/>
      <c r="N112" s="15"/>
    </row>
    <row r="113" spans="1:14" ht="99.75" customHeight="1" x14ac:dyDescent="0.5">
      <c r="A113" s="18">
        <v>110</v>
      </c>
      <c r="B113" s="254" t="s">
        <v>238</v>
      </c>
      <c r="C113" s="254" t="s">
        <v>287</v>
      </c>
      <c r="D113" s="254" t="s">
        <v>295</v>
      </c>
      <c r="E113" s="254" t="s">
        <v>289</v>
      </c>
      <c r="F113" s="18"/>
      <c r="G113" s="254" t="s">
        <v>22</v>
      </c>
      <c r="H113" s="444">
        <v>44967</v>
      </c>
      <c r="I113" s="439">
        <f t="shared" si="5"/>
        <v>45331</v>
      </c>
      <c r="J113" s="254" t="s">
        <v>23</v>
      </c>
      <c r="K113" s="27"/>
      <c r="L113" s="440" t="s">
        <v>246</v>
      </c>
      <c r="M113" s="15"/>
      <c r="N113" s="15"/>
    </row>
    <row r="114" spans="1:14" ht="99.75" customHeight="1" x14ac:dyDescent="0.5">
      <c r="A114" s="18">
        <v>111</v>
      </c>
      <c r="B114" s="254" t="s">
        <v>238</v>
      </c>
      <c r="C114" s="254" t="s">
        <v>287</v>
      </c>
      <c r="D114" s="254" t="s">
        <v>297</v>
      </c>
      <c r="E114" s="254" t="s">
        <v>289</v>
      </c>
      <c r="F114" s="18"/>
      <c r="G114" s="254" t="s">
        <v>22</v>
      </c>
      <c r="H114" s="444">
        <v>44967</v>
      </c>
      <c r="I114" s="439">
        <f t="shared" si="5"/>
        <v>45331</v>
      </c>
      <c r="J114" s="254" t="s">
        <v>23</v>
      </c>
      <c r="K114" s="27"/>
      <c r="L114" s="440" t="s">
        <v>246</v>
      </c>
      <c r="M114" s="15"/>
      <c r="N114" s="15"/>
    </row>
    <row r="115" spans="1:14" ht="99.75" customHeight="1" x14ac:dyDescent="0.5">
      <c r="A115" s="18">
        <v>112</v>
      </c>
      <c r="B115" s="254" t="s">
        <v>238</v>
      </c>
      <c r="C115" s="254" t="s">
        <v>287</v>
      </c>
      <c r="D115" s="254" t="s">
        <v>299</v>
      </c>
      <c r="E115" s="254" t="s">
        <v>289</v>
      </c>
      <c r="F115" s="18"/>
      <c r="G115" s="254" t="s">
        <v>22</v>
      </c>
      <c r="H115" s="444">
        <v>44967</v>
      </c>
      <c r="I115" s="439">
        <f t="shared" si="5"/>
        <v>45331</v>
      </c>
      <c r="J115" s="254" t="s">
        <v>23</v>
      </c>
      <c r="K115" s="27"/>
      <c r="L115" s="440" t="s">
        <v>246</v>
      </c>
      <c r="M115" s="15"/>
      <c r="N115" s="15"/>
    </row>
    <row r="116" spans="1:14" ht="99.75" customHeight="1" x14ac:dyDescent="0.5">
      <c r="A116" s="18">
        <v>113</v>
      </c>
      <c r="B116" s="254" t="s">
        <v>238</v>
      </c>
      <c r="C116" s="254" t="s">
        <v>287</v>
      </c>
      <c r="D116" s="254" t="s">
        <v>301</v>
      </c>
      <c r="E116" s="254" t="s">
        <v>289</v>
      </c>
      <c r="F116" s="18"/>
      <c r="G116" s="254" t="s">
        <v>22</v>
      </c>
      <c r="H116" s="444">
        <v>44967</v>
      </c>
      <c r="I116" s="439">
        <f t="shared" si="5"/>
        <v>45331</v>
      </c>
      <c r="J116" s="254" t="s">
        <v>43</v>
      </c>
      <c r="K116" s="27"/>
      <c r="L116" s="250" t="s">
        <v>303</v>
      </c>
      <c r="M116" s="15"/>
      <c r="N116" s="15"/>
    </row>
    <row r="117" spans="1:14" ht="99.75" customHeight="1" x14ac:dyDescent="0.5">
      <c r="A117" s="18">
        <v>114</v>
      </c>
      <c r="B117" s="254" t="s">
        <v>238</v>
      </c>
      <c r="C117" s="254" t="s">
        <v>287</v>
      </c>
      <c r="D117" s="254" t="s">
        <v>304</v>
      </c>
      <c r="E117" s="254" t="s">
        <v>289</v>
      </c>
      <c r="F117" s="18"/>
      <c r="G117" s="254" t="s">
        <v>22</v>
      </c>
      <c r="H117" s="444">
        <v>44967</v>
      </c>
      <c r="I117" s="439">
        <f t="shared" si="5"/>
        <v>45331</v>
      </c>
      <c r="J117" s="254" t="s">
        <v>43</v>
      </c>
      <c r="K117" s="27"/>
      <c r="L117" s="250" t="s">
        <v>305</v>
      </c>
      <c r="M117" s="15"/>
      <c r="N117" s="15"/>
    </row>
    <row r="118" spans="1:14" ht="99.75" customHeight="1" x14ac:dyDescent="0.5">
      <c r="A118" s="18">
        <v>115</v>
      </c>
      <c r="B118" s="254" t="s">
        <v>238</v>
      </c>
      <c r="C118" s="254" t="s">
        <v>287</v>
      </c>
      <c r="D118" s="254" t="s">
        <v>306</v>
      </c>
      <c r="E118" s="254" t="s">
        <v>289</v>
      </c>
      <c r="F118" s="18"/>
      <c r="G118" s="254" t="s">
        <v>22</v>
      </c>
      <c r="H118" s="444">
        <v>44967</v>
      </c>
      <c r="I118" s="439">
        <f t="shared" si="5"/>
        <v>45331</v>
      </c>
      <c r="J118" s="254" t="s">
        <v>43</v>
      </c>
      <c r="K118" s="27"/>
      <c r="L118" s="250" t="s">
        <v>305</v>
      </c>
      <c r="M118" s="15"/>
      <c r="N118" s="15"/>
    </row>
    <row r="119" spans="1:14" ht="99.75" customHeight="1" x14ac:dyDescent="0.5">
      <c r="A119" s="18">
        <v>116</v>
      </c>
      <c r="B119" s="254" t="s">
        <v>307</v>
      </c>
      <c r="C119" s="254" t="s">
        <v>1496</v>
      </c>
      <c r="D119" s="254" t="s">
        <v>308</v>
      </c>
      <c r="E119" s="254" t="s">
        <v>309</v>
      </c>
      <c r="F119" s="18"/>
      <c r="G119" s="254" t="s">
        <v>22</v>
      </c>
      <c r="H119" s="439">
        <v>44992</v>
      </c>
      <c r="I119" s="439">
        <f>H119+365</f>
        <v>45357</v>
      </c>
      <c r="J119" s="254" t="s">
        <v>23</v>
      </c>
      <c r="K119" s="27"/>
      <c r="L119" s="17"/>
      <c r="M119" s="11" t="s">
        <v>3312</v>
      </c>
      <c r="N119" s="15"/>
    </row>
    <row r="120" spans="1:14" ht="99.75" customHeight="1" x14ac:dyDescent="0.5">
      <c r="A120" s="18">
        <v>117</v>
      </c>
      <c r="B120" s="254" t="s">
        <v>307</v>
      </c>
      <c r="C120" s="254" t="s">
        <v>239</v>
      </c>
      <c r="D120" s="254" t="s">
        <v>311</v>
      </c>
      <c r="E120" s="254" t="s">
        <v>312</v>
      </c>
      <c r="F120" s="18"/>
      <c r="G120" s="254" t="s">
        <v>22</v>
      </c>
      <c r="H120" s="439">
        <v>44916</v>
      </c>
      <c r="I120" s="439">
        <f t="shared" ref="I120:I266" si="6">H120+364</f>
        <v>45280</v>
      </c>
      <c r="J120" s="254" t="s">
        <v>23</v>
      </c>
      <c r="K120" s="27"/>
      <c r="L120" s="8" t="s">
        <v>246</v>
      </c>
      <c r="M120" s="11"/>
      <c r="N120" s="15"/>
    </row>
    <row r="121" spans="1:14" ht="99.75" customHeight="1" x14ac:dyDescent="0.5">
      <c r="A121" s="18">
        <v>118</v>
      </c>
      <c r="B121" s="254" t="s">
        <v>314</v>
      </c>
      <c r="C121" s="254" t="s">
        <v>47</v>
      </c>
      <c r="D121" s="254" t="s">
        <v>315</v>
      </c>
      <c r="E121" s="254" t="s">
        <v>47</v>
      </c>
      <c r="F121" s="18"/>
      <c r="G121" s="254" t="s">
        <v>22</v>
      </c>
      <c r="H121" s="439">
        <v>44636</v>
      </c>
      <c r="I121" s="439">
        <f t="shared" si="6"/>
        <v>45000</v>
      </c>
      <c r="J121" s="254" t="s">
        <v>23</v>
      </c>
      <c r="K121" s="2"/>
      <c r="L121" s="8"/>
      <c r="M121" s="15"/>
      <c r="N121" s="15"/>
    </row>
    <row r="122" spans="1:14" ht="99.75" customHeight="1" x14ac:dyDescent="0.5">
      <c r="A122" s="18">
        <v>119</v>
      </c>
      <c r="B122" s="254" t="s">
        <v>317</v>
      </c>
      <c r="C122" s="254"/>
      <c r="D122" s="254" t="s">
        <v>318</v>
      </c>
      <c r="E122" s="254" t="s">
        <v>319</v>
      </c>
      <c r="F122" s="18">
        <v>0.02</v>
      </c>
      <c r="G122" s="254" t="s">
        <v>22</v>
      </c>
      <c r="H122" s="439">
        <v>44816</v>
      </c>
      <c r="I122" s="439">
        <f t="shared" si="6"/>
        <v>45180</v>
      </c>
      <c r="J122" s="254" t="s">
        <v>130</v>
      </c>
      <c r="K122" s="27"/>
      <c r="L122" s="8"/>
      <c r="M122" s="15"/>
      <c r="N122" s="15"/>
    </row>
    <row r="123" spans="1:14" ht="99.75" customHeight="1" x14ac:dyDescent="0.5">
      <c r="A123" s="18">
        <v>120</v>
      </c>
      <c r="B123" s="248" t="s">
        <v>321</v>
      </c>
      <c r="C123" s="248" t="s">
        <v>3102</v>
      </c>
      <c r="D123" s="248" t="s">
        <v>323</v>
      </c>
      <c r="E123" s="248" t="s">
        <v>324</v>
      </c>
      <c r="F123" s="41"/>
      <c r="G123" s="248" t="s">
        <v>22</v>
      </c>
      <c r="H123" s="249">
        <v>44579</v>
      </c>
      <c r="I123" s="249">
        <f t="shared" si="6"/>
        <v>44943</v>
      </c>
      <c r="J123" s="248" t="s">
        <v>43</v>
      </c>
      <c r="K123" s="2"/>
      <c r="L123" s="17"/>
      <c r="M123" s="15"/>
      <c r="N123" s="15"/>
    </row>
    <row r="124" spans="1:14" ht="99.75" customHeight="1" x14ac:dyDescent="0.5">
      <c r="A124" s="18">
        <v>121</v>
      </c>
      <c r="B124" s="254" t="s">
        <v>325</v>
      </c>
      <c r="C124" s="254" t="s">
        <v>30</v>
      </c>
      <c r="D124" s="254" t="s">
        <v>326</v>
      </c>
      <c r="E124" s="254" t="s">
        <v>3306</v>
      </c>
      <c r="F124" s="18">
        <v>0.01</v>
      </c>
      <c r="G124" s="254" t="s">
        <v>22</v>
      </c>
      <c r="H124" s="439">
        <v>44967</v>
      </c>
      <c r="I124" s="439">
        <f t="shared" si="6"/>
        <v>45331</v>
      </c>
      <c r="J124" s="254" t="s">
        <v>50</v>
      </c>
      <c r="K124" s="27"/>
      <c r="L124" s="17"/>
      <c r="M124" s="15"/>
      <c r="N124" s="15"/>
    </row>
    <row r="125" spans="1:14" ht="99.75" customHeight="1" x14ac:dyDescent="0.5">
      <c r="A125" s="18">
        <v>122</v>
      </c>
      <c r="B125" s="248" t="s">
        <v>325</v>
      </c>
      <c r="C125" s="248" t="s">
        <v>19</v>
      </c>
      <c r="D125" s="248" t="s">
        <v>328</v>
      </c>
      <c r="E125" s="248" t="s">
        <v>3319</v>
      </c>
      <c r="F125" s="41">
        <v>0.01</v>
      </c>
      <c r="G125" s="248" t="s">
        <v>22</v>
      </c>
      <c r="H125" s="249">
        <v>44419</v>
      </c>
      <c r="I125" s="249">
        <f t="shared" si="6"/>
        <v>44783</v>
      </c>
      <c r="J125" s="248" t="s">
        <v>123</v>
      </c>
      <c r="K125" s="2"/>
      <c r="L125" s="17"/>
      <c r="M125" s="15"/>
      <c r="N125" s="15"/>
    </row>
    <row r="126" spans="1:14" ht="99.75" customHeight="1" x14ac:dyDescent="0.5">
      <c r="A126" s="18">
        <v>123</v>
      </c>
      <c r="B126" s="248" t="s">
        <v>329</v>
      </c>
      <c r="C126" s="248"/>
      <c r="D126" s="248" t="s">
        <v>330</v>
      </c>
      <c r="E126" s="248" t="s">
        <v>47</v>
      </c>
      <c r="F126" s="41"/>
      <c r="G126" s="248" t="s">
        <v>22</v>
      </c>
      <c r="H126" s="249">
        <v>44451</v>
      </c>
      <c r="I126" s="249">
        <f t="shared" si="6"/>
        <v>44815</v>
      </c>
      <c r="J126" s="248" t="s">
        <v>123</v>
      </c>
      <c r="K126" s="2"/>
      <c r="L126" s="250" t="s">
        <v>332</v>
      </c>
      <c r="M126" s="15"/>
      <c r="N126" s="15"/>
    </row>
    <row r="127" spans="1:14" ht="99.75" customHeight="1" x14ac:dyDescent="0.5">
      <c r="A127" s="18">
        <v>124</v>
      </c>
      <c r="B127" s="254" t="s">
        <v>333</v>
      </c>
      <c r="C127" s="254" t="s">
        <v>40</v>
      </c>
      <c r="D127" s="254" t="s">
        <v>334</v>
      </c>
      <c r="E127" s="254" t="s">
        <v>3096</v>
      </c>
      <c r="F127" s="18">
        <v>1E-3</v>
      </c>
      <c r="G127" s="254" t="s">
        <v>22</v>
      </c>
      <c r="H127" s="439">
        <v>44758</v>
      </c>
      <c r="I127" s="439">
        <f t="shared" si="6"/>
        <v>45122</v>
      </c>
      <c r="J127" s="254" t="s">
        <v>43</v>
      </c>
      <c r="K127" s="2"/>
      <c r="L127" s="17"/>
      <c r="M127" s="15"/>
      <c r="N127" s="15"/>
    </row>
    <row r="128" spans="1:14" ht="99.75" customHeight="1" x14ac:dyDescent="0.5">
      <c r="A128" s="18">
        <v>125</v>
      </c>
      <c r="B128" s="254" t="s">
        <v>333</v>
      </c>
      <c r="C128" s="254" t="s">
        <v>3095</v>
      </c>
      <c r="D128" s="254" t="s">
        <v>336</v>
      </c>
      <c r="E128" s="254" t="s">
        <v>3096</v>
      </c>
      <c r="F128" s="18">
        <v>1E-3</v>
      </c>
      <c r="G128" s="254" t="s">
        <v>22</v>
      </c>
      <c r="H128" s="439">
        <v>44861</v>
      </c>
      <c r="I128" s="439">
        <f t="shared" si="6"/>
        <v>45225</v>
      </c>
      <c r="J128" s="254" t="s">
        <v>337</v>
      </c>
      <c r="K128" s="2"/>
      <c r="L128" s="17"/>
      <c r="M128" s="15"/>
      <c r="N128" s="15"/>
    </row>
    <row r="129" spans="1:14" ht="99.75" customHeight="1" x14ac:dyDescent="0.5">
      <c r="A129" s="18">
        <v>126</v>
      </c>
      <c r="B129" s="254" t="s">
        <v>333</v>
      </c>
      <c r="C129" s="254" t="s">
        <v>3095</v>
      </c>
      <c r="D129" s="254" t="s">
        <v>338</v>
      </c>
      <c r="E129" s="254" t="s">
        <v>3096</v>
      </c>
      <c r="F129" s="18">
        <v>1E-3</v>
      </c>
      <c r="G129" s="254" t="s">
        <v>22</v>
      </c>
      <c r="H129" s="439">
        <v>44861</v>
      </c>
      <c r="I129" s="439">
        <f t="shared" si="6"/>
        <v>45225</v>
      </c>
      <c r="J129" s="254" t="s">
        <v>23</v>
      </c>
      <c r="K129" s="27"/>
      <c r="L129" s="17"/>
      <c r="M129" s="15"/>
      <c r="N129" s="15"/>
    </row>
    <row r="130" spans="1:14" ht="99.75" customHeight="1" x14ac:dyDescent="0.5">
      <c r="A130" s="18">
        <v>127</v>
      </c>
      <c r="B130" s="254" t="s">
        <v>333</v>
      </c>
      <c r="C130" s="254" t="s">
        <v>3095</v>
      </c>
      <c r="D130" s="254" t="s">
        <v>340</v>
      </c>
      <c r="E130" s="254" t="s">
        <v>3096</v>
      </c>
      <c r="F130" s="18">
        <v>1E-3</v>
      </c>
      <c r="G130" s="254" t="s">
        <v>22</v>
      </c>
      <c r="H130" s="439">
        <v>44982</v>
      </c>
      <c r="I130" s="439">
        <f t="shared" si="6"/>
        <v>45346</v>
      </c>
      <c r="J130" s="254" t="s">
        <v>23</v>
      </c>
      <c r="K130" s="27"/>
      <c r="L130" s="17"/>
      <c r="M130" s="11" t="s">
        <v>3312</v>
      </c>
      <c r="N130" s="15"/>
    </row>
    <row r="131" spans="1:14" ht="99.75" customHeight="1" x14ac:dyDescent="0.5">
      <c r="A131" s="18">
        <v>128</v>
      </c>
      <c r="B131" s="254" t="s">
        <v>333</v>
      </c>
      <c r="C131" s="254" t="s">
        <v>3095</v>
      </c>
      <c r="D131" s="254" t="s">
        <v>342</v>
      </c>
      <c r="E131" s="254" t="s">
        <v>3096</v>
      </c>
      <c r="F131" s="18">
        <v>1E-3</v>
      </c>
      <c r="G131" s="254" t="s">
        <v>22</v>
      </c>
      <c r="H131" s="439">
        <v>44985</v>
      </c>
      <c r="I131" s="439">
        <f t="shared" si="6"/>
        <v>45349</v>
      </c>
      <c r="J131" s="254" t="s">
        <v>50</v>
      </c>
      <c r="K131" s="27"/>
      <c r="L131" s="17"/>
      <c r="M131" s="15"/>
      <c r="N131" s="15"/>
    </row>
    <row r="132" spans="1:14" ht="99.75" customHeight="1" x14ac:dyDescent="0.5">
      <c r="A132" s="18">
        <v>129</v>
      </c>
      <c r="B132" s="248" t="s">
        <v>333</v>
      </c>
      <c r="C132" s="248" t="s">
        <v>3095</v>
      </c>
      <c r="D132" s="248" t="s">
        <v>344</v>
      </c>
      <c r="E132" s="248" t="s">
        <v>3096</v>
      </c>
      <c r="F132" s="41">
        <v>1E-3</v>
      </c>
      <c r="G132" s="248" t="s">
        <v>22</v>
      </c>
      <c r="H132" s="249">
        <v>44466</v>
      </c>
      <c r="I132" s="249">
        <f t="shared" si="6"/>
        <v>44830</v>
      </c>
      <c r="J132" s="248" t="s">
        <v>3219</v>
      </c>
      <c r="K132" s="2"/>
      <c r="L132" s="250" t="s">
        <v>108</v>
      </c>
      <c r="M132" s="15" t="s">
        <v>3320</v>
      </c>
      <c r="N132" s="15"/>
    </row>
    <row r="133" spans="1:14" ht="99.75" customHeight="1" x14ac:dyDescent="0.5">
      <c r="A133" s="18">
        <v>130</v>
      </c>
      <c r="B133" s="254" t="s">
        <v>333</v>
      </c>
      <c r="C133" s="254" t="s">
        <v>3095</v>
      </c>
      <c r="D133" s="254" t="s">
        <v>346</v>
      </c>
      <c r="E133" s="254" t="s">
        <v>3096</v>
      </c>
      <c r="F133" s="18">
        <v>1E-3</v>
      </c>
      <c r="G133" s="254" t="s">
        <v>22</v>
      </c>
      <c r="H133" s="439">
        <v>44861</v>
      </c>
      <c r="I133" s="439">
        <f t="shared" si="6"/>
        <v>45225</v>
      </c>
      <c r="J133" s="254" t="s">
        <v>43</v>
      </c>
      <c r="K133" s="2"/>
      <c r="L133" s="17"/>
      <c r="M133" s="15"/>
      <c r="N133" s="15"/>
    </row>
    <row r="134" spans="1:14" ht="99.75" customHeight="1" x14ac:dyDescent="0.5">
      <c r="A134" s="18">
        <v>131</v>
      </c>
      <c r="B134" s="254" t="s">
        <v>333</v>
      </c>
      <c r="C134" s="254" t="s">
        <v>3095</v>
      </c>
      <c r="D134" s="254" t="s">
        <v>347</v>
      </c>
      <c r="E134" s="254" t="s">
        <v>3151</v>
      </c>
      <c r="F134" s="18">
        <v>0.01</v>
      </c>
      <c r="G134" s="254" t="s">
        <v>22</v>
      </c>
      <c r="H134" s="439">
        <v>44757</v>
      </c>
      <c r="I134" s="439">
        <f t="shared" si="6"/>
        <v>45121</v>
      </c>
      <c r="J134" s="254" t="s">
        <v>43</v>
      </c>
      <c r="K134" s="2"/>
      <c r="L134" s="17"/>
      <c r="M134" s="15"/>
      <c r="N134" s="15"/>
    </row>
    <row r="135" spans="1:14" ht="99.75" customHeight="1" x14ac:dyDescent="0.5">
      <c r="A135" s="18">
        <v>132</v>
      </c>
      <c r="B135" s="254" t="s">
        <v>333</v>
      </c>
      <c r="C135" s="254" t="s">
        <v>3095</v>
      </c>
      <c r="D135" s="254" t="s">
        <v>349</v>
      </c>
      <c r="E135" s="254" t="s">
        <v>3151</v>
      </c>
      <c r="F135" s="18">
        <v>0.01</v>
      </c>
      <c r="G135" s="254" t="s">
        <v>22</v>
      </c>
      <c r="H135" s="439">
        <v>44765</v>
      </c>
      <c r="I135" s="439">
        <f t="shared" si="6"/>
        <v>45129</v>
      </c>
      <c r="J135" s="254" t="s">
        <v>43</v>
      </c>
      <c r="K135" s="2"/>
      <c r="L135" s="17"/>
      <c r="M135" s="15"/>
      <c r="N135" s="15"/>
    </row>
    <row r="136" spans="1:14" ht="99.75" customHeight="1" x14ac:dyDescent="0.5">
      <c r="A136" s="18">
        <v>133</v>
      </c>
      <c r="B136" s="254" t="s">
        <v>333</v>
      </c>
      <c r="C136" s="254" t="s">
        <v>3095</v>
      </c>
      <c r="D136" s="254" t="s">
        <v>350</v>
      </c>
      <c r="E136" s="254" t="s">
        <v>3096</v>
      </c>
      <c r="F136" s="18">
        <v>1E-3</v>
      </c>
      <c r="G136" s="254" t="s">
        <v>22</v>
      </c>
      <c r="H136" s="439">
        <v>44982</v>
      </c>
      <c r="I136" s="439">
        <f t="shared" si="6"/>
        <v>45346</v>
      </c>
      <c r="J136" s="254" t="s">
        <v>23</v>
      </c>
      <c r="K136" s="27"/>
      <c r="L136" s="17"/>
      <c r="M136" s="11" t="s">
        <v>3312</v>
      </c>
      <c r="N136" s="15"/>
    </row>
    <row r="137" spans="1:14" ht="99.75" customHeight="1" x14ac:dyDescent="0.5">
      <c r="A137" s="18">
        <v>134</v>
      </c>
      <c r="B137" s="254" t="s">
        <v>333</v>
      </c>
      <c r="C137" s="254" t="s">
        <v>3095</v>
      </c>
      <c r="D137" s="254" t="s">
        <v>352</v>
      </c>
      <c r="E137" s="254" t="s">
        <v>3096</v>
      </c>
      <c r="F137" s="18">
        <v>1E-3</v>
      </c>
      <c r="G137" s="254" t="s">
        <v>22</v>
      </c>
      <c r="H137" s="439">
        <v>44861</v>
      </c>
      <c r="I137" s="439">
        <f t="shared" si="6"/>
        <v>45225</v>
      </c>
      <c r="J137" s="254" t="s">
        <v>43</v>
      </c>
      <c r="K137" s="2"/>
      <c r="L137" s="17"/>
      <c r="M137" s="15"/>
      <c r="N137" s="15"/>
    </row>
    <row r="138" spans="1:14" ht="99.75" customHeight="1" x14ac:dyDescent="0.5">
      <c r="A138" s="18">
        <v>135</v>
      </c>
      <c r="B138" s="254" t="s">
        <v>333</v>
      </c>
      <c r="C138" s="254" t="s">
        <v>3095</v>
      </c>
      <c r="D138" s="254" t="s">
        <v>354</v>
      </c>
      <c r="E138" s="254" t="s">
        <v>3096</v>
      </c>
      <c r="F138" s="18">
        <v>1E-3</v>
      </c>
      <c r="G138" s="254" t="s">
        <v>22</v>
      </c>
      <c r="H138" s="439">
        <v>44765</v>
      </c>
      <c r="I138" s="439">
        <f t="shared" si="6"/>
        <v>45129</v>
      </c>
      <c r="J138" s="254" t="s">
        <v>23</v>
      </c>
      <c r="K138" s="27"/>
      <c r="L138" s="17"/>
      <c r="M138" s="15"/>
      <c r="N138" s="15"/>
    </row>
    <row r="139" spans="1:14" ht="99.75" customHeight="1" x14ac:dyDescent="0.5">
      <c r="A139" s="18">
        <v>136</v>
      </c>
      <c r="B139" s="254" t="s">
        <v>333</v>
      </c>
      <c r="C139" s="254" t="s">
        <v>3095</v>
      </c>
      <c r="D139" s="254" t="s">
        <v>356</v>
      </c>
      <c r="E139" s="254" t="s">
        <v>3096</v>
      </c>
      <c r="F139" s="18">
        <v>1E-3</v>
      </c>
      <c r="G139" s="254" t="s">
        <v>22</v>
      </c>
      <c r="H139" s="439">
        <v>44765</v>
      </c>
      <c r="I139" s="439">
        <f t="shared" si="6"/>
        <v>45129</v>
      </c>
      <c r="J139" s="254" t="s">
        <v>23</v>
      </c>
      <c r="K139" s="27"/>
      <c r="L139" s="17"/>
      <c r="M139" s="15"/>
      <c r="N139" s="15"/>
    </row>
    <row r="140" spans="1:14" ht="99.75" customHeight="1" x14ac:dyDescent="0.5">
      <c r="A140" s="18">
        <v>137</v>
      </c>
      <c r="B140" s="254" t="s">
        <v>333</v>
      </c>
      <c r="C140" s="254" t="s">
        <v>3095</v>
      </c>
      <c r="D140" s="254" t="s">
        <v>359</v>
      </c>
      <c r="E140" s="254" t="s">
        <v>3096</v>
      </c>
      <c r="F140" s="18">
        <v>1E-3</v>
      </c>
      <c r="G140" s="254" t="s">
        <v>22</v>
      </c>
      <c r="H140" s="439">
        <v>44642</v>
      </c>
      <c r="I140" s="439">
        <f t="shared" si="6"/>
        <v>45006</v>
      </c>
      <c r="J140" s="254" t="s">
        <v>50</v>
      </c>
      <c r="K140" s="27"/>
      <c r="L140" s="17"/>
      <c r="M140" s="15"/>
      <c r="N140" s="15"/>
    </row>
    <row r="141" spans="1:14" ht="99.75" customHeight="1" x14ac:dyDescent="0.5">
      <c r="A141" s="18">
        <v>138</v>
      </c>
      <c r="B141" s="254" t="s">
        <v>333</v>
      </c>
      <c r="C141" s="254" t="s">
        <v>3095</v>
      </c>
      <c r="D141" s="254" t="s">
        <v>361</v>
      </c>
      <c r="E141" s="254" t="s">
        <v>3096</v>
      </c>
      <c r="F141" s="18">
        <v>1E-3</v>
      </c>
      <c r="G141" s="254" t="s">
        <v>22</v>
      </c>
      <c r="H141" s="439">
        <v>44645</v>
      </c>
      <c r="I141" s="439">
        <f t="shared" si="6"/>
        <v>45009</v>
      </c>
      <c r="J141" s="254" t="s">
        <v>23</v>
      </c>
      <c r="K141" s="27"/>
      <c r="L141" s="17"/>
      <c r="M141" s="15"/>
      <c r="N141" s="15"/>
    </row>
    <row r="142" spans="1:14" ht="99.75" customHeight="1" x14ac:dyDescent="0.5">
      <c r="A142" s="18">
        <v>139</v>
      </c>
      <c r="B142" s="254" t="s">
        <v>333</v>
      </c>
      <c r="C142" s="254" t="s">
        <v>3095</v>
      </c>
      <c r="D142" s="254" t="s">
        <v>363</v>
      </c>
      <c r="E142" s="254" t="s">
        <v>3096</v>
      </c>
      <c r="F142" s="18">
        <v>1E-3</v>
      </c>
      <c r="G142" s="254" t="s">
        <v>22</v>
      </c>
      <c r="H142" s="439">
        <v>44646</v>
      </c>
      <c r="I142" s="439">
        <f t="shared" si="6"/>
        <v>45010</v>
      </c>
      <c r="J142" s="254" t="s">
        <v>23</v>
      </c>
      <c r="K142" s="2"/>
      <c r="L142" s="17"/>
      <c r="M142" s="15"/>
      <c r="N142" s="15"/>
    </row>
    <row r="143" spans="1:14" ht="99.75" customHeight="1" x14ac:dyDescent="0.5">
      <c r="A143" s="18">
        <v>140</v>
      </c>
      <c r="B143" s="254" t="s">
        <v>333</v>
      </c>
      <c r="C143" s="254" t="s">
        <v>3095</v>
      </c>
      <c r="D143" s="254" t="s">
        <v>365</v>
      </c>
      <c r="E143" s="254" t="s">
        <v>3151</v>
      </c>
      <c r="F143" s="18">
        <v>0.01</v>
      </c>
      <c r="G143" s="254" t="s">
        <v>22</v>
      </c>
      <c r="H143" s="439">
        <v>44984</v>
      </c>
      <c r="I143" s="439">
        <f t="shared" si="6"/>
        <v>45348</v>
      </c>
      <c r="J143" s="254" t="s">
        <v>50</v>
      </c>
      <c r="K143" s="27"/>
      <c r="L143" s="17"/>
      <c r="M143" s="15"/>
      <c r="N143" s="15"/>
    </row>
    <row r="144" spans="1:14" ht="99.75" customHeight="1" x14ac:dyDescent="0.5">
      <c r="A144" s="18">
        <v>141</v>
      </c>
      <c r="B144" s="254" t="s">
        <v>333</v>
      </c>
      <c r="C144" s="254" t="s">
        <v>3095</v>
      </c>
      <c r="D144" s="254" t="s">
        <v>367</v>
      </c>
      <c r="E144" s="254" t="s">
        <v>3096</v>
      </c>
      <c r="F144" s="18">
        <v>1E-3</v>
      </c>
      <c r="G144" s="254" t="s">
        <v>22</v>
      </c>
      <c r="H144" s="439">
        <v>44642</v>
      </c>
      <c r="I144" s="439">
        <f t="shared" si="6"/>
        <v>45006</v>
      </c>
      <c r="J144" s="254" t="s">
        <v>3314</v>
      </c>
      <c r="K144" s="2"/>
      <c r="L144" s="17"/>
      <c r="M144" s="15"/>
      <c r="N144" s="15"/>
    </row>
    <row r="145" spans="1:14" ht="99.75" customHeight="1" x14ac:dyDescent="0.5">
      <c r="A145" s="18">
        <v>142</v>
      </c>
      <c r="B145" s="254" t="s">
        <v>333</v>
      </c>
      <c r="C145" s="254" t="s">
        <v>3095</v>
      </c>
      <c r="D145" s="254" t="s">
        <v>368</v>
      </c>
      <c r="E145" s="254" t="s">
        <v>3151</v>
      </c>
      <c r="F145" s="18">
        <v>0.01</v>
      </c>
      <c r="G145" s="254" t="s">
        <v>22</v>
      </c>
      <c r="H145" s="439">
        <v>44915</v>
      </c>
      <c r="I145" s="439">
        <f t="shared" si="6"/>
        <v>45279</v>
      </c>
      <c r="J145" s="254" t="s">
        <v>23</v>
      </c>
      <c r="K145" s="27"/>
      <c r="L145" s="17"/>
      <c r="M145" s="15"/>
      <c r="N145" s="15"/>
    </row>
    <row r="146" spans="1:14" ht="99.75" customHeight="1" x14ac:dyDescent="0.5">
      <c r="A146" s="18">
        <v>143</v>
      </c>
      <c r="B146" s="254" t="s">
        <v>333</v>
      </c>
      <c r="C146" s="254" t="s">
        <v>3095</v>
      </c>
      <c r="D146" s="254" t="s">
        <v>370</v>
      </c>
      <c r="E146" s="254" t="s">
        <v>3151</v>
      </c>
      <c r="F146" s="18">
        <v>0.01</v>
      </c>
      <c r="G146" s="254" t="s">
        <v>22</v>
      </c>
      <c r="H146" s="439">
        <v>44743</v>
      </c>
      <c r="I146" s="439">
        <f t="shared" si="6"/>
        <v>45107</v>
      </c>
      <c r="J146" s="254" t="s">
        <v>43</v>
      </c>
      <c r="K146" s="2"/>
      <c r="L146" s="17"/>
      <c r="M146" s="15"/>
      <c r="N146" s="15"/>
    </row>
    <row r="147" spans="1:14" ht="99.75" customHeight="1" x14ac:dyDescent="0.5">
      <c r="A147" s="18">
        <v>144</v>
      </c>
      <c r="B147" s="254" t="s">
        <v>333</v>
      </c>
      <c r="C147" s="254" t="s">
        <v>3095</v>
      </c>
      <c r="D147" s="254" t="s">
        <v>372</v>
      </c>
      <c r="E147" s="254" t="s">
        <v>3096</v>
      </c>
      <c r="F147" s="18">
        <v>1E-3</v>
      </c>
      <c r="G147" s="254" t="s">
        <v>22</v>
      </c>
      <c r="H147" s="439">
        <v>44893</v>
      </c>
      <c r="I147" s="439">
        <f t="shared" si="6"/>
        <v>45257</v>
      </c>
      <c r="J147" s="254" t="s">
        <v>23</v>
      </c>
      <c r="K147" s="2"/>
      <c r="L147" s="17"/>
      <c r="M147" s="15"/>
      <c r="N147" s="15"/>
    </row>
    <row r="148" spans="1:14" ht="99.75" customHeight="1" x14ac:dyDescent="0.5">
      <c r="A148" s="18">
        <v>145</v>
      </c>
      <c r="B148" s="254" t="s">
        <v>333</v>
      </c>
      <c r="C148" s="254" t="s">
        <v>3095</v>
      </c>
      <c r="D148" s="254" t="s">
        <v>374</v>
      </c>
      <c r="E148" s="254" t="s">
        <v>3096</v>
      </c>
      <c r="F148" s="18">
        <v>1E-3</v>
      </c>
      <c r="G148" s="254" t="s">
        <v>22</v>
      </c>
      <c r="H148" s="439">
        <v>44696</v>
      </c>
      <c r="I148" s="439">
        <f t="shared" si="6"/>
        <v>45060</v>
      </c>
      <c r="J148" s="254" t="s">
        <v>50</v>
      </c>
      <c r="K148" s="27"/>
      <c r="L148" s="17"/>
      <c r="M148" s="15"/>
      <c r="N148" s="15"/>
    </row>
    <row r="149" spans="1:14" ht="99.75" customHeight="1" x14ac:dyDescent="0.5">
      <c r="A149" s="18">
        <v>146</v>
      </c>
      <c r="B149" s="254" t="s">
        <v>333</v>
      </c>
      <c r="C149" s="254" t="s">
        <v>3095</v>
      </c>
      <c r="D149" s="254" t="s">
        <v>376</v>
      </c>
      <c r="E149" s="254" t="s">
        <v>3096</v>
      </c>
      <c r="F149" s="18">
        <v>1E-3</v>
      </c>
      <c r="G149" s="254" t="s">
        <v>22</v>
      </c>
      <c r="H149" s="439">
        <v>44765</v>
      </c>
      <c r="I149" s="439">
        <f t="shared" si="6"/>
        <v>45129</v>
      </c>
      <c r="J149" s="254" t="s">
        <v>50</v>
      </c>
      <c r="K149" s="27"/>
      <c r="L149" s="17"/>
      <c r="M149" s="15"/>
      <c r="N149" s="15"/>
    </row>
    <row r="150" spans="1:14" ht="99.75" customHeight="1" x14ac:dyDescent="0.5">
      <c r="A150" s="18">
        <v>147</v>
      </c>
      <c r="B150" s="248" t="s">
        <v>333</v>
      </c>
      <c r="C150" s="248" t="s">
        <v>3095</v>
      </c>
      <c r="D150" s="248" t="s">
        <v>378</v>
      </c>
      <c r="E150" s="248" t="s">
        <v>3151</v>
      </c>
      <c r="F150" s="41">
        <v>0.01</v>
      </c>
      <c r="G150" s="248" t="s">
        <v>22</v>
      </c>
      <c r="H150" s="249">
        <v>44466</v>
      </c>
      <c r="I150" s="249">
        <f t="shared" si="6"/>
        <v>44830</v>
      </c>
      <c r="J150" s="248" t="s">
        <v>43</v>
      </c>
      <c r="K150" s="2"/>
      <c r="L150" s="17"/>
      <c r="M150" s="15"/>
      <c r="N150" s="15"/>
    </row>
    <row r="151" spans="1:14" ht="99.75" customHeight="1" x14ac:dyDescent="0.5">
      <c r="A151" s="18">
        <v>148</v>
      </c>
      <c r="B151" s="254" t="s">
        <v>333</v>
      </c>
      <c r="C151" s="254" t="s">
        <v>3095</v>
      </c>
      <c r="D151" s="254" t="s">
        <v>379</v>
      </c>
      <c r="E151" s="254" t="s">
        <v>3151</v>
      </c>
      <c r="F151" s="18">
        <v>0.01</v>
      </c>
      <c r="G151" s="254" t="s">
        <v>22</v>
      </c>
      <c r="H151" s="439">
        <v>44646</v>
      </c>
      <c r="I151" s="439">
        <f t="shared" si="6"/>
        <v>45010</v>
      </c>
      <c r="J151" s="254" t="s">
        <v>43</v>
      </c>
      <c r="K151" s="2"/>
      <c r="L151" s="17"/>
      <c r="M151" s="15"/>
      <c r="N151" s="15"/>
    </row>
    <row r="152" spans="1:14" ht="99.75" customHeight="1" x14ac:dyDescent="0.5">
      <c r="A152" s="18">
        <v>149</v>
      </c>
      <c r="B152" s="254" t="s">
        <v>333</v>
      </c>
      <c r="C152" s="254" t="s">
        <v>3095</v>
      </c>
      <c r="D152" s="254" t="s">
        <v>380</v>
      </c>
      <c r="E152" s="254" t="s">
        <v>3151</v>
      </c>
      <c r="F152" s="18">
        <v>0.01</v>
      </c>
      <c r="G152" s="254" t="s">
        <v>22</v>
      </c>
      <c r="H152" s="439">
        <v>44861</v>
      </c>
      <c r="I152" s="439">
        <f t="shared" si="6"/>
        <v>45225</v>
      </c>
      <c r="J152" s="254" t="s">
        <v>43</v>
      </c>
      <c r="K152" s="2"/>
      <c r="L152" s="17"/>
      <c r="M152" s="15"/>
      <c r="N152" s="15"/>
    </row>
    <row r="153" spans="1:14" ht="99.75" customHeight="1" x14ac:dyDescent="0.5">
      <c r="A153" s="18">
        <v>150</v>
      </c>
      <c r="B153" s="254" t="s">
        <v>333</v>
      </c>
      <c r="C153" s="254" t="s">
        <v>3095</v>
      </c>
      <c r="D153" s="254" t="s">
        <v>382</v>
      </c>
      <c r="E153" s="254" t="s">
        <v>3151</v>
      </c>
      <c r="F153" s="18">
        <v>0.01</v>
      </c>
      <c r="G153" s="254" t="s">
        <v>22</v>
      </c>
      <c r="H153" s="439">
        <v>44796</v>
      </c>
      <c r="I153" s="439">
        <f t="shared" si="6"/>
        <v>45160</v>
      </c>
      <c r="J153" s="254" t="s">
        <v>43</v>
      </c>
      <c r="K153" s="2"/>
      <c r="L153" s="17"/>
      <c r="M153" s="15"/>
      <c r="N153" s="15"/>
    </row>
    <row r="154" spans="1:14" ht="99.75" customHeight="1" x14ac:dyDescent="0.5">
      <c r="A154" s="18">
        <v>151</v>
      </c>
      <c r="B154" s="254" t="s">
        <v>333</v>
      </c>
      <c r="C154" s="254"/>
      <c r="D154" s="254" t="s">
        <v>384</v>
      </c>
      <c r="E154" s="254" t="s">
        <v>3096</v>
      </c>
      <c r="F154" s="18">
        <v>1E-3</v>
      </c>
      <c r="G154" s="254" t="s">
        <v>22</v>
      </c>
      <c r="H154" s="439">
        <v>44796</v>
      </c>
      <c r="I154" s="439">
        <f t="shared" si="6"/>
        <v>45160</v>
      </c>
      <c r="J154" s="254" t="s">
        <v>86</v>
      </c>
      <c r="K154" s="27"/>
      <c r="L154" s="8"/>
      <c r="M154" s="15"/>
      <c r="N154" s="15"/>
    </row>
    <row r="155" spans="1:14" ht="99.75" customHeight="1" x14ac:dyDescent="0.5">
      <c r="A155" s="18">
        <v>152</v>
      </c>
      <c r="B155" s="254" t="s">
        <v>333</v>
      </c>
      <c r="C155" s="254" t="s">
        <v>3095</v>
      </c>
      <c r="D155" s="254" t="s">
        <v>386</v>
      </c>
      <c r="E155" s="254" t="s">
        <v>3096</v>
      </c>
      <c r="F155" s="18">
        <v>1E-3</v>
      </c>
      <c r="G155" s="254" t="s">
        <v>22</v>
      </c>
      <c r="H155" s="439">
        <v>44796</v>
      </c>
      <c r="I155" s="439">
        <f t="shared" si="6"/>
        <v>45160</v>
      </c>
      <c r="J155" s="254" t="s">
        <v>50</v>
      </c>
      <c r="K155" s="27"/>
      <c r="L155" s="17"/>
      <c r="M155" s="15"/>
      <c r="N155" s="15"/>
    </row>
    <row r="156" spans="1:14" ht="99.75" customHeight="1" x14ac:dyDescent="0.5">
      <c r="A156" s="18">
        <v>153</v>
      </c>
      <c r="B156" s="248" t="s">
        <v>333</v>
      </c>
      <c r="C156" s="248" t="s">
        <v>3095</v>
      </c>
      <c r="D156" s="248" t="s">
        <v>3222</v>
      </c>
      <c r="E156" s="248" t="s">
        <v>3096</v>
      </c>
      <c r="F156" s="41">
        <v>1E-3</v>
      </c>
      <c r="G156" s="248" t="s">
        <v>22</v>
      </c>
      <c r="H156" s="249">
        <v>44547</v>
      </c>
      <c r="I156" s="249">
        <f t="shared" si="6"/>
        <v>44911</v>
      </c>
      <c r="J156" s="248" t="s">
        <v>3219</v>
      </c>
      <c r="K156" s="2"/>
      <c r="L156" s="250" t="s">
        <v>3321</v>
      </c>
      <c r="M156" s="2" t="s">
        <v>3322</v>
      </c>
      <c r="N156" s="15"/>
    </row>
    <row r="157" spans="1:14" ht="99.75" customHeight="1" x14ac:dyDescent="0.5">
      <c r="A157" s="18">
        <v>154</v>
      </c>
      <c r="B157" s="254" t="s">
        <v>333</v>
      </c>
      <c r="C157" s="254"/>
      <c r="D157" s="254" t="s">
        <v>388</v>
      </c>
      <c r="E157" s="254" t="s">
        <v>3096</v>
      </c>
      <c r="F157" s="18">
        <v>1E-3</v>
      </c>
      <c r="G157" s="254" t="s">
        <v>22</v>
      </c>
      <c r="H157" s="439">
        <v>44915</v>
      </c>
      <c r="I157" s="439">
        <f t="shared" si="6"/>
        <v>45279</v>
      </c>
      <c r="J157" s="254" t="s">
        <v>23</v>
      </c>
      <c r="K157" s="27"/>
      <c r="L157" s="17"/>
      <c r="M157" s="15"/>
      <c r="N157" s="15"/>
    </row>
    <row r="158" spans="1:14" ht="99.75" customHeight="1" x14ac:dyDescent="0.5">
      <c r="A158" s="18">
        <v>155</v>
      </c>
      <c r="B158" s="254" t="s">
        <v>333</v>
      </c>
      <c r="C158" s="254"/>
      <c r="D158" s="254" t="s">
        <v>390</v>
      </c>
      <c r="E158" s="254" t="s">
        <v>3096</v>
      </c>
      <c r="F158" s="18">
        <v>1E-3</v>
      </c>
      <c r="G158" s="254" t="s">
        <v>22</v>
      </c>
      <c r="H158" s="439">
        <v>44677</v>
      </c>
      <c r="I158" s="439">
        <f t="shared" si="6"/>
        <v>45041</v>
      </c>
      <c r="J158" s="254" t="s">
        <v>23</v>
      </c>
      <c r="K158" s="27"/>
      <c r="L158" s="17"/>
      <c r="M158" s="15"/>
      <c r="N158" s="15"/>
    </row>
    <row r="159" spans="1:14" ht="99.75" customHeight="1" x14ac:dyDescent="0.5">
      <c r="A159" s="18">
        <v>156</v>
      </c>
      <c r="B159" s="248" t="s">
        <v>333</v>
      </c>
      <c r="C159" s="248"/>
      <c r="D159" s="248" t="s">
        <v>392</v>
      </c>
      <c r="E159" s="248" t="s">
        <v>3096</v>
      </c>
      <c r="F159" s="41">
        <v>1E-3</v>
      </c>
      <c r="G159" s="248" t="s">
        <v>22</v>
      </c>
      <c r="H159" s="249">
        <v>44198</v>
      </c>
      <c r="I159" s="249">
        <f t="shared" si="6"/>
        <v>44562</v>
      </c>
      <c r="J159" s="248" t="s">
        <v>123</v>
      </c>
      <c r="K159" s="2"/>
      <c r="L159" s="17"/>
      <c r="M159" s="15"/>
      <c r="N159" s="15"/>
    </row>
    <row r="160" spans="1:14" ht="99.75" customHeight="1" x14ac:dyDescent="0.5">
      <c r="A160" s="18">
        <v>157</v>
      </c>
      <c r="B160" s="254" t="s">
        <v>333</v>
      </c>
      <c r="C160" s="254"/>
      <c r="D160" s="254" t="s">
        <v>393</v>
      </c>
      <c r="E160" s="254" t="s">
        <v>3096</v>
      </c>
      <c r="F160" s="18">
        <v>1E-3</v>
      </c>
      <c r="G160" s="254" t="s">
        <v>22</v>
      </c>
      <c r="H160" s="439">
        <v>44645</v>
      </c>
      <c r="I160" s="439">
        <f t="shared" si="6"/>
        <v>45009</v>
      </c>
      <c r="J160" s="254" t="s">
        <v>23</v>
      </c>
      <c r="K160" s="27"/>
      <c r="L160" s="17"/>
      <c r="M160" s="15"/>
      <c r="N160" s="15"/>
    </row>
    <row r="161" spans="1:14" ht="99.75" customHeight="1" x14ac:dyDescent="0.5">
      <c r="A161" s="18">
        <v>158</v>
      </c>
      <c r="B161" s="254" t="s">
        <v>333</v>
      </c>
      <c r="C161" s="254"/>
      <c r="D161" s="254" t="s">
        <v>395</v>
      </c>
      <c r="E161" s="254" t="s">
        <v>3096</v>
      </c>
      <c r="F161" s="18">
        <v>1E-3</v>
      </c>
      <c r="G161" s="254" t="s">
        <v>22</v>
      </c>
      <c r="H161" s="439">
        <v>44645</v>
      </c>
      <c r="I161" s="439">
        <f t="shared" si="6"/>
        <v>45009</v>
      </c>
      <c r="J161" s="254" t="s">
        <v>23</v>
      </c>
      <c r="K161" s="27"/>
      <c r="L161" s="8"/>
      <c r="M161" s="15"/>
      <c r="N161" s="15"/>
    </row>
    <row r="162" spans="1:14" ht="99.75" customHeight="1" x14ac:dyDescent="0.5">
      <c r="A162" s="18">
        <v>159</v>
      </c>
      <c r="B162" s="248" t="s">
        <v>333</v>
      </c>
      <c r="C162" s="248"/>
      <c r="D162" s="248" t="s">
        <v>397</v>
      </c>
      <c r="E162" s="248" t="s">
        <v>3096</v>
      </c>
      <c r="F162" s="41">
        <v>1E-3</v>
      </c>
      <c r="G162" s="248" t="s">
        <v>22</v>
      </c>
      <c r="H162" s="249">
        <v>43842</v>
      </c>
      <c r="I162" s="249">
        <f t="shared" si="6"/>
        <v>44206</v>
      </c>
      <c r="J162" s="248" t="s">
        <v>43</v>
      </c>
      <c r="K162" s="2"/>
      <c r="L162" s="17"/>
      <c r="M162" s="15"/>
      <c r="N162" s="15"/>
    </row>
    <row r="163" spans="1:14" ht="99.75" customHeight="1" x14ac:dyDescent="0.5">
      <c r="A163" s="18">
        <v>160</v>
      </c>
      <c r="B163" s="254" t="s">
        <v>333</v>
      </c>
      <c r="C163" s="254"/>
      <c r="D163" s="254" t="s">
        <v>398</v>
      </c>
      <c r="E163" s="254" t="s">
        <v>3151</v>
      </c>
      <c r="F163" s="18">
        <v>0.01</v>
      </c>
      <c r="G163" s="254" t="s">
        <v>22</v>
      </c>
      <c r="H163" s="439">
        <v>44967</v>
      </c>
      <c r="I163" s="439">
        <f t="shared" si="6"/>
        <v>45331</v>
      </c>
      <c r="J163" s="254" t="s">
        <v>50</v>
      </c>
      <c r="K163" s="27"/>
      <c r="L163" s="17"/>
      <c r="M163" s="15"/>
      <c r="N163" s="15"/>
    </row>
    <row r="164" spans="1:14" ht="99.75" customHeight="1" x14ac:dyDescent="0.5">
      <c r="A164" s="18">
        <v>161</v>
      </c>
      <c r="B164" s="248" t="s">
        <v>333</v>
      </c>
      <c r="C164" s="248"/>
      <c r="D164" s="248" t="s">
        <v>401</v>
      </c>
      <c r="E164" s="248" t="s">
        <v>3323</v>
      </c>
      <c r="F164" s="41"/>
      <c r="G164" s="248" t="s">
        <v>22</v>
      </c>
      <c r="H164" s="249">
        <v>43842</v>
      </c>
      <c r="I164" s="249">
        <f t="shared" si="6"/>
        <v>44206</v>
      </c>
      <c r="J164" s="248" t="s">
        <v>43</v>
      </c>
      <c r="K164" s="2"/>
      <c r="L164" s="17"/>
      <c r="M164" s="15"/>
      <c r="N164" s="15"/>
    </row>
    <row r="165" spans="1:14" ht="99.75" customHeight="1" x14ac:dyDescent="0.5">
      <c r="A165" s="18">
        <v>162</v>
      </c>
      <c r="B165" s="254" t="s">
        <v>333</v>
      </c>
      <c r="C165" s="254"/>
      <c r="D165" s="254" t="s">
        <v>403</v>
      </c>
      <c r="E165" s="254" t="s">
        <v>3151</v>
      </c>
      <c r="F165" s="18">
        <v>0.01</v>
      </c>
      <c r="G165" s="254" t="s">
        <v>22</v>
      </c>
      <c r="H165" s="439">
        <v>44743</v>
      </c>
      <c r="I165" s="439">
        <f t="shared" si="6"/>
        <v>45107</v>
      </c>
      <c r="J165" s="254" t="s">
        <v>43</v>
      </c>
      <c r="K165" s="2"/>
      <c r="L165" s="250" t="s">
        <v>404</v>
      </c>
      <c r="M165" s="15"/>
      <c r="N165" s="15"/>
    </row>
    <row r="166" spans="1:14" ht="99.75" customHeight="1" x14ac:dyDescent="0.5">
      <c r="A166" s="18">
        <v>163</v>
      </c>
      <c r="B166" s="254" t="s">
        <v>333</v>
      </c>
      <c r="C166" s="254" t="s">
        <v>19</v>
      </c>
      <c r="D166" s="254" t="s">
        <v>405</v>
      </c>
      <c r="E166" s="254" t="s">
        <v>3324</v>
      </c>
      <c r="F166" s="18">
        <v>1E-3</v>
      </c>
      <c r="G166" s="254" t="s">
        <v>22</v>
      </c>
      <c r="H166" s="439">
        <v>44757</v>
      </c>
      <c r="I166" s="439">
        <f t="shared" si="6"/>
        <v>45121</v>
      </c>
      <c r="J166" s="254" t="s">
        <v>130</v>
      </c>
      <c r="K166" s="27"/>
      <c r="L166" s="17"/>
      <c r="M166" s="15"/>
      <c r="N166" s="15"/>
    </row>
    <row r="167" spans="1:14" ht="99.75" customHeight="1" x14ac:dyDescent="0.5">
      <c r="A167" s="18">
        <v>164</v>
      </c>
      <c r="B167" s="254" t="s">
        <v>333</v>
      </c>
      <c r="C167" s="254" t="s">
        <v>19</v>
      </c>
      <c r="D167" s="254" t="s">
        <v>407</v>
      </c>
      <c r="E167" s="254" t="s">
        <v>3096</v>
      </c>
      <c r="F167" s="18">
        <v>1E-3</v>
      </c>
      <c r="G167" s="254" t="s">
        <v>22</v>
      </c>
      <c r="H167" s="439">
        <v>44646</v>
      </c>
      <c r="I167" s="439">
        <f t="shared" si="6"/>
        <v>45010</v>
      </c>
      <c r="J167" s="254" t="s">
        <v>23</v>
      </c>
      <c r="K167" s="2"/>
      <c r="L167" s="440" t="s">
        <v>246</v>
      </c>
      <c r="M167" s="15"/>
      <c r="N167" s="15"/>
    </row>
    <row r="168" spans="1:14" ht="99.75" customHeight="1" x14ac:dyDescent="0.5">
      <c r="A168" s="18">
        <v>165</v>
      </c>
      <c r="B168" s="254" t="s">
        <v>333</v>
      </c>
      <c r="C168" s="254" t="s">
        <v>19</v>
      </c>
      <c r="D168" s="254" t="s">
        <v>409</v>
      </c>
      <c r="E168" s="254" t="s">
        <v>3096</v>
      </c>
      <c r="F168" s="18">
        <v>1E-3</v>
      </c>
      <c r="G168" s="254" t="s">
        <v>22</v>
      </c>
      <c r="H168" s="439">
        <v>44861</v>
      </c>
      <c r="I168" s="439">
        <f t="shared" si="6"/>
        <v>45225</v>
      </c>
      <c r="J168" s="254" t="s">
        <v>43</v>
      </c>
      <c r="K168" s="2"/>
      <c r="L168" s="17"/>
      <c r="M168" s="15"/>
      <c r="N168" s="15"/>
    </row>
    <row r="169" spans="1:14" ht="99.75" customHeight="1" x14ac:dyDescent="0.5">
      <c r="A169" s="18">
        <v>166</v>
      </c>
      <c r="B169" s="254" t="s">
        <v>333</v>
      </c>
      <c r="C169" s="254" t="s">
        <v>19</v>
      </c>
      <c r="D169" s="254" t="s">
        <v>411</v>
      </c>
      <c r="E169" s="254" t="s">
        <v>3096</v>
      </c>
      <c r="F169" s="18">
        <v>1E-3</v>
      </c>
      <c r="G169" s="254" t="s">
        <v>22</v>
      </c>
      <c r="H169" s="439">
        <v>44982</v>
      </c>
      <c r="I169" s="439">
        <f t="shared" si="6"/>
        <v>45346</v>
      </c>
      <c r="J169" s="254" t="s">
        <v>23</v>
      </c>
      <c r="K169" s="27"/>
      <c r="L169" s="17"/>
      <c r="M169" s="11" t="s">
        <v>3312</v>
      </c>
      <c r="N169" s="15"/>
    </row>
    <row r="170" spans="1:14" ht="99.75" customHeight="1" x14ac:dyDescent="0.5">
      <c r="A170" s="18">
        <v>167</v>
      </c>
      <c r="B170" s="254" t="s">
        <v>333</v>
      </c>
      <c r="C170" s="254" t="s">
        <v>19</v>
      </c>
      <c r="D170" s="254" t="s">
        <v>413</v>
      </c>
      <c r="E170" s="254" t="s">
        <v>3096</v>
      </c>
      <c r="F170" s="18">
        <v>1E-3</v>
      </c>
      <c r="G170" s="254" t="s">
        <v>22</v>
      </c>
      <c r="H170" s="439">
        <v>44967</v>
      </c>
      <c r="I170" s="439">
        <f t="shared" si="6"/>
        <v>45331</v>
      </c>
      <c r="J170" s="254" t="s">
        <v>50</v>
      </c>
      <c r="K170" s="27"/>
      <c r="L170" s="17"/>
      <c r="M170" s="15"/>
      <c r="N170" s="15"/>
    </row>
    <row r="171" spans="1:14" ht="99.75" customHeight="1" x14ac:dyDescent="0.5">
      <c r="A171" s="18">
        <v>168</v>
      </c>
      <c r="B171" s="254" t="s">
        <v>333</v>
      </c>
      <c r="C171" s="254" t="s">
        <v>19</v>
      </c>
      <c r="D171" s="254" t="s">
        <v>415</v>
      </c>
      <c r="E171" s="254" t="s">
        <v>3096</v>
      </c>
      <c r="F171" s="18">
        <v>1E-3</v>
      </c>
      <c r="G171" s="254" t="s">
        <v>22</v>
      </c>
      <c r="H171" s="439">
        <v>44958</v>
      </c>
      <c r="I171" s="439">
        <f t="shared" si="6"/>
        <v>45322</v>
      </c>
      <c r="J171" s="254" t="s">
        <v>86</v>
      </c>
      <c r="K171" s="2"/>
      <c r="L171" s="250" t="s">
        <v>158</v>
      </c>
      <c r="M171" s="15"/>
      <c r="N171" s="15"/>
    </row>
    <row r="172" spans="1:14" ht="99.75" customHeight="1" x14ac:dyDescent="0.5">
      <c r="A172" s="18">
        <v>169</v>
      </c>
      <c r="B172" s="248" t="s">
        <v>333</v>
      </c>
      <c r="C172" s="248" t="s">
        <v>19</v>
      </c>
      <c r="D172" s="248" t="s">
        <v>417</v>
      </c>
      <c r="E172" s="248" t="s">
        <v>3096</v>
      </c>
      <c r="F172" s="41" t="s">
        <v>3130</v>
      </c>
      <c r="G172" s="248" t="s">
        <v>22</v>
      </c>
      <c r="H172" s="249">
        <v>44419</v>
      </c>
      <c r="I172" s="249">
        <f t="shared" si="6"/>
        <v>44783</v>
      </c>
      <c r="J172" s="248" t="s">
        <v>123</v>
      </c>
      <c r="K172" s="2"/>
      <c r="L172" s="17"/>
      <c r="M172" s="15"/>
      <c r="N172" s="15"/>
    </row>
    <row r="173" spans="1:14" ht="99.75" customHeight="1" x14ac:dyDescent="0.5">
      <c r="A173" s="18">
        <v>170</v>
      </c>
      <c r="B173" s="254" t="s">
        <v>333</v>
      </c>
      <c r="C173" s="254" t="s">
        <v>19</v>
      </c>
      <c r="D173" s="254" t="s">
        <v>418</v>
      </c>
      <c r="E173" s="254" t="s">
        <v>3096</v>
      </c>
      <c r="F173" s="18" t="s">
        <v>3130</v>
      </c>
      <c r="G173" s="254" t="s">
        <v>22</v>
      </c>
      <c r="H173" s="439">
        <v>44958</v>
      </c>
      <c r="I173" s="439">
        <f t="shared" si="6"/>
        <v>45322</v>
      </c>
      <c r="J173" s="254" t="s">
        <v>86</v>
      </c>
      <c r="K173" s="27"/>
      <c r="L173" s="8"/>
      <c r="M173" s="15"/>
      <c r="N173" s="15"/>
    </row>
    <row r="174" spans="1:14" ht="99.75" customHeight="1" x14ac:dyDescent="0.5">
      <c r="A174" s="18">
        <v>171</v>
      </c>
      <c r="B174" s="248" t="s">
        <v>333</v>
      </c>
      <c r="C174" s="248" t="s">
        <v>19</v>
      </c>
      <c r="D174" s="248" t="s">
        <v>420</v>
      </c>
      <c r="E174" s="248" t="s">
        <v>3096</v>
      </c>
      <c r="F174" s="41" t="s">
        <v>3130</v>
      </c>
      <c r="G174" s="248" t="s">
        <v>22</v>
      </c>
      <c r="H174" s="249">
        <v>44419</v>
      </c>
      <c r="I174" s="249">
        <f t="shared" si="6"/>
        <v>44783</v>
      </c>
      <c r="J174" s="248" t="s">
        <v>123</v>
      </c>
      <c r="K174" s="2"/>
      <c r="L174" s="17"/>
      <c r="M174" s="15"/>
      <c r="N174" s="15"/>
    </row>
    <row r="175" spans="1:14" ht="99.75" customHeight="1" x14ac:dyDescent="0.5">
      <c r="A175" s="18">
        <v>172</v>
      </c>
      <c r="B175" s="248" t="s">
        <v>333</v>
      </c>
      <c r="C175" s="248" t="s">
        <v>19</v>
      </c>
      <c r="D175" s="248" t="s">
        <v>421</v>
      </c>
      <c r="E175" s="248" t="s">
        <v>3096</v>
      </c>
      <c r="F175" s="41" t="s">
        <v>3130</v>
      </c>
      <c r="G175" s="248" t="s">
        <v>22</v>
      </c>
      <c r="H175" s="249">
        <v>44419</v>
      </c>
      <c r="I175" s="249">
        <f t="shared" si="6"/>
        <v>44783</v>
      </c>
      <c r="J175" s="248" t="s">
        <v>123</v>
      </c>
      <c r="K175" s="2"/>
      <c r="L175" s="17"/>
      <c r="M175" s="15"/>
      <c r="N175" s="15"/>
    </row>
    <row r="176" spans="1:14" ht="99.75" customHeight="1" x14ac:dyDescent="0.5">
      <c r="A176" s="18">
        <v>173</v>
      </c>
      <c r="B176" s="254" t="s">
        <v>333</v>
      </c>
      <c r="C176" s="254" t="s">
        <v>19</v>
      </c>
      <c r="D176" s="254" t="s">
        <v>422</v>
      </c>
      <c r="E176" s="254" t="s">
        <v>3096</v>
      </c>
      <c r="F176" s="18">
        <v>1E-3</v>
      </c>
      <c r="G176" s="254" t="s">
        <v>22</v>
      </c>
      <c r="H176" s="439">
        <v>44977</v>
      </c>
      <c r="I176" s="439">
        <f t="shared" si="6"/>
        <v>45341</v>
      </c>
      <c r="J176" s="254" t="s">
        <v>130</v>
      </c>
      <c r="K176" s="27"/>
      <c r="L176" s="17"/>
      <c r="M176" s="15"/>
      <c r="N176" s="15"/>
    </row>
    <row r="177" spans="1:14" ht="99.75" customHeight="1" x14ac:dyDescent="0.5">
      <c r="A177" s="18">
        <v>174</v>
      </c>
      <c r="B177" s="254" t="s">
        <v>333</v>
      </c>
      <c r="C177" s="254" t="s">
        <v>19</v>
      </c>
      <c r="D177" s="254" t="s">
        <v>424</v>
      </c>
      <c r="E177" s="254" t="s">
        <v>3096</v>
      </c>
      <c r="F177" s="18">
        <v>1E-3</v>
      </c>
      <c r="G177" s="254" t="s">
        <v>22</v>
      </c>
      <c r="H177" s="439">
        <v>44677</v>
      </c>
      <c r="I177" s="439">
        <f t="shared" si="6"/>
        <v>45041</v>
      </c>
      <c r="J177" s="254" t="s">
        <v>130</v>
      </c>
      <c r="K177" s="27"/>
      <c r="L177" s="17"/>
      <c r="M177" s="15"/>
      <c r="N177" s="15"/>
    </row>
    <row r="178" spans="1:14" ht="99.75" customHeight="1" x14ac:dyDescent="0.5">
      <c r="A178" s="18">
        <v>175</v>
      </c>
      <c r="B178" s="254" t="s">
        <v>333</v>
      </c>
      <c r="C178" s="254" t="s">
        <v>3095</v>
      </c>
      <c r="D178" s="254" t="s">
        <v>426</v>
      </c>
      <c r="E178" s="254" t="s">
        <v>3096</v>
      </c>
      <c r="F178" s="18">
        <v>1E-3</v>
      </c>
      <c r="G178" s="254" t="s">
        <v>22</v>
      </c>
      <c r="H178" s="439">
        <v>44642</v>
      </c>
      <c r="I178" s="439">
        <f t="shared" si="6"/>
        <v>45006</v>
      </c>
      <c r="J178" s="254" t="s">
        <v>43</v>
      </c>
      <c r="K178" s="2"/>
      <c r="L178" s="17"/>
      <c r="M178" s="15"/>
      <c r="N178" s="15"/>
    </row>
    <row r="179" spans="1:14" ht="99.75" customHeight="1" x14ac:dyDescent="0.5">
      <c r="A179" s="18">
        <v>176</v>
      </c>
      <c r="B179" s="254" t="s">
        <v>333</v>
      </c>
      <c r="C179" s="254" t="s">
        <v>19</v>
      </c>
      <c r="D179" s="254" t="s">
        <v>428</v>
      </c>
      <c r="E179" s="254" t="s">
        <v>3151</v>
      </c>
      <c r="F179" s="18">
        <v>0.01</v>
      </c>
      <c r="G179" s="254" t="s">
        <v>22</v>
      </c>
      <c r="H179" s="439">
        <v>44977</v>
      </c>
      <c r="I179" s="439">
        <f t="shared" si="6"/>
        <v>45341</v>
      </c>
      <c r="J179" s="254" t="s">
        <v>130</v>
      </c>
      <c r="K179" s="27"/>
      <c r="L179" s="17"/>
      <c r="M179" s="15"/>
      <c r="N179" s="15"/>
    </row>
    <row r="180" spans="1:14" ht="99.75" customHeight="1" x14ac:dyDescent="0.5">
      <c r="A180" s="18">
        <v>177</v>
      </c>
      <c r="B180" s="248" t="s">
        <v>333</v>
      </c>
      <c r="C180" s="248"/>
      <c r="D180" s="248" t="s">
        <v>430</v>
      </c>
      <c r="E180" s="248" t="s">
        <v>3096</v>
      </c>
      <c r="F180" s="41">
        <v>1E-3</v>
      </c>
      <c r="G180" s="248" t="s">
        <v>22</v>
      </c>
      <c r="H180" s="249">
        <v>44496</v>
      </c>
      <c r="I180" s="249">
        <f t="shared" si="6"/>
        <v>44860</v>
      </c>
      <c r="J180" s="248" t="s">
        <v>43</v>
      </c>
      <c r="K180" s="2"/>
      <c r="L180" s="17"/>
      <c r="M180" s="15"/>
      <c r="N180" s="15"/>
    </row>
    <row r="181" spans="1:14" ht="99.75" customHeight="1" x14ac:dyDescent="0.5">
      <c r="A181" s="18">
        <v>178</v>
      </c>
      <c r="B181" s="254" t="s">
        <v>333</v>
      </c>
      <c r="C181" s="254" t="s">
        <v>19</v>
      </c>
      <c r="D181" s="254" t="s">
        <v>431</v>
      </c>
      <c r="E181" s="254" t="s">
        <v>335</v>
      </c>
      <c r="F181" s="18">
        <v>1E-3</v>
      </c>
      <c r="G181" s="254" t="s">
        <v>22</v>
      </c>
      <c r="H181" s="439">
        <v>44642</v>
      </c>
      <c r="I181" s="439">
        <f t="shared" si="6"/>
        <v>45006</v>
      </c>
      <c r="J181" s="254" t="s">
        <v>86</v>
      </c>
      <c r="K181" s="27"/>
      <c r="L181" s="8"/>
      <c r="M181" s="15"/>
      <c r="N181" s="15"/>
    </row>
    <row r="182" spans="1:14" ht="99.75" customHeight="1" x14ac:dyDescent="0.5">
      <c r="A182" s="18">
        <v>179</v>
      </c>
      <c r="B182" s="254" t="s">
        <v>333</v>
      </c>
      <c r="C182" s="254" t="s">
        <v>19</v>
      </c>
      <c r="D182" s="254" t="s">
        <v>433</v>
      </c>
      <c r="E182" s="254" t="s">
        <v>335</v>
      </c>
      <c r="F182" s="18">
        <v>1E-3</v>
      </c>
      <c r="G182" s="254" t="s">
        <v>22</v>
      </c>
      <c r="H182" s="439">
        <v>44816</v>
      </c>
      <c r="I182" s="439">
        <f t="shared" si="6"/>
        <v>45180</v>
      </c>
      <c r="J182" s="254" t="s">
        <v>130</v>
      </c>
      <c r="K182" s="27"/>
      <c r="L182" s="17"/>
      <c r="M182" s="15"/>
      <c r="N182" s="15"/>
    </row>
    <row r="183" spans="1:14" ht="99.75" customHeight="1" x14ac:dyDescent="0.5">
      <c r="A183" s="18">
        <v>180</v>
      </c>
      <c r="B183" s="254" t="s">
        <v>333</v>
      </c>
      <c r="C183" s="254" t="s">
        <v>19</v>
      </c>
      <c r="D183" s="254" t="s">
        <v>435</v>
      </c>
      <c r="E183" s="254" t="s">
        <v>335</v>
      </c>
      <c r="F183" s="18">
        <v>1E-3</v>
      </c>
      <c r="G183" s="254" t="s">
        <v>22</v>
      </c>
      <c r="H183" s="439">
        <v>44822</v>
      </c>
      <c r="I183" s="439">
        <f t="shared" si="6"/>
        <v>45186</v>
      </c>
      <c r="J183" s="254" t="s">
        <v>130</v>
      </c>
      <c r="K183" s="27"/>
      <c r="L183" s="17"/>
      <c r="M183" s="15"/>
      <c r="N183" s="15"/>
    </row>
    <row r="184" spans="1:14" ht="99.75" customHeight="1" x14ac:dyDescent="0.5">
      <c r="A184" s="18">
        <v>181</v>
      </c>
      <c r="B184" s="254" t="s">
        <v>333</v>
      </c>
      <c r="C184" s="254" t="s">
        <v>19</v>
      </c>
      <c r="D184" s="254" t="s">
        <v>3113</v>
      </c>
      <c r="E184" s="254" t="s">
        <v>335</v>
      </c>
      <c r="F184" s="18">
        <v>1E-3</v>
      </c>
      <c r="G184" s="254" t="s">
        <v>22</v>
      </c>
      <c r="H184" s="439">
        <v>44822</v>
      </c>
      <c r="I184" s="439">
        <f t="shared" si="6"/>
        <v>45186</v>
      </c>
      <c r="J184" s="254" t="s">
        <v>130</v>
      </c>
      <c r="K184" s="27"/>
      <c r="L184" s="17"/>
      <c r="M184" s="15"/>
      <c r="N184" s="15"/>
    </row>
    <row r="185" spans="1:14" ht="99.75" customHeight="1" x14ac:dyDescent="0.5">
      <c r="A185" s="18">
        <v>182</v>
      </c>
      <c r="B185" s="254" t="s">
        <v>333</v>
      </c>
      <c r="C185" s="254" t="s">
        <v>19</v>
      </c>
      <c r="D185" s="254" t="s">
        <v>439</v>
      </c>
      <c r="E185" s="254" t="s">
        <v>335</v>
      </c>
      <c r="F185" s="18">
        <v>1E-3</v>
      </c>
      <c r="G185" s="254" t="s">
        <v>22</v>
      </c>
      <c r="H185" s="439">
        <v>44916</v>
      </c>
      <c r="I185" s="439">
        <f t="shared" si="6"/>
        <v>45280</v>
      </c>
      <c r="J185" s="254" t="s">
        <v>23</v>
      </c>
      <c r="K185" s="27"/>
      <c r="L185" s="17"/>
      <c r="M185" s="15"/>
      <c r="N185" s="15"/>
    </row>
    <row r="186" spans="1:14" ht="99.75" customHeight="1" x14ac:dyDescent="0.5">
      <c r="A186" s="18">
        <v>183</v>
      </c>
      <c r="B186" s="254" t="s">
        <v>333</v>
      </c>
      <c r="C186" s="254" t="s">
        <v>19</v>
      </c>
      <c r="D186" s="254" t="s">
        <v>441</v>
      </c>
      <c r="E186" s="254" t="s">
        <v>335</v>
      </c>
      <c r="F186" s="18">
        <v>1E-3</v>
      </c>
      <c r="G186" s="254" t="s">
        <v>22</v>
      </c>
      <c r="H186" s="439">
        <v>44765</v>
      </c>
      <c r="I186" s="439">
        <f t="shared" si="6"/>
        <v>45129</v>
      </c>
      <c r="J186" s="254" t="s">
        <v>50</v>
      </c>
      <c r="K186" s="27"/>
      <c r="L186" s="17"/>
      <c r="M186" s="15"/>
      <c r="N186" s="15"/>
    </row>
    <row r="187" spans="1:14" ht="99.75" customHeight="1" x14ac:dyDescent="0.5">
      <c r="A187" s="18">
        <v>184</v>
      </c>
      <c r="B187" s="248" t="s">
        <v>333</v>
      </c>
      <c r="C187" s="248" t="s">
        <v>3095</v>
      </c>
      <c r="D187" s="248" t="s">
        <v>443</v>
      </c>
      <c r="E187" s="248" t="s">
        <v>335</v>
      </c>
      <c r="F187" s="41">
        <v>1E-3</v>
      </c>
      <c r="G187" s="248" t="s">
        <v>22</v>
      </c>
      <c r="H187" s="249">
        <v>44547</v>
      </c>
      <c r="I187" s="249">
        <f t="shared" si="6"/>
        <v>44911</v>
      </c>
      <c r="J187" s="248" t="s">
        <v>43</v>
      </c>
      <c r="K187" s="2"/>
      <c r="L187" s="17"/>
      <c r="M187" s="15"/>
      <c r="N187" s="15"/>
    </row>
    <row r="188" spans="1:14" ht="99.75" customHeight="1" x14ac:dyDescent="0.5">
      <c r="A188" s="18">
        <v>185</v>
      </c>
      <c r="B188" s="248" t="s">
        <v>333</v>
      </c>
      <c r="C188" s="248" t="s">
        <v>40</v>
      </c>
      <c r="D188" s="248" t="s">
        <v>3223</v>
      </c>
      <c r="E188" s="248" t="s">
        <v>335</v>
      </c>
      <c r="F188" s="41">
        <v>1E-3</v>
      </c>
      <c r="G188" s="248" t="s">
        <v>22</v>
      </c>
      <c r="H188" s="249">
        <v>44315</v>
      </c>
      <c r="I188" s="249">
        <f t="shared" si="6"/>
        <v>44679</v>
      </c>
      <c r="J188" s="248" t="s">
        <v>3219</v>
      </c>
      <c r="K188" s="2"/>
      <c r="L188" s="250" t="s">
        <v>571</v>
      </c>
      <c r="M188" s="2" t="s">
        <v>3325</v>
      </c>
      <c r="N188" s="15"/>
    </row>
    <row r="189" spans="1:14" ht="99.75" customHeight="1" x14ac:dyDescent="0.5">
      <c r="A189" s="18">
        <v>186</v>
      </c>
      <c r="B189" s="248" t="s">
        <v>333</v>
      </c>
      <c r="C189" s="248" t="s">
        <v>40</v>
      </c>
      <c r="D189" s="248" t="s">
        <v>445</v>
      </c>
      <c r="E189" s="248" t="s">
        <v>335</v>
      </c>
      <c r="F189" s="41">
        <v>1E-3</v>
      </c>
      <c r="G189" s="248" t="s">
        <v>22</v>
      </c>
      <c r="H189" s="249">
        <v>43842</v>
      </c>
      <c r="I189" s="249">
        <f t="shared" si="6"/>
        <v>44206</v>
      </c>
      <c r="J189" s="248" t="s">
        <v>43</v>
      </c>
      <c r="K189" s="2"/>
      <c r="L189" s="17"/>
      <c r="M189" s="15"/>
      <c r="N189" s="15"/>
    </row>
    <row r="190" spans="1:14" ht="99.75" customHeight="1" x14ac:dyDescent="0.5">
      <c r="A190" s="18">
        <v>187</v>
      </c>
      <c r="B190" s="254" t="s">
        <v>333</v>
      </c>
      <c r="C190" s="254" t="s">
        <v>3095</v>
      </c>
      <c r="D190" s="254" t="s">
        <v>446</v>
      </c>
      <c r="E190" s="254" t="s">
        <v>335</v>
      </c>
      <c r="F190" s="18">
        <v>1E-3</v>
      </c>
      <c r="G190" s="254" t="s">
        <v>22</v>
      </c>
      <c r="H190" s="439">
        <v>44642</v>
      </c>
      <c r="I190" s="439">
        <f t="shared" si="6"/>
        <v>45006</v>
      </c>
      <c r="J190" s="254" t="s">
        <v>43</v>
      </c>
      <c r="K190" s="2"/>
      <c r="L190" s="17"/>
      <c r="M190" s="15"/>
      <c r="N190" s="15"/>
    </row>
    <row r="191" spans="1:14" ht="99.75" customHeight="1" x14ac:dyDescent="0.5">
      <c r="A191" s="18">
        <v>188</v>
      </c>
      <c r="B191" s="254" t="s">
        <v>333</v>
      </c>
      <c r="C191" s="254" t="s">
        <v>19</v>
      </c>
      <c r="D191" s="254" t="s">
        <v>448</v>
      </c>
      <c r="E191" s="254" t="s">
        <v>335</v>
      </c>
      <c r="F191" s="18">
        <v>1E-3</v>
      </c>
      <c r="G191" s="254" t="s">
        <v>22</v>
      </c>
      <c r="H191" s="439">
        <v>44822</v>
      </c>
      <c r="I191" s="439">
        <f t="shared" si="6"/>
        <v>45186</v>
      </c>
      <c r="J191" s="254" t="s">
        <v>50</v>
      </c>
      <c r="K191" s="27"/>
      <c r="L191" s="17"/>
      <c r="M191" s="15"/>
      <c r="N191" s="15"/>
    </row>
    <row r="192" spans="1:14" ht="99.75" customHeight="1" x14ac:dyDescent="0.5">
      <c r="A192" s="18">
        <v>189</v>
      </c>
      <c r="B192" s="248" t="s">
        <v>333</v>
      </c>
      <c r="C192" s="248" t="s">
        <v>19</v>
      </c>
      <c r="D192" s="248" t="s">
        <v>450</v>
      </c>
      <c r="E192" s="248" t="s">
        <v>335</v>
      </c>
      <c r="F192" s="41">
        <v>1E-3</v>
      </c>
      <c r="G192" s="248" t="s">
        <v>22</v>
      </c>
      <c r="H192" s="249">
        <v>44315</v>
      </c>
      <c r="I192" s="249">
        <f t="shared" si="6"/>
        <v>44679</v>
      </c>
      <c r="J192" s="248" t="s">
        <v>43</v>
      </c>
      <c r="K192" s="2"/>
      <c r="L192" s="17"/>
      <c r="M192" s="15"/>
      <c r="N192" s="15"/>
    </row>
    <row r="193" spans="1:14" ht="99.75" customHeight="1" x14ac:dyDescent="0.5">
      <c r="A193" s="18">
        <v>190</v>
      </c>
      <c r="B193" s="254" t="s">
        <v>333</v>
      </c>
      <c r="C193" s="254"/>
      <c r="D193" s="254" t="s">
        <v>451</v>
      </c>
      <c r="E193" s="254" t="s">
        <v>3096</v>
      </c>
      <c r="F193" s="18">
        <v>1E-3</v>
      </c>
      <c r="G193" s="254" t="s">
        <v>22</v>
      </c>
      <c r="H193" s="439">
        <v>44825</v>
      </c>
      <c r="I193" s="439">
        <f t="shared" si="6"/>
        <v>45189</v>
      </c>
      <c r="J193" s="254" t="s">
        <v>43</v>
      </c>
      <c r="K193" s="2"/>
      <c r="L193" s="17"/>
      <c r="M193" s="15"/>
      <c r="N193" s="15"/>
    </row>
    <row r="194" spans="1:14" ht="99.75" customHeight="1" x14ac:dyDescent="0.5">
      <c r="A194" s="18">
        <v>191</v>
      </c>
      <c r="B194" s="254" t="s">
        <v>333</v>
      </c>
      <c r="C194" s="254"/>
      <c r="D194" s="254" t="s">
        <v>453</v>
      </c>
      <c r="E194" s="254" t="s">
        <v>3096</v>
      </c>
      <c r="F194" s="18">
        <v>1E-3</v>
      </c>
      <c r="G194" s="254" t="s">
        <v>22</v>
      </c>
      <c r="H194" s="439">
        <v>44765</v>
      </c>
      <c r="I194" s="439">
        <f t="shared" si="6"/>
        <v>45129</v>
      </c>
      <c r="J194" s="254" t="s">
        <v>130</v>
      </c>
      <c r="K194" s="27"/>
      <c r="L194" s="17"/>
      <c r="M194" s="15"/>
      <c r="N194" s="15"/>
    </row>
    <row r="195" spans="1:14" ht="99.75" customHeight="1" x14ac:dyDescent="0.5">
      <c r="A195" s="18">
        <v>192</v>
      </c>
      <c r="B195" s="254" t="s">
        <v>333</v>
      </c>
      <c r="C195" s="254"/>
      <c r="D195" s="254" t="s">
        <v>455</v>
      </c>
      <c r="E195" s="254" t="s">
        <v>3096</v>
      </c>
      <c r="F195" s="18">
        <v>1E-3</v>
      </c>
      <c r="G195" s="254" t="s">
        <v>22</v>
      </c>
      <c r="H195" s="439">
        <v>44796</v>
      </c>
      <c r="I195" s="439">
        <f t="shared" si="6"/>
        <v>45160</v>
      </c>
      <c r="J195" s="254" t="s">
        <v>50</v>
      </c>
      <c r="K195" s="2"/>
      <c r="L195" s="17"/>
      <c r="M195" s="15"/>
      <c r="N195" s="15"/>
    </row>
    <row r="196" spans="1:14" ht="99.75" customHeight="1" x14ac:dyDescent="0.5">
      <c r="A196" s="18">
        <v>193</v>
      </c>
      <c r="B196" s="248" t="s">
        <v>333</v>
      </c>
      <c r="C196" s="248" t="s">
        <v>19</v>
      </c>
      <c r="D196" s="248" t="s">
        <v>456</v>
      </c>
      <c r="E196" s="248" t="s">
        <v>3096</v>
      </c>
      <c r="F196" s="41">
        <v>1E-3</v>
      </c>
      <c r="G196" s="248" t="s">
        <v>22</v>
      </c>
      <c r="H196" s="249">
        <v>44520</v>
      </c>
      <c r="I196" s="249">
        <f t="shared" si="6"/>
        <v>44884</v>
      </c>
      <c r="J196" s="248" t="s">
        <v>23</v>
      </c>
      <c r="K196" s="2"/>
      <c r="L196" s="250" t="s">
        <v>457</v>
      </c>
      <c r="M196" s="2" t="s">
        <v>3326</v>
      </c>
      <c r="N196" s="15"/>
    </row>
    <row r="197" spans="1:14" ht="99.75" customHeight="1" x14ac:dyDescent="0.5">
      <c r="A197" s="18">
        <v>194</v>
      </c>
      <c r="B197" s="254" t="s">
        <v>333</v>
      </c>
      <c r="C197" s="254"/>
      <c r="D197" s="254" t="s">
        <v>458</v>
      </c>
      <c r="E197" s="254" t="s">
        <v>348</v>
      </c>
      <c r="F197" s="18">
        <v>0.01</v>
      </c>
      <c r="G197" s="254" t="s">
        <v>22</v>
      </c>
      <c r="H197" s="439">
        <v>44982</v>
      </c>
      <c r="I197" s="439">
        <f t="shared" si="6"/>
        <v>45346</v>
      </c>
      <c r="J197" s="254" t="s">
        <v>23</v>
      </c>
      <c r="K197" s="27"/>
      <c r="L197" s="17"/>
      <c r="M197" s="11" t="s">
        <v>3312</v>
      </c>
      <c r="N197" s="15"/>
    </row>
    <row r="198" spans="1:14" ht="99.75" customHeight="1" x14ac:dyDescent="0.5">
      <c r="A198" s="18">
        <v>195</v>
      </c>
      <c r="B198" s="248" t="s">
        <v>333</v>
      </c>
      <c r="C198" s="248" t="s">
        <v>19</v>
      </c>
      <c r="D198" s="248" t="s">
        <v>460</v>
      </c>
      <c r="E198" s="248" t="s">
        <v>348</v>
      </c>
      <c r="F198" s="41">
        <v>0.01</v>
      </c>
      <c r="G198" s="248" t="s">
        <v>22</v>
      </c>
      <c r="H198" s="249">
        <v>43842</v>
      </c>
      <c r="I198" s="249">
        <f t="shared" si="6"/>
        <v>44206</v>
      </c>
      <c r="J198" s="248" t="s">
        <v>43</v>
      </c>
      <c r="K198" s="2"/>
      <c r="L198" s="17"/>
      <c r="M198" s="15"/>
      <c r="N198" s="15"/>
    </row>
    <row r="199" spans="1:14" ht="99.75" customHeight="1" x14ac:dyDescent="0.5">
      <c r="A199" s="18">
        <v>196</v>
      </c>
      <c r="B199" s="248" t="s">
        <v>333</v>
      </c>
      <c r="C199" s="248" t="s">
        <v>461</v>
      </c>
      <c r="D199" s="248" t="s">
        <v>462</v>
      </c>
      <c r="E199" s="248" t="s">
        <v>348</v>
      </c>
      <c r="F199" s="41">
        <v>0.01</v>
      </c>
      <c r="G199" s="248" t="s">
        <v>22</v>
      </c>
      <c r="H199" s="249">
        <v>44582</v>
      </c>
      <c r="I199" s="249">
        <f t="shared" si="6"/>
        <v>44946</v>
      </c>
      <c r="J199" s="248" t="s">
        <v>43</v>
      </c>
      <c r="K199" s="2"/>
      <c r="L199" s="17"/>
      <c r="M199" s="15"/>
      <c r="N199" s="15"/>
    </row>
    <row r="200" spans="1:14" ht="99.75" customHeight="1" x14ac:dyDescent="0.5">
      <c r="A200" s="18">
        <v>197</v>
      </c>
      <c r="B200" s="254" t="s">
        <v>333</v>
      </c>
      <c r="C200" s="254" t="s">
        <v>19</v>
      </c>
      <c r="D200" s="254" t="s">
        <v>463</v>
      </c>
      <c r="E200" s="254" t="s">
        <v>3132</v>
      </c>
      <c r="F200" s="18">
        <v>0.01</v>
      </c>
      <c r="G200" s="254" t="s">
        <v>22</v>
      </c>
      <c r="H200" s="439">
        <v>44958</v>
      </c>
      <c r="I200" s="439">
        <f t="shared" si="6"/>
        <v>45322</v>
      </c>
      <c r="J200" s="254" t="s">
        <v>86</v>
      </c>
      <c r="K200" s="27"/>
      <c r="L200" s="8"/>
      <c r="M200" s="15"/>
      <c r="N200" s="15"/>
    </row>
    <row r="201" spans="1:14" ht="99.75" customHeight="1" x14ac:dyDescent="0.5">
      <c r="A201" s="18">
        <v>198</v>
      </c>
      <c r="B201" s="254" t="s">
        <v>333</v>
      </c>
      <c r="C201" s="254" t="s">
        <v>19</v>
      </c>
      <c r="D201" s="254" t="s">
        <v>466</v>
      </c>
      <c r="E201" s="254" t="s">
        <v>3132</v>
      </c>
      <c r="F201" s="18">
        <v>0.01</v>
      </c>
      <c r="G201" s="254" t="s">
        <v>22</v>
      </c>
      <c r="H201" s="439">
        <v>44967</v>
      </c>
      <c r="I201" s="439">
        <f t="shared" si="6"/>
        <v>45331</v>
      </c>
      <c r="J201" s="254" t="s">
        <v>50</v>
      </c>
      <c r="K201" s="27"/>
      <c r="L201" s="17"/>
      <c r="M201" s="15"/>
      <c r="N201" s="15"/>
    </row>
    <row r="202" spans="1:14" ht="99.75" customHeight="1" x14ac:dyDescent="0.5">
      <c r="A202" s="18">
        <v>199</v>
      </c>
      <c r="B202" s="254" t="s">
        <v>333</v>
      </c>
      <c r="C202" s="254" t="s">
        <v>468</v>
      </c>
      <c r="D202" s="254" t="s">
        <v>469</v>
      </c>
      <c r="E202" s="254" t="s">
        <v>3151</v>
      </c>
      <c r="F202" s="18">
        <v>0.01</v>
      </c>
      <c r="G202" s="254" t="s">
        <v>22</v>
      </c>
      <c r="H202" s="439">
        <v>44646</v>
      </c>
      <c r="I202" s="439">
        <f t="shared" si="6"/>
        <v>45010</v>
      </c>
      <c r="J202" s="254" t="s">
        <v>43</v>
      </c>
      <c r="K202" s="2"/>
      <c r="L202" s="17"/>
      <c r="M202" s="15"/>
      <c r="N202" s="15"/>
    </row>
    <row r="203" spans="1:14" ht="99.75" customHeight="1" x14ac:dyDescent="0.5">
      <c r="A203" s="18">
        <v>200</v>
      </c>
      <c r="B203" s="254" t="s">
        <v>333</v>
      </c>
      <c r="C203" s="254" t="s">
        <v>19</v>
      </c>
      <c r="D203" s="254" t="s">
        <v>470</v>
      </c>
      <c r="E203" s="254" t="s">
        <v>3151</v>
      </c>
      <c r="F203" s="18">
        <v>0.01</v>
      </c>
      <c r="G203" s="254" t="s">
        <v>22</v>
      </c>
      <c r="H203" s="439">
        <v>44844</v>
      </c>
      <c r="I203" s="439">
        <f t="shared" si="6"/>
        <v>45208</v>
      </c>
      <c r="J203" s="254" t="s">
        <v>50</v>
      </c>
      <c r="K203" s="27"/>
      <c r="L203" s="17"/>
      <c r="M203" s="15"/>
      <c r="N203" s="15"/>
    </row>
    <row r="204" spans="1:14" ht="99.75" customHeight="1" x14ac:dyDescent="0.5">
      <c r="A204" s="18">
        <v>201</v>
      </c>
      <c r="B204" s="254" t="s">
        <v>333</v>
      </c>
      <c r="C204" s="254" t="s">
        <v>19</v>
      </c>
      <c r="D204" s="254" t="s">
        <v>472</v>
      </c>
      <c r="E204" s="254" t="s">
        <v>3151</v>
      </c>
      <c r="F204" s="18">
        <v>0.01</v>
      </c>
      <c r="G204" s="254" t="s">
        <v>22</v>
      </c>
      <c r="H204" s="445">
        <v>44844</v>
      </c>
      <c r="I204" s="439">
        <f t="shared" si="6"/>
        <v>45208</v>
      </c>
      <c r="J204" s="254" t="s">
        <v>23</v>
      </c>
      <c r="K204" s="27"/>
      <c r="L204" s="17"/>
      <c r="M204" s="15"/>
      <c r="N204" s="15"/>
    </row>
    <row r="205" spans="1:14" ht="99.75" customHeight="1" x14ac:dyDescent="0.5">
      <c r="A205" s="18">
        <v>202</v>
      </c>
      <c r="B205" s="254" t="s">
        <v>333</v>
      </c>
      <c r="C205" s="254" t="s">
        <v>19</v>
      </c>
      <c r="D205" s="254" t="s">
        <v>474</v>
      </c>
      <c r="E205" s="254" t="s">
        <v>3151</v>
      </c>
      <c r="F205" s="18">
        <v>0.01</v>
      </c>
      <c r="G205" s="254" t="s">
        <v>22</v>
      </c>
      <c r="H205" s="445">
        <v>44844</v>
      </c>
      <c r="I205" s="439">
        <f t="shared" si="6"/>
        <v>45208</v>
      </c>
      <c r="J205" s="254" t="s">
        <v>23</v>
      </c>
      <c r="K205" s="27"/>
      <c r="L205" s="17"/>
      <c r="M205" s="15"/>
      <c r="N205" s="15"/>
    </row>
    <row r="206" spans="1:14" ht="99.75" customHeight="1" x14ac:dyDescent="0.5">
      <c r="A206" s="18">
        <v>203</v>
      </c>
      <c r="B206" s="254" t="s">
        <v>333</v>
      </c>
      <c r="C206" s="254" t="s">
        <v>19</v>
      </c>
      <c r="D206" s="254" t="s">
        <v>476</v>
      </c>
      <c r="E206" s="254" t="s">
        <v>3151</v>
      </c>
      <c r="F206" s="18">
        <v>0.01</v>
      </c>
      <c r="G206" s="254" t="s">
        <v>22</v>
      </c>
      <c r="H206" s="445">
        <v>44844</v>
      </c>
      <c r="I206" s="439">
        <f t="shared" si="6"/>
        <v>45208</v>
      </c>
      <c r="J206" s="254" t="s">
        <v>23</v>
      </c>
      <c r="K206" s="27"/>
      <c r="L206" s="17"/>
      <c r="M206" s="15"/>
      <c r="N206" s="15"/>
    </row>
    <row r="207" spans="1:14" ht="99.75" customHeight="1" x14ac:dyDescent="0.5">
      <c r="A207" s="18">
        <v>204</v>
      </c>
      <c r="B207" s="254" t="s">
        <v>333</v>
      </c>
      <c r="C207" s="254" t="s">
        <v>19</v>
      </c>
      <c r="D207" s="254" t="s">
        <v>478</v>
      </c>
      <c r="E207" s="254" t="s">
        <v>3151</v>
      </c>
      <c r="F207" s="18">
        <v>0.01</v>
      </c>
      <c r="G207" s="254" t="s">
        <v>22</v>
      </c>
      <c r="H207" s="445">
        <v>44844</v>
      </c>
      <c r="I207" s="439">
        <f t="shared" si="6"/>
        <v>45208</v>
      </c>
      <c r="J207" s="254" t="s">
        <v>23</v>
      </c>
      <c r="K207" s="27"/>
      <c r="L207" s="17"/>
      <c r="M207" s="15"/>
      <c r="N207" s="15"/>
    </row>
    <row r="208" spans="1:14" ht="99.75" customHeight="1" x14ac:dyDescent="0.5">
      <c r="A208" s="18">
        <v>205</v>
      </c>
      <c r="B208" s="254" t="s">
        <v>333</v>
      </c>
      <c r="C208" s="254" t="s">
        <v>19</v>
      </c>
      <c r="D208" s="254" t="s">
        <v>480</v>
      </c>
      <c r="E208" s="254" t="s">
        <v>3096</v>
      </c>
      <c r="F208" s="18">
        <v>1E-3</v>
      </c>
      <c r="G208" s="254" t="s">
        <v>22</v>
      </c>
      <c r="H208" s="445">
        <v>44844</v>
      </c>
      <c r="I208" s="439">
        <f t="shared" si="6"/>
        <v>45208</v>
      </c>
      <c r="J208" s="254" t="s">
        <v>23</v>
      </c>
      <c r="K208" s="27"/>
      <c r="L208" s="17"/>
      <c r="M208" s="15"/>
      <c r="N208" s="15"/>
    </row>
    <row r="209" spans="1:14" ht="99.75" customHeight="1" x14ac:dyDescent="0.5">
      <c r="A209" s="18">
        <v>206</v>
      </c>
      <c r="B209" s="254" t="s">
        <v>333</v>
      </c>
      <c r="C209" s="254" t="s">
        <v>19</v>
      </c>
      <c r="D209" s="254" t="s">
        <v>482</v>
      </c>
      <c r="E209" s="254" t="s">
        <v>3096</v>
      </c>
      <c r="F209" s="18">
        <v>1E-3</v>
      </c>
      <c r="G209" s="254" t="s">
        <v>22</v>
      </c>
      <c r="H209" s="439">
        <v>44844</v>
      </c>
      <c r="I209" s="439">
        <f t="shared" si="6"/>
        <v>45208</v>
      </c>
      <c r="J209" s="254" t="s">
        <v>23</v>
      </c>
      <c r="K209" s="27"/>
      <c r="L209" s="17"/>
      <c r="M209" s="15"/>
      <c r="N209" s="15"/>
    </row>
    <row r="210" spans="1:14" ht="99.75" customHeight="1" x14ac:dyDescent="0.5">
      <c r="A210" s="18">
        <v>207</v>
      </c>
      <c r="B210" s="254" t="s">
        <v>333</v>
      </c>
      <c r="C210" s="254" t="s">
        <v>19</v>
      </c>
      <c r="D210" s="254" t="s">
        <v>484</v>
      </c>
      <c r="E210" s="254" t="s">
        <v>3096</v>
      </c>
      <c r="F210" s="18">
        <v>1E-3</v>
      </c>
      <c r="G210" s="254" t="s">
        <v>22</v>
      </c>
      <c r="H210" s="439">
        <v>44844</v>
      </c>
      <c r="I210" s="439">
        <f t="shared" si="6"/>
        <v>45208</v>
      </c>
      <c r="J210" s="254" t="s">
        <v>23</v>
      </c>
      <c r="K210" s="27"/>
      <c r="L210" s="17"/>
      <c r="M210" s="15"/>
      <c r="N210" s="15"/>
    </row>
    <row r="211" spans="1:14" ht="99.75" customHeight="1" x14ac:dyDescent="0.5">
      <c r="A211" s="18">
        <v>208</v>
      </c>
      <c r="B211" s="254" t="s">
        <v>333</v>
      </c>
      <c r="C211" s="254" t="s">
        <v>19</v>
      </c>
      <c r="D211" s="254" t="s">
        <v>486</v>
      </c>
      <c r="E211" s="254" t="s">
        <v>3096</v>
      </c>
      <c r="F211" s="18">
        <v>1E-3</v>
      </c>
      <c r="G211" s="254" t="s">
        <v>22</v>
      </c>
      <c r="H211" s="439">
        <v>44844</v>
      </c>
      <c r="I211" s="439">
        <f t="shared" si="6"/>
        <v>45208</v>
      </c>
      <c r="J211" s="254" t="s">
        <v>50</v>
      </c>
      <c r="K211" s="27"/>
      <c r="L211" s="17"/>
      <c r="M211" s="15"/>
      <c r="N211" s="15"/>
    </row>
    <row r="212" spans="1:14" ht="99.75" customHeight="1" x14ac:dyDescent="0.5">
      <c r="A212" s="18">
        <v>209</v>
      </c>
      <c r="B212" s="254" t="s">
        <v>333</v>
      </c>
      <c r="C212" s="254" t="s">
        <v>19</v>
      </c>
      <c r="D212" s="254" t="s">
        <v>488</v>
      </c>
      <c r="E212" s="254" t="s">
        <v>3096</v>
      </c>
      <c r="F212" s="18">
        <v>1E-3</v>
      </c>
      <c r="G212" s="254" t="s">
        <v>22</v>
      </c>
      <c r="H212" s="439">
        <v>44844</v>
      </c>
      <c r="I212" s="439">
        <f t="shared" si="6"/>
        <v>45208</v>
      </c>
      <c r="J212" s="254" t="s">
        <v>23</v>
      </c>
      <c r="K212" s="27"/>
      <c r="L212" s="17"/>
      <c r="M212" s="15"/>
      <c r="N212" s="15"/>
    </row>
    <row r="213" spans="1:14" ht="99.75" customHeight="1" x14ac:dyDescent="0.5">
      <c r="A213" s="18">
        <v>210</v>
      </c>
      <c r="B213" s="254" t="s">
        <v>333</v>
      </c>
      <c r="C213" s="254" t="s">
        <v>19</v>
      </c>
      <c r="D213" s="254" t="s">
        <v>490</v>
      </c>
      <c r="E213" s="254" t="s">
        <v>3096</v>
      </c>
      <c r="F213" s="18">
        <v>1E-3</v>
      </c>
      <c r="G213" s="254" t="s">
        <v>22</v>
      </c>
      <c r="H213" s="439">
        <v>44844</v>
      </c>
      <c r="I213" s="439">
        <f t="shared" si="6"/>
        <v>45208</v>
      </c>
      <c r="J213" s="254" t="s">
        <v>23</v>
      </c>
      <c r="K213" s="27"/>
      <c r="L213" s="17"/>
      <c r="M213" s="15"/>
      <c r="N213" s="15"/>
    </row>
    <row r="214" spans="1:14" ht="99.75" customHeight="1" x14ac:dyDescent="0.5">
      <c r="A214" s="18">
        <v>211</v>
      </c>
      <c r="B214" s="254" t="s">
        <v>333</v>
      </c>
      <c r="C214" s="254" t="s">
        <v>19</v>
      </c>
      <c r="D214" s="254" t="s">
        <v>492</v>
      </c>
      <c r="E214" s="254" t="s">
        <v>3096</v>
      </c>
      <c r="F214" s="18">
        <v>1E-3</v>
      </c>
      <c r="G214" s="254" t="s">
        <v>22</v>
      </c>
      <c r="H214" s="439">
        <v>44844</v>
      </c>
      <c r="I214" s="439">
        <f t="shared" si="6"/>
        <v>45208</v>
      </c>
      <c r="J214" s="254" t="s">
        <v>50</v>
      </c>
      <c r="K214" s="27"/>
      <c r="L214" s="17"/>
      <c r="M214" s="15"/>
      <c r="N214" s="15"/>
    </row>
    <row r="215" spans="1:14" ht="99.75" customHeight="1" x14ac:dyDescent="0.5">
      <c r="A215" s="18">
        <v>212</v>
      </c>
      <c r="B215" s="254" t="s">
        <v>333</v>
      </c>
      <c r="C215" s="254" t="s">
        <v>19</v>
      </c>
      <c r="D215" s="254" t="s">
        <v>494</v>
      </c>
      <c r="E215" s="254" t="s">
        <v>3096</v>
      </c>
      <c r="F215" s="18">
        <v>1E-3</v>
      </c>
      <c r="G215" s="254" t="s">
        <v>22</v>
      </c>
      <c r="H215" s="439">
        <v>44844</v>
      </c>
      <c r="I215" s="439">
        <f t="shared" si="6"/>
        <v>45208</v>
      </c>
      <c r="J215" s="254" t="s">
        <v>23</v>
      </c>
      <c r="K215" s="27"/>
      <c r="L215" s="17"/>
      <c r="M215" s="15"/>
      <c r="N215" s="15"/>
    </row>
    <row r="216" spans="1:14" ht="99.75" customHeight="1" x14ac:dyDescent="0.5">
      <c r="A216" s="18">
        <v>213</v>
      </c>
      <c r="B216" s="254" t="s">
        <v>333</v>
      </c>
      <c r="C216" s="254" t="s">
        <v>19</v>
      </c>
      <c r="D216" s="254" t="s">
        <v>496</v>
      </c>
      <c r="E216" s="254" t="s">
        <v>3096</v>
      </c>
      <c r="F216" s="18">
        <v>1E-3</v>
      </c>
      <c r="G216" s="254" t="s">
        <v>22</v>
      </c>
      <c r="H216" s="439">
        <v>44844</v>
      </c>
      <c r="I216" s="439">
        <f t="shared" si="6"/>
        <v>45208</v>
      </c>
      <c r="J216" s="254" t="s">
        <v>23</v>
      </c>
      <c r="K216" s="27"/>
      <c r="L216" s="17"/>
      <c r="M216" s="15"/>
      <c r="N216" s="15"/>
    </row>
    <row r="217" spans="1:14" ht="99.75" customHeight="1" x14ac:dyDescent="0.5">
      <c r="A217" s="18">
        <v>214</v>
      </c>
      <c r="B217" s="254" t="s">
        <v>333</v>
      </c>
      <c r="C217" s="254" t="s">
        <v>19</v>
      </c>
      <c r="D217" s="254" t="s">
        <v>498</v>
      </c>
      <c r="E217" s="254" t="s">
        <v>3096</v>
      </c>
      <c r="F217" s="18">
        <v>1E-3</v>
      </c>
      <c r="G217" s="254" t="s">
        <v>22</v>
      </c>
      <c r="H217" s="439">
        <v>44844</v>
      </c>
      <c r="I217" s="439">
        <f t="shared" si="6"/>
        <v>45208</v>
      </c>
      <c r="J217" s="254" t="s">
        <v>23</v>
      </c>
      <c r="K217" s="27"/>
      <c r="L217" s="17"/>
      <c r="M217" s="15"/>
      <c r="N217" s="15"/>
    </row>
    <row r="218" spans="1:14" ht="99.75" customHeight="1" x14ac:dyDescent="0.5">
      <c r="A218" s="18">
        <v>215</v>
      </c>
      <c r="B218" s="254" t="s">
        <v>333</v>
      </c>
      <c r="C218" s="254" t="s">
        <v>19</v>
      </c>
      <c r="D218" s="254" t="s">
        <v>500</v>
      </c>
      <c r="E218" s="254" t="s">
        <v>3096</v>
      </c>
      <c r="F218" s="18">
        <v>1E-3</v>
      </c>
      <c r="G218" s="254" t="s">
        <v>22</v>
      </c>
      <c r="H218" s="439">
        <v>44844</v>
      </c>
      <c r="I218" s="439">
        <f t="shared" si="6"/>
        <v>45208</v>
      </c>
      <c r="J218" s="254" t="s">
        <v>50</v>
      </c>
      <c r="K218" s="27"/>
      <c r="L218" s="17"/>
      <c r="M218" s="15"/>
      <c r="N218" s="15"/>
    </row>
    <row r="219" spans="1:14" ht="99.75" customHeight="1" x14ac:dyDescent="0.5">
      <c r="A219" s="18">
        <v>216</v>
      </c>
      <c r="B219" s="254" t="s">
        <v>333</v>
      </c>
      <c r="C219" s="254" t="s">
        <v>19</v>
      </c>
      <c r="D219" s="254" t="s">
        <v>502</v>
      </c>
      <c r="E219" s="254" t="s">
        <v>3096</v>
      </c>
      <c r="F219" s="18">
        <v>1E-3</v>
      </c>
      <c r="G219" s="254" t="s">
        <v>22</v>
      </c>
      <c r="H219" s="439">
        <v>44844</v>
      </c>
      <c r="I219" s="439">
        <f t="shared" si="6"/>
        <v>45208</v>
      </c>
      <c r="J219" s="254" t="s">
        <v>23</v>
      </c>
      <c r="K219" s="27"/>
      <c r="L219" s="17"/>
      <c r="M219" s="15"/>
      <c r="N219" s="15"/>
    </row>
    <row r="220" spans="1:14" ht="99.75" customHeight="1" x14ac:dyDescent="0.5">
      <c r="A220" s="18">
        <v>217</v>
      </c>
      <c r="B220" s="254" t="s">
        <v>333</v>
      </c>
      <c r="C220" s="254" t="s">
        <v>19</v>
      </c>
      <c r="D220" s="254" t="s">
        <v>504</v>
      </c>
      <c r="E220" s="254" t="s">
        <v>3096</v>
      </c>
      <c r="F220" s="18">
        <v>1E-3</v>
      </c>
      <c r="G220" s="254" t="s">
        <v>22</v>
      </c>
      <c r="H220" s="439">
        <v>44844</v>
      </c>
      <c r="I220" s="439">
        <f t="shared" si="6"/>
        <v>45208</v>
      </c>
      <c r="J220" s="254" t="s">
        <v>23</v>
      </c>
      <c r="K220" s="27"/>
      <c r="L220" s="17"/>
      <c r="M220" s="15"/>
      <c r="N220" s="15"/>
    </row>
    <row r="221" spans="1:14" ht="99.75" customHeight="1" x14ac:dyDescent="0.5">
      <c r="A221" s="18">
        <v>218</v>
      </c>
      <c r="B221" s="248" t="s">
        <v>333</v>
      </c>
      <c r="C221" s="248" t="s">
        <v>19</v>
      </c>
      <c r="D221" s="248" t="s">
        <v>506</v>
      </c>
      <c r="E221" s="248" t="s">
        <v>3151</v>
      </c>
      <c r="F221" s="41">
        <v>0.01</v>
      </c>
      <c r="G221" s="248" t="s">
        <v>22</v>
      </c>
      <c r="H221" s="249">
        <v>43650</v>
      </c>
      <c r="I221" s="249">
        <f t="shared" si="6"/>
        <v>44014</v>
      </c>
      <c r="J221" s="248" t="s">
        <v>23</v>
      </c>
      <c r="K221" s="27"/>
      <c r="L221" s="440" t="s">
        <v>246</v>
      </c>
      <c r="M221" s="15"/>
      <c r="N221" s="15"/>
    </row>
    <row r="222" spans="1:14" ht="99.75" customHeight="1" x14ac:dyDescent="0.5">
      <c r="A222" s="18">
        <v>219</v>
      </c>
      <c r="B222" s="248" t="s">
        <v>507</v>
      </c>
      <c r="C222" s="248"/>
      <c r="D222" s="248" t="s">
        <v>508</v>
      </c>
      <c r="E222" s="248" t="s">
        <v>509</v>
      </c>
      <c r="F222" s="41">
        <v>2E-3</v>
      </c>
      <c r="G222" s="248" t="s">
        <v>22</v>
      </c>
      <c r="H222" s="249">
        <v>44582</v>
      </c>
      <c r="I222" s="249">
        <f t="shared" si="6"/>
        <v>44946</v>
      </c>
      <c r="J222" s="248" t="s">
        <v>43</v>
      </c>
      <c r="K222" s="2"/>
      <c r="L222" s="17"/>
      <c r="M222" s="15"/>
      <c r="N222" s="15"/>
    </row>
    <row r="223" spans="1:14" ht="99.75" customHeight="1" x14ac:dyDescent="0.5">
      <c r="A223" s="18">
        <v>220</v>
      </c>
      <c r="B223" s="254" t="s">
        <v>3131</v>
      </c>
      <c r="C223" s="254" t="s">
        <v>3095</v>
      </c>
      <c r="D223" s="254" t="s">
        <v>510</v>
      </c>
      <c r="E223" s="254" t="s">
        <v>335</v>
      </c>
      <c r="F223" s="18">
        <v>1E-3</v>
      </c>
      <c r="G223" s="254" t="s">
        <v>22</v>
      </c>
      <c r="H223" s="439">
        <v>44978</v>
      </c>
      <c r="I223" s="439">
        <f t="shared" si="6"/>
        <v>45342</v>
      </c>
      <c r="J223" s="254" t="s">
        <v>130</v>
      </c>
      <c r="K223" s="27"/>
      <c r="L223" s="17"/>
      <c r="M223" s="15"/>
      <c r="N223" s="15"/>
    </row>
    <row r="224" spans="1:14" ht="99.75" customHeight="1" x14ac:dyDescent="0.5">
      <c r="A224" s="18">
        <v>221</v>
      </c>
      <c r="B224" s="254" t="s">
        <v>3131</v>
      </c>
      <c r="C224" s="254" t="s">
        <v>19</v>
      </c>
      <c r="D224" s="254" t="s">
        <v>512</v>
      </c>
      <c r="E224" s="254" t="s">
        <v>335</v>
      </c>
      <c r="F224" s="18">
        <v>1E-3</v>
      </c>
      <c r="G224" s="254" t="s">
        <v>22</v>
      </c>
      <c r="H224" s="439">
        <v>44958</v>
      </c>
      <c r="I224" s="439">
        <f t="shared" si="6"/>
        <v>45322</v>
      </c>
      <c r="J224" s="254" t="s">
        <v>86</v>
      </c>
      <c r="K224" s="27"/>
      <c r="L224" s="8"/>
      <c r="M224" s="15"/>
      <c r="N224" s="15"/>
    </row>
    <row r="225" spans="1:14" ht="99.75" customHeight="1" x14ac:dyDescent="0.5">
      <c r="A225" s="18">
        <v>222</v>
      </c>
      <c r="B225" s="248" t="s">
        <v>514</v>
      </c>
      <c r="C225" s="248" t="s">
        <v>1496</v>
      </c>
      <c r="D225" s="248" t="s">
        <v>515</v>
      </c>
      <c r="E225" s="248">
        <v>160</v>
      </c>
      <c r="F225" s="41"/>
      <c r="G225" s="248" t="s">
        <v>22</v>
      </c>
      <c r="H225" s="249">
        <v>44598</v>
      </c>
      <c r="I225" s="249">
        <f t="shared" si="6"/>
        <v>44962</v>
      </c>
      <c r="J225" s="248" t="s">
        <v>43</v>
      </c>
      <c r="K225" s="2"/>
      <c r="L225" s="8"/>
      <c r="M225" s="15"/>
      <c r="N225" s="15"/>
    </row>
    <row r="226" spans="1:14" ht="99.75" customHeight="1" x14ac:dyDescent="0.5">
      <c r="A226" s="18">
        <v>223</v>
      </c>
      <c r="B226" s="254" t="s">
        <v>516</v>
      </c>
      <c r="C226" s="254" t="s">
        <v>3095</v>
      </c>
      <c r="D226" s="254" t="s">
        <v>517</v>
      </c>
      <c r="E226" s="254" t="s">
        <v>518</v>
      </c>
      <c r="F226" s="18">
        <v>0.02</v>
      </c>
      <c r="G226" s="254" t="s">
        <v>22</v>
      </c>
      <c r="H226" s="439">
        <v>44967</v>
      </c>
      <c r="I226" s="439">
        <f t="shared" si="6"/>
        <v>45331</v>
      </c>
      <c r="J226" s="254" t="s">
        <v>50</v>
      </c>
      <c r="K226" s="27"/>
      <c r="L226" s="17"/>
      <c r="M226" s="15"/>
      <c r="N226" s="15"/>
    </row>
    <row r="227" spans="1:14" ht="99.75" customHeight="1" x14ac:dyDescent="0.5">
      <c r="A227" s="18">
        <v>224</v>
      </c>
      <c r="B227" s="254" t="s">
        <v>520</v>
      </c>
      <c r="C227" s="254" t="s">
        <v>19</v>
      </c>
      <c r="D227" s="254" t="s">
        <v>521</v>
      </c>
      <c r="E227" s="254" t="s">
        <v>522</v>
      </c>
      <c r="F227" s="18">
        <v>1E-3</v>
      </c>
      <c r="G227" s="254" t="s">
        <v>22</v>
      </c>
      <c r="H227" s="439">
        <v>44816</v>
      </c>
      <c r="I227" s="439">
        <f t="shared" si="6"/>
        <v>45180</v>
      </c>
      <c r="J227" s="254" t="s">
        <v>130</v>
      </c>
      <c r="K227" s="446"/>
      <c r="L227" s="17"/>
      <c r="M227" s="15"/>
      <c r="N227" s="15"/>
    </row>
    <row r="228" spans="1:14" ht="99.75" customHeight="1" x14ac:dyDescent="0.5">
      <c r="A228" s="18">
        <v>225</v>
      </c>
      <c r="B228" s="254" t="s">
        <v>520</v>
      </c>
      <c r="C228" s="254" t="s">
        <v>19</v>
      </c>
      <c r="D228" s="254" t="s">
        <v>524</v>
      </c>
      <c r="E228" s="254" t="s">
        <v>522</v>
      </c>
      <c r="F228" s="18">
        <v>1E-3</v>
      </c>
      <c r="G228" s="254" t="s">
        <v>22</v>
      </c>
      <c r="H228" s="439">
        <v>44816</v>
      </c>
      <c r="I228" s="439">
        <f t="shared" si="6"/>
        <v>45180</v>
      </c>
      <c r="J228" s="254" t="s">
        <v>130</v>
      </c>
      <c r="K228" s="27"/>
      <c r="L228" s="17"/>
      <c r="M228" s="15"/>
      <c r="N228" s="15"/>
    </row>
    <row r="229" spans="1:14" ht="99.75" customHeight="1" x14ac:dyDescent="0.5">
      <c r="A229" s="18">
        <v>226</v>
      </c>
      <c r="B229" s="248" t="s">
        <v>520</v>
      </c>
      <c r="C229" s="248" t="s">
        <v>19</v>
      </c>
      <c r="D229" s="248" t="s">
        <v>526</v>
      </c>
      <c r="E229" s="248" t="s">
        <v>522</v>
      </c>
      <c r="F229" s="41">
        <v>1E-3</v>
      </c>
      <c r="G229" s="248" t="s">
        <v>22</v>
      </c>
      <c r="H229" s="249">
        <v>44538</v>
      </c>
      <c r="I229" s="249">
        <f t="shared" si="6"/>
        <v>44902</v>
      </c>
      <c r="J229" s="248" t="s">
        <v>43</v>
      </c>
      <c r="K229" s="2"/>
      <c r="L229" s="17"/>
      <c r="M229" s="15"/>
      <c r="N229" s="15"/>
    </row>
    <row r="230" spans="1:14" ht="99.75" customHeight="1" x14ac:dyDescent="0.5">
      <c r="A230" s="18">
        <v>227</v>
      </c>
      <c r="B230" s="254" t="s">
        <v>527</v>
      </c>
      <c r="C230" s="254"/>
      <c r="D230" s="254" t="s">
        <v>528</v>
      </c>
      <c r="E230" s="254" t="s">
        <v>3327</v>
      </c>
      <c r="F230" s="18">
        <v>0.01</v>
      </c>
      <c r="G230" s="254" t="s">
        <v>22</v>
      </c>
      <c r="H230" s="439">
        <v>44646</v>
      </c>
      <c r="I230" s="439">
        <f t="shared" si="6"/>
        <v>45010</v>
      </c>
      <c r="J230" s="254" t="s">
        <v>3219</v>
      </c>
      <c r="K230" s="2"/>
      <c r="L230" s="250" t="s">
        <v>531</v>
      </c>
      <c r="M230" s="2" t="s">
        <v>3328</v>
      </c>
      <c r="N230" s="15"/>
    </row>
    <row r="231" spans="1:14" ht="99.75" customHeight="1" x14ac:dyDescent="0.5">
      <c r="A231" s="18">
        <v>228</v>
      </c>
      <c r="B231" s="254" t="s">
        <v>527</v>
      </c>
      <c r="C231" s="254" t="s">
        <v>3095</v>
      </c>
      <c r="D231" s="254" t="s">
        <v>532</v>
      </c>
      <c r="E231" s="254" t="s">
        <v>529</v>
      </c>
      <c r="F231" s="18">
        <v>0.01</v>
      </c>
      <c r="G231" s="254" t="s">
        <v>22</v>
      </c>
      <c r="H231" s="439">
        <v>44645</v>
      </c>
      <c r="I231" s="439">
        <f t="shared" si="6"/>
        <v>45009</v>
      </c>
      <c r="J231" s="254" t="s">
        <v>23</v>
      </c>
      <c r="K231" s="27"/>
      <c r="L231" s="17"/>
      <c r="M231" s="15"/>
      <c r="N231" s="15"/>
    </row>
    <row r="232" spans="1:14" ht="99.75" customHeight="1" x14ac:dyDescent="0.5">
      <c r="A232" s="18">
        <v>229</v>
      </c>
      <c r="B232" s="254" t="s">
        <v>527</v>
      </c>
      <c r="C232" s="254"/>
      <c r="D232" s="254" t="s">
        <v>534</v>
      </c>
      <c r="E232" s="254" t="s">
        <v>3327</v>
      </c>
      <c r="F232" s="18">
        <v>0.01</v>
      </c>
      <c r="G232" s="254" t="s">
        <v>22</v>
      </c>
      <c r="H232" s="439">
        <v>44802</v>
      </c>
      <c r="I232" s="439">
        <f t="shared" si="6"/>
        <v>45166</v>
      </c>
      <c r="J232" s="254" t="s">
        <v>50</v>
      </c>
      <c r="K232" s="27"/>
      <c r="L232" s="17"/>
      <c r="M232" s="15"/>
      <c r="N232" s="15"/>
    </row>
    <row r="233" spans="1:14" ht="99.75" customHeight="1" x14ac:dyDescent="0.5">
      <c r="A233" s="18">
        <v>230</v>
      </c>
      <c r="B233" s="254" t="s">
        <v>527</v>
      </c>
      <c r="C233" s="254"/>
      <c r="D233" s="254" t="s">
        <v>536</v>
      </c>
      <c r="E233" s="254" t="s">
        <v>3327</v>
      </c>
      <c r="F233" s="18">
        <v>0.01</v>
      </c>
      <c r="G233" s="254" t="s">
        <v>22</v>
      </c>
      <c r="H233" s="439">
        <v>44916</v>
      </c>
      <c r="I233" s="439">
        <f t="shared" si="6"/>
        <v>45280</v>
      </c>
      <c r="J233" s="254" t="s">
        <v>86</v>
      </c>
      <c r="K233" s="27"/>
      <c r="L233" s="8"/>
      <c r="M233" s="15"/>
      <c r="N233" s="15"/>
    </row>
    <row r="234" spans="1:14" ht="99.75" customHeight="1" x14ac:dyDescent="0.5">
      <c r="A234" s="18">
        <v>231</v>
      </c>
      <c r="B234" s="254" t="s">
        <v>527</v>
      </c>
      <c r="C234" s="254"/>
      <c r="D234" s="254" t="s">
        <v>538</v>
      </c>
      <c r="E234" s="254" t="s">
        <v>3327</v>
      </c>
      <c r="F234" s="18">
        <v>0.01</v>
      </c>
      <c r="G234" s="254" t="s">
        <v>22</v>
      </c>
      <c r="H234" s="439">
        <v>44967</v>
      </c>
      <c r="I234" s="439">
        <f t="shared" si="6"/>
        <v>45331</v>
      </c>
      <c r="J234" s="254" t="s">
        <v>50</v>
      </c>
      <c r="K234" s="27"/>
      <c r="L234" s="17"/>
      <c r="M234" s="15"/>
      <c r="N234" s="15"/>
    </row>
    <row r="235" spans="1:14" ht="99.75" customHeight="1" x14ac:dyDescent="0.5">
      <c r="A235" s="18">
        <v>232</v>
      </c>
      <c r="B235" s="254" t="s">
        <v>527</v>
      </c>
      <c r="C235" s="254"/>
      <c r="D235" s="254" t="s">
        <v>540</v>
      </c>
      <c r="E235" s="254" t="s">
        <v>541</v>
      </c>
      <c r="F235" s="18">
        <v>0.01</v>
      </c>
      <c r="G235" s="254" t="s">
        <v>22</v>
      </c>
      <c r="H235" s="439">
        <v>44915</v>
      </c>
      <c r="I235" s="439">
        <f t="shared" si="6"/>
        <v>45279</v>
      </c>
      <c r="J235" s="254" t="s">
        <v>23</v>
      </c>
      <c r="K235" s="27"/>
      <c r="L235" s="17"/>
      <c r="M235" s="15"/>
      <c r="N235" s="15"/>
    </row>
    <row r="236" spans="1:14" ht="99.75" customHeight="1" x14ac:dyDescent="0.5">
      <c r="A236" s="18">
        <v>233</v>
      </c>
      <c r="B236" s="254" t="s">
        <v>527</v>
      </c>
      <c r="C236" s="254" t="s">
        <v>19</v>
      </c>
      <c r="D236" s="254" t="s">
        <v>543</v>
      </c>
      <c r="E236" s="254" t="s">
        <v>544</v>
      </c>
      <c r="F236" s="18">
        <v>0.01</v>
      </c>
      <c r="G236" s="254" t="s">
        <v>22</v>
      </c>
      <c r="H236" s="439">
        <v>44978</v>
      </c>
      <c r="I236" s="439">
        <f t="shared" si="6"/>
        <v>45342</v>
      </c>
      <c r="J236" s="254" t="s">
        <v>130</v>
      </c>
      <c r="K236" s="27"/>
      <c r="L236" s="17"/>
      <c r="M236" s="15"/>
      <c r="N236" s="15"/>
    </row>
    <row r="237" spans="1:14" ht="99.75" customHeight="1" x14ac:dyDescent="0.5">
      <c r="A237" s="18">
        <v>234</v>
      </c>
      <c r="B237" s="254" t="s">
        <v>527</v>
      </c>
      <c r="C237" s="254" t="s">
        <v>19</v>
      </c>
      <c r="D237" s="254" t="s">
        <v>546</v>
      </c>
      <c r="E237" s="254" t="s">
        <v>547</v>
      </c>
      <c r="F237" s="18">
        <v>0.01</v>
      </c>
      <c r="G237" s="254" t="s">
        <v>22</v>
      </c>
      <c r="H237" s="439">
        <v>44958</v>
      </c>
      <c r="I237" s="439">
        <f t="shared" si="6"/>
        <v>45322</v>
      </c>
      <c r="J237" s="254" t="s">
        <v>86</v>
      </c>
      <c r="K237" s="27"/>
      <c r="L237" s="8"/>
      <c r="M237" s="15"/>
      <c r="N237" s="15"/>
    </row>
    <row r="238" spans="1:14" ht="99.75" customHeight="1" x14ac:dyDescent="0.5">
      <c r="A238" s="18">
        <v>235</v>
      </c>
      <c r="B238" s="254" t="s">
        <v>527</v>
      </c>
      <c r="C238" s="254" t="s">
        <v>19</v>
      </c>
      <c r="D238" s="254" t="s">
        <v>549</v>
      </c>
      <c r="E238" s="254" t="s">
        <v>550</v>
      </c>
      <c r="F238" s="18">
        <v>0.01</v>
      </c>
      <c r="G238" s="254" t="s">
        <v>22</v>
      </c>
      <c r="H238" s="439">
        <v>44752</v>
      </c>
      <c r="I238" s="439">
        <f t="shared" si="6"/>
        <v>45116</v>
      </c>
      <c r="J238" s="254" t="s">
        <v>123</v>
      </c>
      <c r="K238" s="2"/>
      <c r="L238" s="17"/>
      <c r="M238" s="15"/>
      <c r="N238" s="15"/>
    </row>
    <row r="239" spans="1:14" ht="99.75" customHeight="1" x14ac:dyDescent="0.5">
      <c r="A239" s="18">
        <v>236</v>
      </c>
      <c r="B239" s="248" t="s">
        <v>551</v>
      </c>
      <c r="C239" s="248" t="s">
        <v>19</v>
      </c>
      <c r="D239" s="248" t="s">
        <v>552</v>
      </c>
      <c r="E239" s="248" t="s">
        <v>32</v>
      </c>
      <c r="F239" s="41" t="s">
        <v>3130</v>
      </c>
      <c r="G239" s="248" t="s">
        <v>22</v>
      </c>
      <c r="H239" s="249">
        <v>44490</v>
      </c>
      <c r="I239" s="249">
        <f t="shared" si="6"/>
        <v>44854</v>
      </c>
      <c r="J239" s="248" t="s">
        <v>123</v>
      </c>
      <c r="K239" s="2"/>
      <c r="L239" s="17"/>
      <c r="M239" s="15"/>
      <c r="N239" s="15"/>
    </row>
    <row r="240" spans="1:14" ht="99.75" customHeight="1" x14ac:dyDescent="0.5">
      <c r="A240" s="18">
        <v>237</v>
      </c>
      <c r="B240" s="254" t="s">
        <v>551</v>
      </c>
      <c r="C240" s="254" t="s">
        <v>19</v>
      </c>
      <c r="D240" s="254" t="s">
        <v>553</v>
      </c>
      <c r="E240" s="254" t="s">
        <v>554</v>
      </c>
      <c r="F240" s="18">
        <v>1E-3</v>
      </c>
      <c r="G240" s="254" t="s">
        <v>22</v>
      </c>
      <c r="H240" s="439">
        <v>44796</v>
      </c>
      <c r="I240" s="439">
        <f t="shared" si="6"/>
        <v>45160</v>
      </c>
      <c r="J240" s="254" t="s">
        <v>43</v>
      </c>
      <c r="K240" s="2"/>
      <c r="L240" s="17"/>
      <c r="M240" s="15"/>
      <c r="N240" s="15"/>
    </row>
    <row r="241" spans="1:14" ht="99.75" customHeight="1" x14ac:dyDescent="0.5">
      <c r="A241" s="18">
        <v>238</v>
      </c>
      <c r="B241" s="254" t="s">
        <v>556</v>
      </c>
      <c r="C241" s="254"/>
      <c r="D241" s="254" t="s">
        <v>557</v>
      </c>
      <c r="E241" s="254" t="s">
        <v>3238</v>
      </c>
      <c r="F241" s="18">
        <v>0.01</v>
      </c>
      <c r="G241" s="254" t="s">
        <v>22</v>
      </c>
      <c r="H241" s="439">
        <v>44796</v>
      </c>
      <c r="I241" s="439">
        <f t="shared" si="6"/>
        <v>45160</v>
      </c>
      <c r="J241" s="254" t="s">
        <v>130</v>
      </c>
      <c r="K241" s="27"/>
      <c r="L241" s="8"/>
      <c r="M241" s="15"/>
      <c r="N241" s="15"/>
    </row>
    <row r="242" spans="1:14" ht="99.75" customHeight="1" x14ac:dyDescent="0.5">
      <c r="A242" s="18">
        <v>239</v>
      </c>
      <c r="B242" s="254" t="s">
        <v>556</v>
      </c>
      <c r="C242" s="254"/>
      <c r="D242" s="254" t="s">
        <v>559</v>
      </c>
      <c r="E242" s="254" t="s">
        <v>529</v>
      </c>
      <c r="F242" s="18">
        <v>0.01</v>
      </c>
      <c r="G242" s="254" t="s">
        <v>22</v>
      </c>
      <c r="H242" s="439">
        <v>44819</v>
      </c>
      <c r="I242" s="439">
        <f t="shared" si="6"/>
        <v>45183</v>
      </c>
      <c r="J242" s="254" t="s">
        <v>50</v>
      </c>
      <c r="K242" s="27"/>
      <c r="L242" s="250" t="s">
        <v>561</v>
      </c>
      <c r="M242" s="15"/>
      <c r="N242" s="15"/>
    </row>
    <row r="243" spans="1:14" ht="99.75" customHeight="1" x14ac:dyDescent="0.5">
      <c r="A243" s="18">
        <v>240</v>
      </c>
      <c r="B243" s="254" t="s">
        <v>556</v>
      </c>
      <c r="C243" s="254"/>
      <c r="D243" s="254" t="s">
        <v>562</v>
      </c>
      <c r="E243" s="254" t="s">
        <v>563</v>
      </c>
      <c r="F243" s="18">
        <v>0.01</v>
      </c>
      <c r="G243" s="254" t="s">
        <v>22</v>
      </c>
      <c r="H243" s="439">
        <v>44776</v>
      </c>
      <c r="I243" s="439">
        <f t="shared" si="6"/>
        <v>45140</v>
      </c>
      <c r="J243" s="254" t="s">
        <v>130</v>
      </c>
      <c r="K243" s="27"/>
      <c r="L243" s="8"/>
      <c r="M243" s="15"/>
      <c r="N243" s="15"/>
    </row>
    <row r="244" spans="1:14" ht="99.75" customHeight="1" x14ac:dyDescent="0.5">
      <c r="A244" s="18">
        <v>241</v>
      </c>
      <c r="B244" s="248" t="s">
        <v>556</v>
      </c>
      <c r="C244" s="248"/>
      <c r="D244" s="248" t="s">
        <v>565</v>
      </c>
      <c r="E244" s="248" t="s">
        <v>518</v>
      </c>
      <c r="F244" s="41">
        <v>0.01</v>
      </c>
      <c r="G244" s="248" t="s">
        <v>22</v>
      </c>
      <c r="H244" s="249">
        <v>43842</v>
      </c>
      <c r="I244" s="249">
        <f t="shared" si="6"/>
        <v>44206</v>
      </c>
      <c r="J244" s="248" t="s">
        <v>43</v>
      </c>
      <c r="K244" s="2"/>
      <c r="L244" s="32" t="s">
        <v>113</v>
      </c>
      <c r="M244" s="15"/>
      <c r="N244" s="15"/>
    </row>
    <row r="245" spans="1:14" ht="99.75" customHeight="1" x14ac:dyDescent="0.5">
      <c r="A245" s="18">
        <v>242</v>
      </c>
      <c r="B245" s="254" t="s">
        <v>556</v>
      </c>
      <c r="C245" s="254"/>
      <c r="D245" s="254" t="s">
        <v>566</v>
      </c>
      <c r="E245" s="254" t="s">
        <v>319</v>
      </c>
      <c r="F245" s="18">
        <v>0.02</v>
      </c>
      <c r="G245" s="254" t="s">
        <v>22</v>
      </c>
      <c r="H245" s="439">
        <v>44776</v>
      </c>
      <c r="I245" s="439">
        <f t="shared" si="6"/>
        <v>45140</v>
      </c>
      <c r="J245" s="254" t="s">
        <v>567</v>
      </c>
      <c r="K245" s="2"/>
      <c r="L245" s="8"/>
      <c r="M245" s="15"/>
      <c r="N245" s="15"/>
    </row>
    <row r="246" spans="1:14" ht="99.75" customHeight="1" x14ac:dyDescent="0.5">
      <c r="A246" s="18">
        <v>243</v>
      </c>
      <c r="B246" s="254" t="s">
        <v>556</v>
      </c>
      <c r="C246" s="254"/>
      <c r="D246" s="254" t="s">
        <v>568</v>
      </c>
      <c r="E246" s="254" t="s">
        <v>319</v>
      </c>
      <c r="F246" s="18">
        <v>0.02</v>
      </c>
      <c r="G246" s="254" t="s">
        <v>22</v>
      </c>
      <c r="H246" s="439">
        <v>44796</v>
      </c>
      <c r="I246" s="439">
        <f t="shared" si="6"/>
        <v>45160</v>
      </c>
      <c r="J246" s="254" t="s">
        <v>130</v>
      </c>
      <c r="K246" s="15"/>
      <c r="L246" s="8"/>
      <c r="M246" s="15"/>
      <c r="N246" s="15"/>
    </row>
    <row r="247" spans="1:14" ht="99.75" customHeight="1" x14ac:dyDescent="0.5">
      <c r="A247" s="18">
        <v>244</v>
      </c>
      <c r="B247" s="248" t="s">
        <v>556</v>
      </c>
      <c r="C247" s="248"/>
      <c r="D247" s="248" t="s">
        <v>570</v>
      </c>
      <c r="E247" s="248" t="s">
        <v>563</v>
      </c>
      <c r="F247" s="41">
        <v>0.01</v>
      </c>
      <c r="G247" s="248" t="s">
        <v>22</v>
      </c>
      <c r="H247" s="249">
        <v>44352</v>
      </c>
      <c r="I247" s="249">
        <f t="shared" si="6"/>
        <v>44716</v>
      </c>
      <c r="J247" s="248" t="s">
        <v>3219</v>
      </c>
      <c r="K247" s="2"/>
      <c r="L247" s="250" t="s">
        <v>571</v>
      </c>
      <c r="M247" s="11"/>
      <c r="N247" s="15"/>
    </row>
    <row r="248" spans="1:14" ht="99.75" customHeight="1" x14ac:dyDescent="0.5">
      <c r="A248" s="18">
        <v>245</v>
      </c>
      <c r="B248" s="248" t="s">
        <v>556</v>
      </c>
      <c r="C248" s="248"/>
      <c r="D248" s="248" t="s">
        <v>572</v>
      </c>
      <c r="E248" s="248" t="s">
        <v>563</v>
      </c>
      <c r="F248" s="41">
        <v>0.01</v>
      </c>
      <c r="G248" s="248" t="s">
        <v>22</v>
      </c>
      <c r="H248" s="249">
        <v>44315</v>
      </c>
      <c r="I248" s="249">
        <f t="shared" si="6"/>
        <v>44679</v>
      </c>
      <c r="J248" s="248" t="s">
        <v>43</v>
      </c>
      <c r="K248" s="2"/>
      <c r="L248" s="8"/>
      <c r="M248" s="15"/>
      <c r="N248" s="15"/>
    </row>
    <row r="249" spans="1:14" ht="99.75" customHeight="1" x14ac:dyDescent="0.5">
      <c r="A249" s="18">
        <v>246</v>
      </c>
      <c r="B249" s="254" t="s">
        <v>556</v>
      </c>
      <c r="C249" s="254"/>
      <c r="D249" s="254" t="s">
        <v>573</v>
      </c>
      <c r="E249" s="254" t="s">
        <v>574</v>
      </c>
      <c r="F249" s="18">
        <v>0.01</v>
      </c>
      <c r="G249" s="254" t="s">
        <v>22</v>
      </c>
      <c r="H249" s="439">
        <v>44696</v>
      </c>
      <c r="I249" s="439">
        <f t="shared" si="6"/>
        <v>45060</v>
      </c>
      <c r="J249" s="254" t="s">
        <v>50</v>
      </c>
      <c r="K249" s="27"/>
      <c r="L249" s="17"/>
      <c r="M249" s="15"/>
      <c r="N249" s="15"/>
    </row>
    <row r="250" spans="1:14" ht="99.75" customHeight="1" x14ac:dyDescent="0.5">
      <c r="A250" s="18">
        <v>247</v>
      </c>
      <c r="B250" s="248" t="s">
        <v>556</v>
      </c>
      <c r="C250" s="248"/>
      <c r="D250" s="248" t="s">
        <v>577</v>
      </c>
      <c r="E250" s="248" t="s">
        <v>574</v>
      </c>
      <c r="F250" s="41">
        <v>0.02</v>
      </c>
      <c r="G250" s="248" t="s">
        <v>22</v>
      </c>
      <c r="H250" s="249">
        <v>43842</v>
      </c>
      <c r="I250" s="249">
        <f t="shared" si="6"/>
        <v>44206</v>
      </c>
      <c r="J250" s="248" t="s">
        <v>43</v>
      </c>
      <c r="K250" s="2"/>
      <c r="L250" s="8"/>
      <c r="M250" s="15"/>
      <c r="N250" s="15"/>
    </row>
    <row r="251" spans="1:14" ht="99.75" customHeight="1" x14ac:dyDescent="0.5">
      <c r="A251" s="18">
        <v>248</v>
      </c>
      <c r="B251" s="248" t="s">
        <v>556</v>
      </c>
      <c r="C251" s="248"/>
      <c r="D251" s="248" t="s">
        <v>578</v>
      </c>
      <c r="E251" s="248" t="s">
        <v>574</v>
      </c>
      <c r="F251" s="41">
        <v>0.02</v>
      </c>
      <c r="G251" s="248" t="s">
        <v>22</v>
      </c>
      <c r="H251" s="249">
        <v>43842</v>
      </c>
      <c r="I251" s="249">
        <f t="shared" si="6"/>
        <v>44206</v>
      </c>
      <c r="J251" s="248" t="s">
        <v>43</v>
      </c>
      <c r="K251" s="2"/>
      <c r="L251" s="8"/>
      <c r="M251" s="15"/>
      <c r="N251" s="15"/>
    </row>
    <row r="252" spans="1:14" ht="99.75" customHeight="1" x14ac:dyDescent="0.5">
      <c r="A252" s="18">
        <v>249</v>
      </c>
      <c r="B252" s="248" t="s">
        <v>556</v>
      </c>
      <c r="C252" s="248" t="s">
        <v>19</v>
      </c>
      <c r="D252" s="248" t="s">
        <v>579</v>
      </c>
      <c r="E252" s="248" t="s">
        <v>319</v>
      </c>
      <c r="F252" s="41">
        <v>0.01</v>
      </c>
      <c r="G252" s="248" t="s">
        <v>22</v>
      </c>
      <c r="H252" s="249">
        <v>44215</v>
      </c>
      <c r="I252" s="249">
        <f t="shared" si="6"/>
        <v>44579</v>
      </c>
      <c r="J252" s="248" t="s">
        <v>43</v>
      </c>
      <c r="K252" s="2"/>
      <c r="L252" s="8"/>
      <c r="M252" s="15"/>
      <c r="N252" s="15"/>
    </row>
    <row r="253" spans="1:14" ht="99.75" customHeight="1" x14ac:dyDescent="0.5">
      <c r="A253" s="18">
        <v>250</v>
      </c>
      <c r="B253" s="248" t="s">
        <v>556</v>
      </c>
      <c r="C253" s="248" t="s">
        <v>19</v>
      </c>
      <c r="D253" s="248" t="s">
        <v>580</v>
      </c>
      <c r="E253" s="248" t="s">
        <v>319</v>
      </c>
      <c r="F253" s="41">
        <v>0.01</v>
      </c>
      <c r="G253" s="248" t="s">
        <v>22</v>
      </c>
      <c r="H253" s="249">
        <v>44589</v>
      </c>
      <c r="I253" s="249">
        <f t="shared" si="6"/>
        <v>44953</v>
      </c>
      <c r="J253" s="248" t="s">
        <v>567</v>
      </c>
      <c r="K253" s="2"/>
      <c r="L253" s="8"/>
      <c r="M253" s="15"/>
      <c r="N253" s="15"/>
    </row>
    <row r="254" spans="1:14" ht="99.75" customHeight="1" x14ac:dyDescent="0.5">
      <c r="A254" s="18">
        <v>251</v>
      </c>
      <c r="B254" s="254" t="s">
        <v>556</v>
      </c>
      <c r="C254" s="254" t="s">
        <v>19</v>
      </c>
      <c r="D254" s="254" t="s">
        <v>581</v>
      </c>
      <c r="E254" s="254" t="s">
        <v>582</v>
      </c>
      <c r="F254" s="18">
        <v>0.01</v>
      </c>
      <c r="G254" s="254" t="s">
        <v>22</v>
      </c>
      <c r="H254" s="439">
        <v>44677</v>
      </c>
      <c r="I254" s="439">
        <f t="shared" si="6"/>
        <v>45041</v>
      </c>
      <c r="J254" s="254" t="s">
        <v>86</v>
      </c>
      <c r="K254" s="27"/>
      <c r="L254" s="17"/>
      <c r="M254" s="15"/>
      <c r="N254" s="15"/>
    </row>
    <row r="255" spans="1:14" ht="99.75" customHeight="1" x14ac:dyDescent="0.5">
      <c r="A255" s="18">
        <v>252</v>
      </c>
      <c r="B255" s="254" t="s">
        <v>556</v>
      </c>
      <c r="C255" s="254" t="s">
        <v>19</v>
      </c>
      <c r="D255" s="254" t="s">
        <v>584</v>
      </c>
      <c r="E255" s="254" t="s">
        <v>3329</v>
      </c>
      <c r="F255" s="18">
        <v>0.01</v>
      </c>
      <c r="G255" s="254" t="s">
        <v>22</v>
      </c>
      <c r="H255" s="439">
        <v>44861</v>
      </c>
      <c r="I255" s="439">
        <f t="shared" si="6"/>
        <v>45225</v>
      </c>
      <c r="J255" s="254" t="s">
        <v>43</v>
      </c>
      <c r="K255" s="2"/>
      <c r="L255" s="8"/>
      <c r="M255" s="15"/>
      <c r="N255" s="15"/>
    </row>
    <row r="256" spans="1:14" ht="99.75" customHeight="1" x14ac:dyDescent="0.5">
      <c r="A256" s="18">
        <v>253</v>
      </c>
      <c r="B256" s="254" t="s">
        <v>556</v>
      </c>
      <c r="C256" s="254" t="s">
        <v>19</v>
      </c>
      <c r="D256" s="254" t="s">
        <v>585</v>
      </c>
      <c r="E256" s="254" t="s">
        <v>550</v>
      </c>
      <c r="F256" s="18">
        <v>0.01</v>
      </c>
      <c r="G256" s="254" t="s">
        <v>22</v>
      </c>
      <c r="H256" s="439">
        <v>44677</v>
      </c>
      <c r="I256" s="439">
        <f t="shared" si="6"/>
        <v>45041</v>
      </c>
      <c r="J256" s="254" t="s">
        <v>86</v>
      </c>
      <c r="K256" s="27"/>
      <c r="L256" s="17"/>
      <c r="M256" s="15"/>
      <c r="N256" s="15"/>
    </row>
    <row r="257" spans="1:14" ht="99.75" customHeight="1" x14ac:dyDescent="0.5">
      <c r="A257" s="18">
        <v>254</v>
      </c>
      <c r="B257" s="248" t="s">
        <v>556</v>
      </c>
      <c r="C257" s="248" t="s">
        <v>19</v>
      </c>
      <c r="D257" s="248" t="s">
        <v>587</v>
      </c>
      <c r="E257" s="248" t="s">
        <v>588</v>
      </c>
      <c r="F257" s="41">
        <v>0.01</v>
      </c>
      <c r="G257" s="248" t="s">
        <v>22</v>
      </c>
      <c r="H257" s="249">
        <v>44583</v>
      </c>
      <c r="I257" s="249">
        <f t="shared" si="6"/>
        <v>44947</v>
      </c>
      <c r="J257" s="248" t="s">
        <v>3219</v>
      </c>
      <c r="K257" s="2"/>
      <c r="L257" s="250" t="s">
        <v>589</v>
      </c>
      <c r="M257" s="11"/>
      <c r="N257" s="15"/>
    </row>
    <row r="258" spans="1:14" ht="99.75" customHeight="1" x14ac:dyDescent="0.5">
      <c r="A258" s="18">
        <v>255</v>
      </c>
      <c r="B258" s="254" t="s">
        <v>556</v>
      </c>
      <c r="C258" s="254" t="s">
        <v>19</v>
      </c>
      <c r="D258" s="254" t="s">
        <v>590</v>
      </c>
      <c r="E258" s="254" t="s">
        <v>550</v>
      </c>
      <c r="F258" s="18">
        <v>0.01</v>
      </c>
      <c r="G258" s="254" t="s">
        <v>22</v>
      </c>
      <c r="H258" s="439">
        <v>44982</v>
      </c>
      <c r="I258" s="439">
        <f t="shared" si="6"/>
        <v>45346</v>
      </c>
      <c r="J258" s="254" t="s">
        <v>23</v>
      </c>
      <c r="K258" s="2"/>
      <c r="L258" s="17"/>
      <c r="M258" s="11" t="s">
        <v>3312</v>
      </c>
      <c r="N258" s="15"/>
    </row>
    <row r="259" spans="1:14" ht="99.75" customHeight="1" x14ac:dyDescent="0.5">
      <c r="A259" s="18">
        <v>256</v>
      </c>
      <c r="B259" s="248" t="s">
        <v>556</v>
      </c>
      <c r="C259" s="248" t="s">
        <v>19</v>
      </c>
      <c r="D259" s="248" t="s">
        <v>593</v>
      </c>
      <c r="E259" s="248" t="s">
        <v>3330</v>
      </c>
      <c r="F259" s="41">
        <v>0.01</v>
      </c>
      <c r="G259" s="248" t="s">
        <v>22</v>
      </c>
      <c r="H259" s="249">
        <v>44582</v>
      </c>
      <c r="I259" s="249">
        <f t="shared" si="6"/>
        <v>44946</v>
      </c>
      <c r="J259" s="248" t="s">
        <v>43</v>
      </c>
      <c r="K259" s="2"/>
      <c r="L259" s="17"/>
      <c r="M259" s="15"/>
      <c r="N259" s="15"/>
    </row>
    <row r="260" spans="1:14" ht="99.75" customHeight="1" x14ac:dyDescent="0.5">
      <c r="A260" s="18">
        <v>257</v>
      </c>
      <c r="B260" s="254" t="s">
        <v>556</v>
      </c>
      <c r="C260" s="254" t="s">
        <v>19</v>
      </c>
      <c r="D260" s="254" t="s">
        <v>595</v>
      </c>
      <c r="E260" s="254" t="s">
        <v>588</v>
      </c>
      <c r="F260" s="18">
        <v>0.01</v>
      </c>
      <c r="G260" s="254" t="s">
        <v>22</v>
      </c>
      <c r="H260" s="439">
        <v>44802</v>
      </c>
      <c r="I260" s="439">
        <f t="shared" si="6"/>
        <v>45166</v>
      </c>
      <c r="J260" s="254" t="s">
        <v>43</v>
      </c>
      <c r="K260" s="2"/>
      <c r="L260" s="17"/>
      <c r="M260" s="15"/>
      <c r="N260" s="15"/>
    </row>
    <row r="261" spans="1:14" ht="99.75" customHeight="1" x14ac:dyDescent="0.5">
      <c r="A261" s="18">
        <v>258</v>
      </c>
      <c r="B261" s="254" t="s">
        <v>556</v>
      </c>
      <c r="C261" s="254" t="s">
        <v>19</v>
      </c>
      <c r="D261" s="254" t="s">
        <v>597</v>
      </c>
      <c r="E261" s="254" t="s">
        <v>105</v>
      </c>
      <c r="F261" s="18">
        <v>0.01</v>
      </c>
      <c r="G261" s="254" t="s">
        <v>22</v>
      </c>
      <c r="H261" s="439">
        <v>44844</v>
      </c>
      <c r="I261" s="439">
        <f t="shared" si="6"/>
        <v>45208</v>
      </c>
      <c r="J261" s="254" t="s">
        <v>86</v>
      </c>
      <c r="K261" s="27"/>
      <c r="L261" s="17"/>
      <c r="M261" s="15"/>
      <c r="N261" s="15"/>
    </row>
    <row r="262" spans="1:14" ht="99.75" customHeight="1" x14ac:dyDescent="0.5">
      <c r="A262" s="18">
        <v>259</v>
      </c>
      <c r="B262" s="254" t="s">
        <v>556</v>
      </c>
      <c r="C262" s="254" t="s">
        <v>19</v>
      </c>
      <c r="D262" s="254" t="s">
        <v>599</v>
      </c>
      <c r="E262" s="254" t="s">
        <v>105</v>
      </c>
      <c r="F262" s="18">
        <v>0.01</v>
      </c>
      <c r="G262" s="254" t="s">
        <v>22</v>
      </c>
      <c r="H262" s="439">
        <v>44844</v>
      </c>
      <c r="I262" s="439">
        <f t="shared" si="6"/>
        <v>45208</v>
      </c>
      <c r="J262" s="254" t="s">
        <v>43</v>
      </c>
      <c r="K262" s="2"/>
      <c r="L262" s="17"/>
      <c r="M262" s="15"/>
      <c r="N262" s="15"/>
    </row>
    <row r="263" spans="1:14" ht="99.75" customHeight="1" x14ac:dyDescent="0.5">
      <c r="A263" s="18">
        <v>260</v>
      </c>
      <c r="B263" s="254" t="s">
        <v>556</v>
      </c>
      <c r="C263" s="254" t="s">
        <v>19</v>
      </c>
      <c r="D263" s="254" t="s">
        <v>602</v>
      </c>
      <c r="E263" s="254" t="s">
        <v>547</v>
      </c>
      <c r="F263" s="18">
        <v>0.01</v>
      </c>
      <c r="G263" s="254" t="s">
        <v>22</v>
      </c>
      <c r="H263" s="439">
        <v>44844</v>
      </c>
      <c r="I263" s="439">
        <f t="shared" si="6"/>
        <v>45208</v>
      </c>
      <c r="J263" s="254" t="s">
        <v>43</v>
      </c>
      <c r="K263" s="2"/>
      <c r="L263" s="17"/>
      <c r="M263" s="15"/>
      <c r="N263" s="15"/>
    </row>
    <row r="264" spans="1:14" ht="99.75" customHeight="1" x14ac:dyDescent="0.5">
      <c r="A264" s="18">
        <v>261</v>
      </c>
      <c r="B264" s="254" t="s">
        <v>556</v>
      </c>
      <c r="C264" s="254" t="s">
        <v>19</v>
      </c>
      <c r="D264" s="254" t="s">
        <v>603</v>
      </c>
      <c r="E264" s="254" t="s">
        <v>588</v>
      </c>
      <c r="F264" s="18">
        <v>0.01</v>
      </c>
      <c r="G264" s="254" t="s">
        <v>22</v>
      </c>
      <c r="H264" s="439">
        <v>44752</v>
      </c>
      <c r="I264" s="439">
        <f t="shared" si="6"/>
        <v>45116</v>
      </c>
      <c r="J264" s="254" t="s">
        <v>123</v>
      </c>
      <c r="K264" s="2"/>
      <c r="L264" s="17"/>
      <c r="M264" s="15"/>
      <c r="N264" s="15"/>
    </row>
    <row r="265" spans="1:14" ht="99.75" customHeight="1" x14ac:dyDescent="0.5">
      <c r="A265" s="18">
        <v>262</v>
      </c>
      <c r="B265" s="254" t="s">
        <v>103</v>
      </c>
      <c r="C265" s="254" t="s">
        <v>19</v>
      </c>
      <c r="D265" s="254" t="s">
        <v>604</v>
      </c>
      <c r="E265" s="254" t="s">
        <v>319</v>
      </c>
      <c r="F265" s="18">
        <v>0.01</v>
      </c>
      <c r="G265" s="254" t="s">
        <v>22</v>
      </c>
      <c r="H265" s="439">
        <v>44985</v>
      </c>
      <c r="I265" s="439">
        <f t="shared" si="6"/>
        <v>45349</v>
      </c>
      <c r="J265" s="254" t="s">
        <v>236</v>
      </c>
      <c r="K265" s="27"/>
      <c r="L265" s="8"/>
      <c r="M265" s="15"/>
      <c r="N265" s="15"/>
    </row>
    <row r="266" spans="1:14" ht="99.75" customHeight="1" x14ac:dyDescent="0.5">
      <c r="A266" s="18">
        <v>263</v>
      </c>
      <c r="B266" s="254" t="s">
        <v>103</v>
      </c>
      <c r="C266" s="254" t="s">
        <v>19</v>
      </c>
      <c r="D266" s="254" t="s">
        <v>104</v>
      </c>
      <c r="E266" s="254" t="s">
        <v>105</v>
      </c>
      <c r="F266" s="18">
        <v>0.01</v>
      </c>
      <c r="G266" s="254" t="s">
        <v>22</v>
      </c>
      <c r="H266" s="439">
        <v>44861</v>
      </c>
      <c r="I266" s="439">
        <f t="shared" si="6"/>
        <v>45225</v>
      </c>
      <c r="J266" s="254" t="s">
        <v>3314</v>
      </c>
      <c r="K266" s="2"/>
      <c r="L266" s="17"/>
      <c r="M266" s="15"/>
      <c r="N266" s="15"/>
    </row>
    <row r="267" spans="1:14" ht="99.75" customHeight="1" x14ac:dyDescent="0.5">
      <c r="A267" s="18">
        <v>264</v>
      </c>
      <c r="B267" s="254" t="s">
        <v>609</v>
      </c>
      <c r="C267" s="254" t="s">
        <v>19</v>
      </c>
      <c r="D267" s="254" t="s">
        <v>610</v>
      </c>
      <c r="E267" s="254" t="s">
        <v>611</v>
      </c>
      <c r="F267" s="18"/>
      <c r="G267" s="254" t="s">
        <v>71</v>
      </c>
      <c r="H267" s="439" t="s">
        <v>71</v>
      </c>
      <c r="I267" s="439" t="s">
        <v>71</v>
      </c>
      <c r="J267" s="254" t="s">
        <v>86</v>
      </c>
      <c r="K267" s="2"/>
      <c r="L267" s="250" t="s">
        <v>158</v>
      </c>
      <c r="M267" s="15"/>
      <c r="N267" s="15"/>
    </row>
    <row r="268" spans="1:14" ht="99.75" customHeight="1" x14ac:dyDescent="0.5">
      <c r="A268" s="18">
        <v>265</v>
      </c>
      <c r="B268" s="254" t="s">
        <v>609</v>
      </c>
      <c r="C268" s="254" t="s">
        <v>19</v>
      </c>
      <c r="D268" s="254" t="s">
        <v>612</v>
      </c>
      <c r="E268" s="254" t="s">
        <v>613</v>
      </c>
      <c r="F268" s="18"/>
      <c r="G268" s="254" t="s">
        <v>22</v>
      </c>
      <c r="H268" s="439">
        <v>44752</v>
      </c>
      <c r="I268" s="439">
        <f t="shared" ref="I268:I342" si="7">H268+364</f>
        <v>45116</v>
      </c>
      <c r="J268" s="254" t="s">
        <v>43</v>
      </c>
      <c r="K268" s="2"/>
      <c r="L268" s="17"/>
      <c r="M268" s="15"/>
      <c r="N268" s="15"/>
    </row>
    <row r="269" spans="1:14" ht="99.75" customHeight="1" x14ac:dyDescent="0.5">
      <c r="A269" s="18">
        <v>266</v>
      </c>
      <c r="B269" s="254" t="s">
        <v>614</v>
      </c>
      <c r="C269" s="254" t="s">
        <v>1496</v>
      </c>
      <c r="D269" s="254" t="s">
        <v>615</v>
      </c>
      <c r="E269" s="254">
        <v>55</v>
      </c>
      <c r="F269" s="18"/>
      <c r="G269" s="254" t="s">
        <v>22</v>
      </c>
      <c r="H269" s="439">
        <v>44796</v>
      </c>
      <c r="I269" s="439">
        <f t="shared" si="7"/>
        <v>45160</v>
      </c>
      <c r="J269" s="254" t="s">
        <v>43</v>
      </c>
      <c r="K269" s="2"/>
      <c r="L269" s="17"/>
      <c r="M269" s="15"/>
      <c r="N269" s="15"/>
    </row>
    <row r="270" spans="1:14" ht="99.75" customHeight="1" x14ac:dyDescent="0.5">
      <c r="A270" s="18">
        <v>267</v>
      </c>
      <c r="B270" s="254" t="s">
        <v>614</v>
      </c>
      <c r="C270" s="254" t="s">
        <v>1496</v>
      </c>
      <c r="D270" s="254" t="s">
        <v>618</v>
      </c>
      <c r="E270" s="254">
        <v>69.86</v>
      </c>
      <c r="F270" s="18"/>
      <c r="G270" s="254" t="s">
        <v>22</v>
      </c>
      <c r="H270" s="439">
        <v>44677</v>
      </c>
      <c r="I270" s="439">
        <f t="shared" si="7"/>
        <v>45041</v>
      </c>
      <c r="J270" s="254" t="s">
        <v>23</v>
      </c>
      <c r="K270" s="27"/>
      <c r="L270" s="17"/>
      <c r="M270" s="15"/>
      <c r="N270" s="15"/>
    </row>
    <row r="271" spans="1:14" ht="99.75" customHeight="1" x14ac:dyDescent="0.5">
      <c r="A271" s="18">
        <v>268</v>
      </c>
      <c r="B271" s="254" t="s">
        <v>614</v>
      </c>
      <c r="C271" s="254" t="s">
        <v>1496</v>
      </c>
      <c r="D271" s="254" t="s">
        <v>620</v>
      </c>
      <c r="E271" s="254">
        <v>80</v>
      </c>
      <c r="F271" s="18"/>
      <c r="G271" s="254" t="s">
        <v>22</v>
      </c>
      <c r="H271" s="439">
        <v>44677</v>
      </c>
      <c r="I271" s="439">
        <f t="shared" si="7"/>
        <v>45041</v>
      </c>
      <c r="J271" s="254" t="s">
        <v>43</v>
      </c>
      <c r="K271" s="2"/>
      <c r="L271" s="17"/>
      <c r="M271" s="15"/>
      <c r="N271" s="15"/>
    </row>
    <row r="272" spans="1:14" ht="99.75" customHeight="1" x14ac:dyDescent="0.5">
      <c r="A272" s="18">
        <v>269</v>
      </c>
      <c r="B272" s="254" t="s">
        <v>614</v>
      </c>
      <c r="C272" s="254" t="s">
        <v>1496</v>
      </c>
      <c r="D272" s="254" t="s">
        <v>621</v>
      </c>
      <c r="E272" s="254">
        <v>65.06</v>
      </c>
      <c r="F272" s="18"/>
      <c r="G272" s="254" t="s">
        <v>22</v>
      </c>
      <c r="H272" s="439">
        <v>44767</v>
      </c>
      <c r="I272" s="439">
        <f t="shared" si="7"/>
        <v>45131</v>
      </c>
      <c r="J272" s="254" t="s">
        <v>23</v>
      </c>
      <c r="K272" s="27"/>
      <c r="L272" s="17"/>
      <c r="M272" s="15"/>
      <c r="N272" s="15"/>
    </row>
    <row r="273" spans="1:14" ht="99.75" customHeight="1" x14ac:dyDescent="0.5">
      <c r="A273" s="18">
        <v>270</v>
      </c>
      <c r="B273" s="248" t="s">
        <v>614</v>
      </c>
      <c r="C273" s="248"/>
      <c r="D273" s="248" t="s">
        <v>623</v>
      </c>
      <c r="E273" s="248">
        <v>82.561999999999998</v>
      </c>
      <c r="F273" s="41"/>
      <c r="G273" s="248" t="s">
        <v>22</v>
      </c>
      <c r="H273" s="249">
        <v>44579</v>
      </c>
      <c r="I273" s="249">
        <f t="shared" si="7"/>
        <v>44943</v>
      </c>
      <c r="J273" s="248" t="s">
        <v>43</v>
      </c>
      <c r="K273" s="2"/>
      <c r="L273" s="17"/>
      <c r="M273" s="15"/>
      <c r="N273" s="15"/>
    </row>
    <row r="274" spans="1:14" ht="99.75" customHeight="1" x14ac:dyDescent="0.5">
      <c r="A274" s="18">
        <v>271</v>
      </c>
      <c r="B274" s="248" t="s">
        <v>614</v>
      </c>
      <c r="C274" s="248"/>
      <c r="D274" s="248" t="s">
        <v>624</v>
      </c>
      <c r="E274" s="248">
        <v>82.052000000000007</v>
      </c>
      <c r="F274" s="41"/>
      <c r="G274" s="248" t="s">
        <v>22</v>
      </c>
      <c r="H274" s="249">
        <v>44579</v>
      </c>
      <c r="I274" s="249">
        <f t="shared" si="7"/>
        <v>44943</v>
      </c>
      <c r="J274" s="248" t="s">
        <v>43</v>
      </c>
      <c r="K274" s="2"/>
      <c r="L274" s="17"/>
      <c r="M274" s="15"/>
      <c r="N274" s="15"/>
    </row>
    <row r="275" spans="1:14" ht="99.75" customHeight="1" x14ac:dyDescent="0.5">
      <c r="A275" s="18">
        <v>272</v>
      </c>
      <c r="B275" s="248" t="s">
        <v>625</v>
      </c>
      <c r="C275" s="248"/>
      <c r="D275" s="248" t="s">
        <v>626</v>
      </c>
      <c r="E275" s="248" t="s">
        <v>27</v>
      </c>
      <c r="F275" s="41"/>
      <c r="G275" s="248" t="s">
        <v>22</v>
      </c>
      <c r="H275" s="249">
        <v>44558</v>
      </c>
      <c r="I275" s="249">
        <f t="shared" si="7"/>
        <v>44922</v>
      </c>
      <c r="J275" s="248" t="s">
        <v>3219</v>
      </c>
      <c r="K275" s="2"/>
      <c r="L275" s="250" t="s">
        <v>627</v>
      </c>
      <c r="M275" s="2" t="s">
        <v>3331</v>
      </c>
      <c r="N275" s="15"/>
    </row>
    <row r="276" spans="1:14" ht="99.75" customHeight="1" x14ac:dyDescent="0.5">
      <c r="A276" s="18">
        <v>273</v>
      </c>
      <c r="B276" s="254" t="s">
        <v>625</v>
      </c>
      <c r="C276" s="254"/>
      <c r="D276" s="254" t="s">
        <v>628</v>
      </c>
      <c r="E276" s="254" t="s">
        <v>27</v>
      </c>
      <c r="F276" s="18"/>
      <c r="G276" s="254" t="s">
        <v>22</v>
      </c>
      <c r="H276" s="439">
        <v>44893</v>
      </c>
      <c r="I276" s="439">
        <f t="shared" si="7"/>
        <v>45257</v>
      </c>
      <c r="J276" s="254" t="s">
        <v>43</v>
      </c>
      <c r="K276" s="2"/>
      <c r="L276" s="17"/>
      <c r="M276" s="15"/>
      <c r="N276" s="15"/>
    </row>
    <row r="277" spans="1:14" ht="99.75" customHeight="1" x14ac:dyDescent="0.5">
      <c r="A277" s="18">
        <v>274</v>
      </c>
      <c r="B277" s="254" t="s">
        <v>625</v>
      </c>
      <c r="C277" s="254" t="s">
        <v>19</v>
      </c>
      <c r="D277" s="254" t="s">
        <v>630</v>
      </c>
      <c r="E277" s="254" t="s">
        <v>92</v>
      </c>
      <c r="F277" s="18"/>
      <c r="G277" s="254" t="s">
        <v>22</v>
      </c>
      <c r="H277" s="439">
        <v>44757</v>
      </c>
      <c r="I277" s="439">
        <f t="shared" si="7"/>
        <v>45121</v>
      </c>
      <c r="J277" s="254" t="s">
        <v>50</v>
      </c>
      <c r="K277" s="27"/>
      <c r="L277" s="17"/>
      <c r="M277" s="15"/>
      <c r="N277" s="15"/>
    </row>
    <row r="278" spans="1:14" ht="99.75" customHeight="1" x14ac:dyDescent="0.5">
      <c r="A278" s="18">
        <v>275</v>
      </c>
      <c r="B278" s="248" t="s">
        <v>625</v>
      </c>
      <c r="C278" s="248" t="s">
        <v>19</v>
      </c>
      <c r="D278" s="248" t="s">
        <v>632</v>
      </c>
      <c r="E278" s="248" t="s">
        <v>633</v>
      </c>
      <c r="F278" s="41"/>
      <c r="G278" s="248" t="s">
        <v>22</v>
      </c>
      <c r="H278" s="249">
        <v>44510</v>
      </c>
      <c r="I278" s="249">
        <f t="shared" si="7"/>
        <v>44874</v>
      </c>
      <c r="J278" s="248" t="s">
        <v>123</v>
      </c>
      <c r="K278" s="2"/>
      <c r="L278" s="17"/>
      <c r="M278" s="15"/>
      <c r="N278" s="15"/>
    </row>
    <row r="279" spans="1:14" ht="99.75" customHeight="1" x14ac:dyDescent="0.5">
      <c r="A279" s="18">
        <v>276</v>
      </c>
      <c r="B279" s="248" t="s">
        <v>625</v>
      </c>
      <c r="C279" s="248" t="s">
        <v>19</v>
      </c>
      <c r="D279" s="248" t="s">
        <v>634</v>
      </c>
      <c r="E279" s="248" t="s">
        <v>200</v>
      </c>
      <c r="F279" s="41"/>
      <c r="G279" s="248" t="s">
        <v>22</v>
      </c>
      <c r="H279" s="249">
        <v>44419</v>
      </c>
      <c r="I279" s="249">
        <f t="shared" si="7"/>
        <v>44783</v>
      </c>
      <c r="J279" s="248" t="s">
        <v>123</v>
      </c>
      <c r="K279" s="2"/>
      <c r="L279" s="17"/>
      <c r="M279" s="15"/>
      <c r="N279" s="15"/>
    </row>
    <row r="280" spans="1:14" ht="99.75" customHeight="1" x14ac:dyDescent="0.5">
      <c r="A280" s="18">
        <v>277</v>
      </c>
      <c r="B280" s="254" t="s">
        <v>625</v>
      </c>
      <c r="C280" s="254" t="s">
        <v>19</v>
      </c>
      <c r="D280" s="254" t="s">
        <v>636</v>
      </c>
      <c r="E280" s="254" t="s">
        <v>637</v>
      </c>
      <c r="F280" s="18"/>
      <c r="G280" s="254" t="s">
        <v>22</v>
      </c>
      <c r="H280" s="439">
        <v>44822</v>
      </c>
      <c r="I280" s="439">
        <f t="shared" si="7"/>
        <v>45186</v>
      </c>
      <c r="J280" s="254" t="s">
        <v>50</v>
      </c>
      <c r="K280" s="27"/>
      <c r="L280" s="17"/>
      <c r="M280" s="15"/>
      <c r="N280" s="15"/>
    </row>
    <row r="281" spans="1:14" ht="99.75" customHeight="1" x14ac:dyDescent="0.5">
      <c r="A281" s="18">
        <v>278</v>
      </c>
      <c r="B281" s="254" t="s">
        <v>625</v>
      </c>
      <c r="C281" s="254" t="s">
        <v>19</v>
      </c>
      <c r="D281" s="254" t="s">
        <v>640</v>
      </c>
      <c r="E281" s="254" t="s">
        <v>209</v>
      </c>
      <c r="F281" s="18"/>
      <c r="G281" s="254" t="s">
        <v>22</v>
      </c>
      <c r="H281" s="439">
        <v>44668</v>
      </c>
      <c r="I281" s="439">
        <f t="shared" si="7"/>
        <v>45032</v>
      </c>
      <c r="J281" s="254" t="s">
        <v>23</v>
      </c>
      <c r="K281" s="2"/>
      <c r="L281" s="250" t="s">
        <v>3332</v>
      </c>
      <c r="M281" s="15"/>
      <c r="N281" s="15"/>
    </row>
    <row r="282" spans="1:14" ht="99.75" customHeight="1" x14ac:dyDescent="0.5">
      <c r="A282" s="18">
        <v>279</v>
      </c>
      <c r="B282" s="254" t="s">
        <v>625</v>
      </c>
      <c r="C282" s="254" t="s">
        <v>19</v>
      </c>
      <c r="D282" s="254" t="s">
        <v>643</v>
      </c>
      <c r="E282" s="254" t="s">
        <v>644</v>
      </c>
      <c r="F282" s="18"/>
      <c r="G282" s="254" t="s">
        <v>22</v>
      </c>
      <c r="H282" s="439">
        <v>44668</v>
      </c>
      <c r="I282" s="439">
        <f t="shared" si="7"/>
        <v>45032</v>
      </c>
      <c r="J282" s="254" t="s">
        <v>86</v>
      </c>
      <c r="K282" s="2"/>
      <c r="L282" s="250" t="s">
        <v>158</v>
      </c>
      <c r="M282" s="15"/>
      <c r="N282" s="15"/>
    </row>
    <row r="283" spans="1:14" ht="99.75" customHeight="1" x14ac:dyDescent="0.5">
      <c r="A283" s="18">
        <v>280</v>
      </c>
      <c r="B283" s="254" t="s">
        <v>3333</v>
      </c>
      <c r="C283" s="254" t="s">
        <v>19</v>
      </c>
      <c r="D283" s="254" t="s">
        <v>645</v>
      </c>
      <c r="E283" s="254" t="s">
        <v>547</v>
      </c>
      <c r="F283" s="18">
        <v>0.01</v>
      </c>
      <c r="G283" s="254" t="s">
        <v>22</v>
      </c>
      <c r="H283" s="439">
        <v>44991</v>
      </c>
      <c r="I283" s="439">
        <f t="shared" si="7"/>
        <v>45355</v>
      </c>
      <c r="J283" s="254" t="s">
        <v>23</v>
      </c>
      <c r="K283" s="27"/>
      <c r="L283" s="8"/>
      <c r="M283" s="15"/>
      <c r="N283" s="15"/>
    </row>
    <row r="284" spans="1:14" ht="99.75" customHeight="1" x14ac:dyDescent="0.5">
      <c r="A284" s="18">
        <v>281</v>
      </c>
      <c r="B284" s="254" t="s">
        <v>648</v>
      </c>
      <c r="C284" s="254" t="s">
        <v>1496</v>
      </c>
      <c r="D284" s="254" t="s">
        <v>649</v>
      </c>
      <c r="E284" s="254" t="s">
        <v>650</v>
      </c>
      <c r="F284" s="18"/>
      <c r="G284" s="254" t="s">
        <v>22</v>
      </c>
      <c r="H284" s="439">
        <v>44896</v>
      </c>
      <c r="I284" s="439">
        <f t="shared" si="7"/>
        <v>45260</v>
      </c>
      <c r="J284" s="254" t="s">
        <v>123</v>
      </c>
      <c r="K284" s="2"/>
      <c r="L284" s="17"/>
      <c r="M284" s="15"/>
      <c r="N284" s="15"/>
    </row>
    <row r="285" spans="1:14" ht="99.75" customHeight="1" x14ac:dyDescent="0.5">
      <c r="A285" s="18">
        <v>282</v>
      </c>
      <c r="B285" s="254" t="s">
        <v>648</v>
      </c>
      <c r="C285" s="254" t="s">
        <v>1496</v>
      </c>
      <c r="D285" s="254" t="s">
        <v>651</v>
      </c>
      <c r="E285" s="254" t="s">
        <v>652</v>
      </c>
      <c r="F285" s="18"/>
      <c r="G285" s="254" t="s">
        <v>22</v>
      </c>
      <c r="H285" s="439">
        <v>44896</v>
      </c>
      <c r="I285" s="439">
        <f t="shared" si="7"/>
        <v>45260</v>
      </c>
      <c r="J285" s="254" t="s">
        <v>123</v>
      </c>
      <c r="K285" s="2"/>
      <c r="L285" s="17"/>
      <c r="M285" s="15"/>
      <c r="N285" s="15"/>
    </row>
    <row r="286" spans="1:14" ht="99.75" customHeight="1" x14ac:dyDescent="0.5">
      <c r="A286" s="18">
        <v>283</v>
      </c>
      <c r="B286" s="254" t="s">
        <v>648</v>
      </c>
      <c r="C286" s="254" t="s">
        <v>1496</v>
      </c>
      <c r="D286" s="254" t="s">
        <v>653</v>
      </c>
      <c r="E286" s="254" t="s">
        <v>654</v>
      </c>
      <c r="F286" s="18"/>
      <c r="G286" s="254" t="s">
        <v>22</v>
      </c>
      <c r="H286" s="439">
        <v>44896</v>
      </c>
      <c r="I286" s="439">
        <f t="shared" si="7"/>
        <v>45260</v>
      </c>
      <c r="J286" s="254" t="s">
        <v>123</v>
      </c>
      <c r="K286" s="2"/>
      <c r="L286" s="17"/>
      <c r="M286" s="15"/>
      <c r="N286" s="15"/>
    </row>
    <row r="287" spans="1:14" ht="99.75" customHeight="1" x14ac:dyDescent="0.5">
      <c r="A287" s="18">
        <v>284</v>
      </c>
      <c r="B287" s="254" t="s">
        <v>648</v>
      </c>
      <c r="C287" s="254" t="s">
        <v>1496</v>
      </c>
      <c r="D287" s="254" t="s">
        <v>655</v>
      </c>
      <c r="E287" s="254">
        <v>3.33</v>
      </c>
      <c r="F287" s="18"/>
      <c r="G287" s="254" t="s">
        <v>22</v>
      </c>
      <c r="H287" s="439">
        <v>44816</v>
      </c>
      <c r="I287" s="439">
        <f t="shared" si="7"/>
        <v>45180</v>
      </c>
      <c r="J287" s="254" t="s">
        <v>130</v>
      </c>
      <c r="K287" s="27"/>
      <c r="L287" s="17"/>
      <c r="M287" s="15"/>
      <c r="N287" s="15"/>
    </row>
    <row r="288" spans="1:14" ht="99.75" customHeight="1" x14ac:dyDescent="0.5">
      <c r="A288" s="18">
        <v>285</v>
      </c>
      <c r="B288" s="254" t="s">
        <v>648</v>
      </c>
      <c r="C288" s="254" t="s">
        <v>1496</v>
      </c>
      <c r="D288" s="254" t="s">
        <v>657</v>
      </c>
      <c r="E288" s="254">
        <v>2.61</v>
      </c>
      <c r="F288" s="18"/>
      <c r="G288" s="254" t="s">
        <v>22</v>
      </c>
      <c r="H288" s="439">
        <v>44816</v>
      </c>
      <c r="I288" s="439">
        <f t="shared" si="7"/>
        <v>45180</v>
      </c>
      <c r="J288" s="254" t="s">
        <v>130</v>
      </c>
      <c r="K288" s="27"/>
      <c r="L288" s="17"/>
      <c r="M288" s="15"/>
      <c r="N288" s="15"/>
    </row>
    <row r="289" spans="1:14" ht="99.75" customHeight="1" x14ac:dyDescent="0.5">
      <c r="A289" s="18">
        <v>286</v>
      </c>
      <c r="B289" s="254" t="s">
        <v>648</v>
      </c>
      <c r="C289" s="254" t="s">
        <v>1496</v>
      </c>
      <c r="D289" s="254" t="s">
        <v>659</v>
      </c>
      <c r="E289" s="254">
        <v>2.74</v>
      </c>
      <c r="F289" s="18"/>
      <c r="G289" s="254" t="s">
        <v>22</v>
      </c>
      <c r="H289" s="439">
        <v>44816</v>
      </c>
      <c r="I289" s="439">
        <f t="shared" si="7"/>
        <v>45180</v>
      </c>
      <c r="J289" s="254" t="s">
        <v>130</v>
      </c>
      <c r="K289" s="27"/>
      <c r="L289" s="17"/>
      <c r="M289" s="15"/>
      <c r="N289" s="15"/>
    </row>
    <row r="290" spans="1:14" ht="99.75" customHeight="1" x14ac:dyDescent="0.5">
      <c r="A290" s="18">
        <v>287</v>
      </c>
      <c r="B290" s="254" t="s">
        <v>661</v>
      </c>
      <c r="C290" s="254" t="s">
        <v>1496</v>
      </c>
      <c r="D290" s="254" t="s">
        <v>662</v>
      </c>
      <c r="E290" s="254" t="s">
        <v>663</v>
      </c>
      <c r="F290" s="18"/>
      <c r="G290" s="254" t="s">
        <v>22</v>
      </c>
      <c r="H290" s="439">
        <v>44896</v>
      </c>
      <c r="I290" s="439">
        <f t="shared" si="7"/>
        <v>45260</v>
      </c>
      <c r="J290" s="254" t="s">
        <v>123</v>
      </c>
      <c r="K290" s="2"/>
      <c r="L290" s="17"/>
      <c r="M290" s="15"/>
      <c r="N290" s="15"/>
    </row>
    <row r="291" spans="1:14" ht="99.75" customHeight="1" x14ac:dyDescent="0.5">
      <c r="A291" s="18">
        <v>288</v>
      </c>
      <c r="B291" s="254" t="s">
        <v>661</v>
      </c>
      <c r="C291" s="254" t="s">
        <v>1496</v>
      </c>
      <c r="D291" s="254" t="s">
        <v>664</v>
      </c>
      <c r="E291" s="254">
        <v>3.15</v>
      </c>
      <c r="F291" s="18"/>
      <c r="G291" s="254" t="s">
        <v>22</v>
      </c>
      <c r="H291" s="439">
        <v>44816</v>
      </c>
      <c r="I291" s="439">
        <f t="shared" si="7"/>
        <v>45180</v>
      </c>
      <c r="J291" s="254" t="s">
        <v>130</v>
      </c>
      <c r="K291" s="27"/>
      <c r="L291" s="17"/>
      <c r="M291" s="15"/>
      <c r="N291" s="15"/>
    </row>
    <row r="292" spans="1:14" ht="99.75" customHeight="1" x14ac:dyDescent="0.5">
      <c r="A292" s="18">
        <v>289</v>
      </c>
      <c r="B292" s="254" t="s">
        <v>666</v>
      </c>
      <c r="C292" s="254" t="s">
        <v>667</v>
      </c>
      <c r="D292" s="254" t="s">
        <v>668</v>
      </c>
      <c r="E292" s="254" t="s">
        <v>669</v>
      </c>
      <c r="F292" s="18"/>
      <c r="G292" s="254" t="s">
        <v>22</v>
      </c>
      <c r="H292" s="439">
        <v>44937</v>
      </c>
      <c r="I292" s="439">
        <f t="shared" si="7"/>
        <v>45301</v>
      </c>
      <c r="J292" s="254" t="s">
        <v>50</v>
      </c>
      <c r="K292" s="27"/>
      <c r="L292" s="17"/>
      <c r="M292" s="11" t="s">
        <v>1078</v>
      </c>
      <c r="N292" s="15"/>
    </row>
    <row r="293" spans="1:14" ht="99.75" customHeight="1" x14ac:dyDescent="0.5">
      <c r="A293" s="18">
        <v>290</v>
      </c>
      <c r="B293" s="254" t="s">
        <v>666</v>
      </c>
      <c r="C293" s="254" t="s">
        <v>667</v>
      </c>
      <c r="D293" s="254" t="s">
        <v>671</v>
      </c>
      <c r="E293" s="254" t="s">
        <v>669</v>
      </c>
      <c r="F293" s="18"/>
      <c r="G293" s="254" t="s">
        <v>22</v>
      </c>
      <c r="H293" s="439">
        <v>44937</v>
      </c>
      <c r="I293" s="439">
        <f t="shared" si="7"/>
        <v>45301</v>
      </c>
      <c r="J293" s="254" t="s">
        <v>23</v>
      </c>
      <c r="K293" s="2"/>
      <c r="L293" s="17"/>
      <c r="M293" s="11" t="s">
        <v>1078</v>
      </c>
      <c r="N293" s="15"/>
    </row>
    <row r="294" spans="1:14" ht="99.75" customHeight="1" x14ac:dyDescent="0.5">
      <c r="A294" s="18">
        <v>291</v>
      </c>
      <c r="B294" s="254" t="s">
        <v>666</v>
      </c>
      <c r="C294" s="254" t="s">
        <v>667</v>
      </c>
      <c r="D294" s="254" t="s">
        <v>673</v>
      </c>
      <c r="E294" s="254" t="s">
        <v>674</v>
      </c>
      <c r="F294" s="18"/>
      <c r="G294" s="254" t="s">
        <v>22</v>
      </c>
      <c r="H294" s="439">
        <v>44937</v>
      </c>
      <c r="I294" s="439">
        <f t="shared" si="7"/>
        <v>45301</v>
      </c>
      <c r="J294" s="254" t="s">
        <v>23</v>
      </c>
      <c r="K294" s="2"/>
      <c r="L294" s="17"/>
      <c r="M294" s="11" t="s">
        <v>1078</v>
      </c>
      <c r="N294" s="15"/>
    </row>
    <row r="295" spans="1:14" ht="99.75" customHeight="1" x14ac:dyDescent="0.5">
      <c r="A295" s="18">
        <v>292</v>
      </c>
      <c r="B295" s="254" t="s">
        <v>666</v>
      </c>
      <c r="C295" s="254"/>
      <c r="D295" s="254" t="s">
        <v>676</v>
      </c>
      <c r="E295" s="254" t="s">
        <v>677</v>
      </c>
      <c r="F295" s="18"/>
      <c r="G295" s="254" t="s">
        <v>22</v>
      </c>
      <c r="H295" s="439">
        <v>44937</v>
      </c>
      <c r="I295" s="439">
        <f t="shared" si="7"/>
        <v>45301</v>
      </c>
      <c r="J295" s="254" t="s">
        <v>23</v>
      </c>
      <c r="K295" s="2"/>
      <c r="L295" s="38" t="s">
        <v>678</v>
      </c>
      <c r="M295" s="11" t="s">
        <v>1078</v>
      </c>
      <c r="N295" s="15"/>
    </row>
    <row r="296" spans="1:14" ht="99.75" customHeight="1" x14ac:dyDescent="0.5">
      <c r="A296" s="18">
        <v>293</v>
      </c>
      <c r="B296" s="254" t="s">
        <v>666</v>
      </c>
      <c r="C296" s="254"/>
      <c r="D296" s="254" t="s">
        <v>679</v>
      </c>
      <c r="E296" s="254" t="s">
        <v>680</v>
      </c>
      <c r="F296" s="18"/>
      <c r="G296" s="254" t="s">
        <v>22</v>
      </c>
      <c r="H296" s="439">
        <v>44937</v>
      </c>
      <c r="I296" s="439">
        <f t="shared" si="7"/>
        <v>45301</v>
      </c>
      <c r="J296" s="254" t="s">
        <v>130</v>
      </c>
      <c r="K296" s="2"/>
      <c r="L296" s="17"/>
      <c r="M296" s="11" t="s">
        <v>1078</v>
      </c>
      <c r="N296" s="15"/>
    </row>
    <row r="297" spans="1:14" ht="99.75" customHeight="1" x14ac:dyDescent="0.5">
      <c r="A297" s="18">
        <v>294</v>
      </c>
      <c r="B297" s="254" t="s">
        <v>666</v>
      </c>
      <c r="C297" s="254"/>
      <c r="D297" s="254" t="s">
        <v>682</v>
      </c>
      <c r="E297" s="254" t="s">
        <v>680</v>
      </c>
      <c r="F297" s="18"/>
      <c r="G297" s="254" t="s">
        <v>22</v>
      </c>
      <c r="H297" s="439">
        <v>44937</v>
      </c>
      <c r="I297" s="439">
        <f t="shared" si="7"/>
        <v>45301</v>
      </c>
      <c r="J297" s="254" t="s">
        <v>86</v>
      </c>
      <c r="K297" s="2"/>
      <c r="L297" s="8"/>
      <c r="M297" s="11" t="s">
        <v>1078</v>
      </c>
      <c r="N297" s="15"/>
    </row>
    <row r="298" spans="1:14" ht="99.75" customHeight="1" x14ac:dyDescent="0.5">
      <c r="A298" s="18">
        <v>295</v>
      </c>
      <c r="B298" s="254" t="s">
        <v>666</v>
      </c>
      <c r="C298" s="254" t="s">
        <v>667</v>
      </c>
      <c r="D298" s="254" t="s">
        <v>684</v>
      </c>
      <c r="E298" s="254" t="s">
        <v>685</v>
      </c>
      <c r="F298" s="18"/>
      <c r="G298" s="254" t="s">
        <v>22</v>
      </c>
      <c r="H298" s="439">
        <v>44937</v>
      </c>
      <c r="I298" s="439">
        <f t="shared" si="7"/>
        <v>45301</v>
      </c>
      <c r="J298" s="254" t="s">
        <v>50</v>
      </c>
      <c r="K298" s="27"/>
      <c r="L298" s="17"/>
      <c r="M298" s="11" t="s">
        <v>1078</v>
      </c>
      <c r="N298" s="15"/>
    </row>
    <row r="299" spans="1:14" ht="99.75" customHeight="1" x14ac:dyDescent="0.5">
      <c r="A299" s="18">
        <v>296</v>
      </c>
      <c r="B299" s="248" t="s">
        <v>666</v>
      </c>
      <c r="C299" s="248" t="s">
        <v>667</v>
      </c>
      <c r="D299" s="248" t="s">
        <v>687</v>
      </c>
      <c r="E299" s="248" t="s">
        <v>669</v>
      </c>
      <c r="F299" s="41"/>
      <c r="G299" s="248" t="s">
        <v>22</v>
      </c>
      <c r="H299" s="249">
        <v>44191</v>
      </c>
      <c r="I299" s="249">
        <f t="shared" si="7"/>
        <v>44555</v>
      </c>
      <c r="J299" s="248" t="s">
        <v>50</v>
      </c>
      <c r="K299" s="27"/>
      <c r="L299" s="443" t="s">
        <v>689</v>
      </c>
      <c r="M299" s="11"/>
      <c r="N299" s="15"/>
    </row>
    <row r="300" spans="1:14" ht="99.75" customHeight="1" x14ac:dyDescent="0.5">
      <c r="A300" s="18">
        <v>297</v>
      </c>
      <c r="B300" s="254" t="s">
        <v>666</v>
      </c>
      <c r="C300" s="254" t="s">
        <v>667</v>
      </c>
      <c r="D300" s="254" t="s">
        <v>690</v>
      </c>
      <c r="E300" s="254" t="s">
        <v>691</v>
      </c>
      <c r="F300" s="18"/>
      <c r="G300" s="254" t="s">
        <v>22</v>
      </c>
      <c r="H300" s="439">
        <v>44937</v>
      </c>
      <c r="I300" s="439">
        <f t="shared" si="7"/>
        <v>45301</v>
      </c>
      <c r="J300" s="254" t="s">
        <v>86</v>
      </c>
      <c r="K300" s="2"/>
      <c r="L300" s="8"/>
      <c r="M300" s="11" t="s">
        <v>1078</v>
      </c>
      <c r="N300" s="15"/>
    </row>
    <row r="301" spans="1:14" ht="99.75" customHeight="1" x14ac:dyDescent="0.5">
      <c r="A301" s="18">
        <v>298</v>
      </c>
      <c r="B301" s="254" t="s">
        <v>666</v>
      </c>
      <c r="C301" s="254"/>
      <c r="D301" s="254" t="s">
        <v>693</v>
      </c>
      <c r="E301" s="254" t="s">
        <v>694</v>
      </c>
      <c r="F301" s="18"/>
      <c r="G301" s="254" t="s">
        <v>22</v>
      </c>
      <c r="H301" s="439">
        <v>44937</v>
      </c>
      <c r="I301" s="439">
        <f t="shared" si="7"/>
        <v>45301</v>
      </c>
      <c r="J301" s="254" t="s">
        <v>86</v>
      </c>
      <c r="K301" s="2"/>
      <c r="L301" s="8"/>
      <c r="M301" s="2" t="s">
        <v>3334</v>
      </c>
      <c r="N301" s="15"/>
    </row>
    <row r="302" spans="1:14" ht="99.75" customHeight="1" x14ac:dyDescent="0.5">
      <c r="A302" s="18">
        <v>299</v>
      </c>
      <c r="B302" s="254" t="s">
        <v>696</v>
      </c>
      <c r="C302" s="254" t="s">
        <v>1496</v>
      </c>
      <c r="D302" s="254" t="s">
        <v>697</v>
      </c>
      <c r="E302" s="254" t="s">
        <v>698</v>
      </c>
      <c r="F302" s="18"/>
      <c r="G302" s="254" t="s">
        <v>22</v>
      </c>
      <c r="H302" s="439">
        <v>44772</v>
      </c>
      <c r="I302" s="439">
        <f t="shared" si="7"/>
        <v>45136</v>
      </c>
      <c r="J302" s="254" t="s">
        <v>3219</v>
      </c>
      <c r="K302" s="2"/>
      <c r="L302" s="250" t="s">
        <v>699</v>
      </c>
      <c r="M302" s="11"/>
      <c r="N302" s="15"/>
    </row>
    <row r="303" spans="1:14" ht="99.75" customHeight="1" x14ac:dyDescent="0.5">
      <c r="A303" s="18">
        <v>300</v>
      </c>
      <c r="B303" s="254" t="s">
        <v>696</v>
      </c>
      <c r="C303" s="254" t="s">
        <v>1496</v>
      </c>
      <c r="D303" s="254" t="s">
        <v>700</v>
      </c>
      <c r="E303" s="254" t="s">
        <v>698</v>
      </c>
      <c r="F303" s="18"/>
      <c r="G303" s="254" t="s">
        <v>22</v>
      </c>
      <c r="H303" s="439">
        <v>44772</v>
      </c>
      <c r="I303" s="439">
        <f t="shared" si="7"/>
        <v>45136</v>
      </c>
      <c r="J303" s="254" t="s">
        <v>3219</v>
      </c>
      <c r="K303" s="2"/>
      <c r="L303" s="250" t="s">
        <v>699</v>
      </c>
      <c r="M303" s="11"/>
      <c r="N303" s="15"/>
    </row>
    <row r="304" spans="1:14" ht="99.75" customHeight="1" x14ac:dyDescent="0.5">
      <c r="A304" s="18">
        <v>301</v>
      </c>
      <c r="B304" s="248" t="s">
        <v>696</v>
      </c>
      <c r="C304" s="248" t="s">
        <v>1496</v>
      </c>
      <c r="D304" s="248" t="s">
        <v>701</v>
      </c>
      <c r="E304" s="248" t="s">
        <v>702</v>
      </c>
      <c r="F304" s="41"/>
      <c r="G304" s="248" t="s">
        <v>22</v>
      </c>
      <c r="H304" s="249">
        <v>44569</v>
      </c>
      <c r="I304" s="249">
        <f t="shared" si="7"/>
        <v>44933</v>
      </c>
      <c r="J304" s="248" t="s">
        <v>43</v>
      </c>
      <c r="K304" s="2"/>
      <c r="L304" s="17"/>
      <c r="M304" s="15"/>
      <c r="N304" s="15"/>
    </row>
    <row r="305" spans="1:14" ht="99.75" customHeight="1" x14ac:dyDescent="0.5">
      <c r="A305" s="18">
        <v>302</v>
      </c>
      <c r="B305" s="248" t="s">
        <v>696</v>
      </c>
      <c r="C305" s="248" t="s">
        <v>1496</v>
      </c>
      <c r="D305" s="248" t="s">
        <v>703</v>
      </c>
      <c r="E305" s="248" t="s">
        <v>704</v>
      </c>
      <c r="F305" s="41"/>
      <c r="G305" s="248" t="s">
        <v>22</v>
      </c>
      <c r="H305" s="249">
        <v>44569</v>
      </c>
      <c r="I305" s="249">
        <f t="shared" si="7"/>
        <v>44933</v>
      </c>
      <c r="J305" s="248" t="s">
        <v>43</v>
      </c>
      <c r="K305" s="2"/>
      <c r="L305" s="17"/>
      <c r="M305" s="15"/>
      <c r="N305" s="15"/>
    </row>
    <row r="306" spans="1:14" ht="99.75" customHeight="1" x14ac:dyDescent="0.5">
      <c r="A306" s="18">
        <v>303</v>
      </c>
      <c r="B306" s="254" t="s">
        <v>696</v>
      </c>
      <c r="C306" s="254" t="s">
        <v>1496</v>
      </c>
      <c r="D306" s="254" t="s">
        <v>705</v>
      </c>
      <c r="E306" s="254" t="s">
        <v>706</v>
      </c>
      <c r="F306" s="18"/>
      <c r="G306" s="254" t="s">
        <v>22</v>
      </c>
      <c r="H306" s="439">
        <v>44958</v>
      </c>
      <c r="I306" s="439">
        <f t="shared" si="7"/>
        <v>45322</v>
      </c>
      <c r="J306" s="254" t="s">
        <v>86</v>
      </c>
      <c r="K306" s="27"/>
      <c r="L306" s="8"/>
      <c r="M306" s="15"/>
      <c r="N306" s="15"/>
    </row>
    <row r="307" spans="1:14" ht="99.75" customHeight="1" x14ac:dyDescent="0.5">
      <c r="A307" s="18">
        <v>304</v>
      </c>
      <c r="B307" s="254" t="s">
        <v>696</v>
      </c>
      <c r="C307" s="254" t="s">
        <v>1496</v>
      </c>
      <c r="D307" s="254" t="s">
        <v>708</v>
      </c>
      <c r="E307" s="254" t="s">
        <v>709</v>
      </c>
      <c r="F307" s="18"/>
      <c r="G307" s="254" t="s">
        <v>22</v>
      </c>
      <c r="H307" s="439">
        <v>44985</v>
      </c>
      <c r="I307" s="439">
        <f t="shared" si="7"/>
        <v>45349</v>
      </c>
      <c r="J307" s="254" t="s">
        <v>50</v>
      </c>
      <c r="K307" s="27"/>
      <c r="L307" s="250" t="s">
        <v>711</v>
      </c>
      <c r="M307" s="15"/>
      <c r="N307" s="15"/>
    </row>
    <row r="308" spans="1:14" ht="99.75" customHeight="1" x14ac:dyDescent="0.5">
      <c r="A308" s="18">
        <v>305</v>
      </c>
      <c r="B308" s="254" t="s">
        <v>712</v>
      </c>
      <c r="C308" s="254" t="s">
        <v>1496</v>
      </c>
      <c r="D308" s="254" t="s">
        <v>713</v>
      </c>
      <c r="E308" s="254" t="s">
        <v>698</v>
      </c>
      <c r="F308" s="18"/>
      <c r="G308" s="254" t="s">
        <v>22</v>
      </c>
      <c r="H308" s="439">
        <v>44772</v>
      </c>
      <c r="I308" s="439">
        <f t="shared" si="7"/>
        <v>45136</v>
      </c>
      <c r="J308" s="254" t="s">
        <v>3219</v>
      </c>
      <c r="K308" s="2"/>
      <c r="L308" s="250" t="s">
        <v>699</v>
      </c>
      <c r="M308" s="11"/>
      <c r="N308" s="15"/>
    </row>
    <row r="309" spans="1:14" ht="99.75" customHeight="1" x14ac:dyDescent="0.5">
      <c r="A309" s="18">
        <v>306</v>
      </c>
      <c r="B309" s="248" t="s">
        <v>714</v>
      </c>
      <c r="C309" s="248" t="s">
        <v>3095</v>
      </c>
      <c r="D309" s="248" t="s">
        <v>715</v>
      </c>
      <c r="E309" s="248" t="s">
        <v>529</v>
      </c>
      <c r="F309" s="41">
        <v>0.01</v>
      </c>
      <c r="G309" s="248" t="s">
        <v>22</v>
      </c>
      <c r="H309" s="249">
        <v>44156</v>
      </c>
      <c r="I309" s="249">
        <f t="shared" si="7"/>
        <v>44520</v>
      </c>
      <c r="J309" s="248" t="s">
        <v>43</v>
      </c>
      <c r="K309" s="2"/>
      <c r="L309" s="17"/>
      <c r="M309" s="15"/>
      <c r="N309" s="15"/>
    </row>
    <row r="310" spans="1:14" ht="99.75" customHeight="1" x14ac:dyDescent="0.5">
      <c r="A310" s="18">
        <v>307</v>
      </c>
      <c r="B310" s="248" t="s">
        <v>714</v>
      </c>
      <c r="C310" s="248"/>
      <c r="D310" s="248" t="s">
        <v>716</v>
      </c>
      <c r="E310" s="248" t="s">
        <v>574</v>
      </c>
      <c r="F310" s="41">
        <v>0.02</v>
      </c>
      <c r="G310" s="248" t="s">
        <v>22</v>
      </c>
      <c r="H310" s="249">
        <v>44542</v>
      </c>
      <c r="I310" s="249">
        <f t="shared" si="7"/>
        <v>44906</v>
      </c>
      <c r="J310" s="248" t="s">
        <v>43</v>
      </c>
      <c r="K310" s="2"/>
      <c r="L310" s="17"/>
      <c r="M310" s="15"/>
      <c r="N310" s="15"/>
    </row>
    <row r="311" spans="1:14" ht="99.75" customHeight="1" x14ac:dyDescent="0.5">
      <c r="A311" s="18">
        <v>308</v>
      </c>
      <c r="B311" s="248" t="s">
        <v>717</v>
      </c>
      <c r="C311" s="248"/>
      <c r="D311" s="248" t="s">
        <v>718</v>
      </c>
      <c r="E311" s="248">
        <v>47.499000000000002</v>
      </c>
      <c r="F311" s="41"/>
      <c r="G311" s="248" t="s">
        <v>22</v>
      </c>
      <c r="H311" s="249">
        <v>44582</v>
      </c>
      <c r="I311" s="249">
        <f t="shared" si="7"/>
        <v>44946</v>
      </c>
      <c r="J311" s="248" t="s">
        <v>43</v>
      </c>
      <c r="K311" s="2"/>
      <c r="L311" s="17"/>
      <c r="M311" s="15"/>
      <c r="N311" s="15"/>
    </row>
    <row r="312" spans="1:14" ht="99.75" customHeight="1" x14ac:dyDescent="0.5">
      <c r="A312" s="18">
        <v>309</v>
      </c>
      <c r="B312" s="248" t="s">
        <v>717</v>
      </c>
      <c r="C312" s="248"/>
      <c r="D312" s="248" t="s">
        <v>719</v>
      </c>
      <c r="E312" s="248">
        <v>49.969000000000001</v>
      </c>
      <c r="F312" s="41"/>
      <c r="G312" s="248" t="s">
        <v>22</v>
      </c>
      <c r="H312" s="249">
        <v>44582</v>
      </c>
      <c r="I312" s="249">
        <f t="shared" si="7"/>
        <v>44946</v>
      </c>
      <c r="J312" s="248" t="s">
        <v>43</v>
      </c>
      <c r="K312" s="2"/>
      <c r="L312" s="17"/>
      <c r="M312" s="15"/>
      <c r="N312" s="15"/>
    </row>
    <row r="313" spans="1:14" ht="99.75" customHeight="1" x14ac:dyDescent="0.5">
      <c r="A313" s="18">
        <v>310</v>
      </c>
      <c r="B313" s="248" t="s">
        <v>717</v>
      </c>
      <c r="C313" s="248"/>
      <c r="D313" s="248" t="s">
        <v>720</v>
      </c>
      <c r="E313" s="248">
        <v>53.534999999999997</v>
      </c>
      <c r="F313" s="41"/>
      <c r="G313" s="248" t="s">
        <v>22</v>
      </c>
      <c r="H313" s="249">
        <v>44582</v>
      </c>
      <c r="I313" s="249">
        <f t="shared" si="7"/>
        <v>44946</v>
      </c>
      <c r="J313" s="248" t="s">
        <v>43</v>
      </c>
      <c r="K313" s="2"/>
      <c r="L313" s="17"/>
      <c r="M313" s="15"/>
      <c r="N313" s="15"/>
    </row>
    <row r="314" spans="1:14" ht="99.75" customHeight="1" x14ac:dyDescent="0.5">
      <c r="A314" s="18">
        <v>311</v>
      </c>
      <c r="B314" s="248" t="s">
        <v>717</v>
      </c>
      <c r="C314" s="248"/>
      <c r="D314" s="248" t="s">
        <v>721</v>
      </c>
      <c r="E314" s="248">
        <v>57.692999999999998</v>
      </c>
      <c r="F314" s="41"/>
      <c r="G314" s="248" t="s">
        <v>22</v>
      </c>
      <c r="H314" s="249">
        <v>44582</v>
      </c>
      <c r="I314" s="249">
        <f t="shared" si="7"/>
        <v>44946</v>
      </c>
      <c r="J314" s="248" t="s">
        <v>43</v>
      </c>
      <c r="K314" s="2"/>
      <c r="L314" s="17"/>
      <c r="M314" s="15"/>
      <c r="N314" s="15"/>
    </row>
    <row r="315" spans="1:14" ht="99.75" customHeight="1" x14ac:dyDescent="0.5">
      <c r="A315" s="18">
        <v>312</v>
      </c>
      <c r="B315" s="248" t="s">
        <v>717</v>
      </c>
      <c r="C315" s="248"/>
      <c r="D315" s="248" t="s">
        <v>722</v>
      </c>
      <c r="E315" s="248">
        <v>59.713000000000001</v>
      </c>
      <c r="F315" s="41"/>
      <c r="G315" s="248" t="s">
        <v>22</v>
      </c>
      <c r="H315" s="249">
        <v>44582</v>
      </c>
      <c r="I315" s="249">
        <f t="shared" si="7"/>
        <v>44946</v>
      </c>
      <c r="J315" s="248" t="s">
        <v>43</v>
      </c>
      <c r="K315" s="2"/>
      <c r="L315" s="17"/>
      <c r="M315" s="15"/>
      <c r="N315" s="15"/>
    </row>
    <row r="316" spans="1:14" ht="99.75" customHeight="1" x14ac:dyDescent="0.5">
      <c r="A316" s="18">
        <v>313</v>
      </c>
      <c r="B316" s="248" t="s">
        <v>717</v>
      </c>
      <c r="C316" s="248"/>
      <c r="D316" s="248" t="s">
        <v>723</v>
      </c>
      <c r="E316" s="248">
        <v>57</v>
      </c>
      <c r="F316" s="41"/>
      <c r="G316" s="248" t="s">
        <v>22</v>
      </c>
      <c r="H316" s="249">
        <v>44582</v>
      </c>
      <c r="I316" s="249">
        <f t="shared" si="7"/>
        <v>44946</v>
      </c>
      <c r="J316" s="248" t="s">
        <v>43</v>
      </c>
      <c r="K316" s="2"/>
      <c r="L316" s="17"/>
      <c r="M316" s="15"/>
      <c r="N316" s="15"/>
    </row>
    <row r="317" spans="1:14" ht="99.75" customHeight="1" x14ac:dyDescent="0.5">
      <c r="A317" s="18">
        <v>314</v>
      </c>
      <c r="B317" s="248" t="s">
        <v>717</v>
      </c>
      <c r="C317" s="248"/>
      <c r="D317" s="248" t="s">
        <v>724</v>
      </c>
      <c r="E317" s="248">
        <v>57.85</v>
      </c>
      <c r="F317" s="41"/>
      <c r="G317" s="248" t="s">
        <v>22</v>
      </c>
      <c r="H317" s="249">
        <v>44582</v>
      </c>
      <c r="I317" s="249">
        <f t="shared" si="7"/>
        <v>44946</v>
      </c>
      <c r="J317" s="248" t="s">
        <v>43</v>
      </c>
      <c r="K317" s="2"/>
      <c r="L317" s="17"/>
      <c r="M317" s="15"/>
      <c r="N317" s="15"/>
    </row>
    <row r="318" spans="1:14" ht="99.75" customHeight="1" x14ac:dyDescent="0.5">
      <c r="A318" s="18">
        <v>315</v>
      </c>
      <c r="B318" s="248" t="s">
        <v>725</v>
      </c>
      <c r="C318" s="248"/>
      <c r="D318" s="248" t="s">
        <v>726</v>
      </c>
      <c r="E318" s="248" t="s">
        <v>727</v>
      </c>
      <c r="F318" s="41"/>
      <c r="G318" s="248" t="s">
        <v>22</v>
      </c>
      <c r="H318" s="249">
        <v>44582</v>
      </c>
      <c r="I318" s="249">
        <f t="shared" si="7"/>
        <v>44946</v>
      </c>
      <c r="J318" s="248" t="s">
        <v>43</v>
      </c>
      <c r="K318" s="2"/>
      <c r="L318" s="17"/>
      <c r="M318" s="15"/>
      <c r="N318" s="15"/>
    </row>
    <row r="319" spans="1:14" ht="99.75" customHeight="1" x14ac:dyDescent="0.5">
      <c r="A319" s="18">
        <v>316</v>
      </c>
      <c r="B319" s="248" t="s">
        <v>725</v>
      </c>
      <c r="C319" s="248"/>
      <c r="D319" s="248" t="s">
        <v>728</v>
      </c>
      <c r="E319" s="248" t="s">
        <v>729</v>
      </c>
      <c r="F319" s="41"/>
      <c r="G319" s="248" t="s">
        <v>22</v>
      </c>
      <c r="H319" s="249">
        <v>44582</v>
      </c>
      <c r="I319" s="249">
        <f t="shared" si="7"/>
        <v>44946</v>
      </c>
      <c r="J319" s="248" t="s">
        <v>43</v>
      </c>
      <c r="K319" s="2"/>
      <c r="L319" s="17"/>
      <c r="M319" s="15"/>
      <c r="N319" s="15"/>
    </row>
    <row r="320" spans="1:14" ht="99.75" customHeight="1" x14ac:dyDescent="0.5">
      <c r="A320" s="18">
        <v>317</v>
      </c>
      <c r="B320" s="248" t="s">
        <v>725</v>
      </c>
      <c r="C320" s="248"/>
      <c r="D320" s="248" t="s">
        <v>730</v>
      </c>
      <c r="E320" s="248" t="s">
        <v>731</v>
      </c>
      <c r="F320" s="41"/>
      <c r="G320" s="248" t="s">
        <v>22</v>
      </c>
      <c r="H320" s="249">
        <v>44582</v>
      </c>
      <c r="I320" s="249">
        <f t="shared" si="7"/>
        <v>44946</v>
      </c>
      <c r="J320" s="248" t="s">
        <v>43</v>
      </c>
      <c r="K320" s="2"/>
      <c r="L320" s="17"/>
      <c r="M320" s="15"/>
      <c r="N320" s="15"/>
    </row>
    <row r="321" spans="1:14" ht="99.75" customHeight="1" x14ac:dyDescent="0.5">
      <c r="A321" s="18">
        <v>318</v>
      </c>
      <c r="B321" s="248" t="s">
        <v>725</v>
      </c>
      <c r="C321" s="248"/>
      <c r="D321" s="248" t="s">
        <v>732</v>
      </c>
      <c r="E321" s="248" t="s">
        <v>733</v>
      </c>
      <c r="F321" s="41"/>
      <c r="G321" s="248" t="s">
        <v>22</v>
      </c>
      <c r="H321" s="249">
        <v>44582</v>
      </c>
      <c r="I321" s="249">
        <f t="shared" si="7"/>
        <v>44946</v>
      </c>
      <c r="J321" s="248" t="s">
        <v>43</v>
      </c>
      <c r="K321" s="2"/>
      <c r="L321" s="17"/>
      <c r="M321" s="15"/>
      <c r="N321" s="15"/>
    </row>
    <row r="322" spans="1:14" ht="99.75" customHeight="1" x14ac:dyDescent="0.5">
      <c r="A322" s="18">
        <v>319</v>
      </c>
      <c r="B322" s="248" t="s">
        <v>725</v>
      </c>
      <c r="C322" s="248"/>
      <c r="D322" s="248" t="s">
        <v>734</v>
      </c>
      <c r="E322" s="248" t="s">
        <v>735</v>
      </c>
      <c r="F322" s="41"/>
      <c r="G322" s="248" t="s">
        <v>22</v>
      </c>
      <c r="H322" s="249">
        <v>44582</v>
      </c>
      <c r="I322" s="249">
        <f t="shared" si="7"/>
        <v>44946</v>
      </c>
      <c r="J322" s="248" t="s">
        <v>43</v>
      </c>
      <c r="K322" s="2"/>
      <c r="L322" s="17"/>
      <c r="M322" s="15"/>
      <c r="N322" s="15"/>
    </row>
    <row r="323" spans="1:14" ht="99.75" customHeight="1" x14ac:dyDescent="0.5">
      <c r="A323" s="18">
        <v>320</v>
      </c>
      <c r="B323" s="248" t="s">
        <v>725</v>
      </c>
      <c r="C323" s="248"/>
      <c r="D323" s="248" t="s">
        <v>736</v>
      </c>
      <c r="E323" s="248" t="s">
        <v>737</v>
      </c>
      <c r="F323" s="41"/>
      <c r="G323" s="248" t="s">
        <v>22</v>
      </c>
      <c r="H323" s="249">
        <v>44582</v>
      </c>
      <c r="I323" s="249">
        <f t="shared" si="7"/>
        <v>44946</v>
      </c>
      <c r="J323" s="248" t="s">
        <v>43</v>
      </c>
      <c r="K323" s="2"/>
      <c r="L323" s="17"/>
      <c r="M323" s="15"/>
      <c r="N323" s="15"/>
    </row>
    <row r="324" spans="1:14" ht="99.75" customHeight="1" x14ac:dyDescent="0.5">
      <c r="A324" s="18">
        <v>321</v>
      </c>
      <c r="B324" s="248" t="s">
        <v>725</v>
      </c>
      <c r="C324" s="248"/>
      <c r="D324" s="248" t="s">
        <v>738</v>
      </c>
      <c r="E324" s="248" t="s">
        <v>739</v>
      </c>
      <c r="F324" s="41"/>
      <c r="G324" s="248" t="s">
        <v>22</v>
      </c>
      <c r="H324" s="249">
        <v>44582</v>
      </c>
      <c r="I324" s="249">
        <f t="shared" si="7"/>
        <v>44946</v>
      </c>
      <c r="J324" s="248" t="s">
        <v>43</v>
      </c>
      <c r="K324" s="2"/>
      <c r="L324" s="17"/>
      <c r="M324" s="15"/>
      <c r="N324" s="15"/>
    </row>
    <row r="325" spans="1:14" ht="99.75" customHeight="1" x14ac:dyDescent="0.5">
      <c r="A325" s="18">
        <v>322</v>
      </c>
      <c r="B325" s="248" t="s">
        <v>725</v>
      </c>
      <c r="C325" s="248"/>
      <c r="D325" s="248" t="s">
        <v>740</v>
      </c>
      <c r="E325" s="248" t="s">
        <v>741</v>
      </c>
      <c r="F325" s="41"/>
      <c r="G325" s="248" t="s">
        <v>22</v>
      </c>
      <c r="H325" s="249">
        <v>44582</v>
      </c>
      <c r="I325" s="249">
        <f t="shared" si="7"/>
        <v>44946</v>
      </c>
      <c r="J325" s="248" t="s">
        <v>43</v>
      </c>
      <c r="K325" s="2"/>
      <c r="L325" s="17"/>
      <c r="M325" s="15"/>
      <c r="N325" s="15"/>
    </row>
    <row r="326" spans="1:14" ht="99.75" customHeight="1" x14ac:dyDescent="0.5">
      <c r="A326" s="18">
        <v>323</v>
      </c>
      <c r="B326" s="248" t="s">
        <v>725</v>
      </c>
      <c r="C326" s="248"/>
      <c r="D326" s="248" t="s">
        <v>742</v>
      </c>
      <c r="E326" s="248" t="s">
        <v>743</v>
      </c>
      <c r="F326" s="41"/>
      <c r="G326" s="248" t="s">
        <v>22</v>
      </c>
      <c r="H326" s="249">
        <v>44582</v>
      </c>
      <c r="I326" s="249">
        <f t="shared" si="7"/>
        <v>44946</v>
      </c>
      <c r="J326" s="248" t="s">
        <v>43</v>
      </c>
      <c r="K326" s="2"/>
      <c r="L326" s="17"/>
      <c r="M326" s="15"/>
      <c r="N326" s="15"/>
    </row>
    <row r="327" spans="1:14" ht="99.75" customHeight="1" x14ac:dyDescent="0.5">
      <c r="A327" s="18">
        <v>324</v>
      </c>
      <c r="B327" s="248" t="s">
        <v>725</v>
      </c>
      <c r="C327" s="248"/>
      <c r="D327" s="248" t="s">
        <v>744</v>
      </c>
      <c r="E327" s="248" t="s">
        <v>745</v>
      </c>
      <c r="F327" s="41"/>
      <c r="G327" s="248" t="s">
        <v>22</v>
      </c>
      <c r="H327" s="249">
        <v>44582</v>
      </c>
      <c r="I327" s="249">
        <f t="shared" si="7"/>
        <v>44946</v>
      </c>
      <c r="J327" s="248" t="s">
        <v>43</v>
      </c>
      <c r="K327" s="2"/>
      <c r="L327" s="17"/>
      <c r="M327" s="15"/>
      <c r="N327" s="15"/>
    </row>
    <row r="328" spans="1:14" ht="99.75" customHeight="1" x14ac:dyDescent="0.5">
      <c r="A328" s="18">
        <v>325</v>
      </c>
      <c r="B328" s="248" t="s">
        <v>725</v>
      </c>
      <c r="C328" s="248"/>
      <c r="D328" s="248" t="s">
        <v>746</v>
      </c>
      <c r="E328" s="248" t="s">
        <v>747</v>
      </c>
      <c r="F328" s="41"/>
      <c r="G328" s="248" t="s">
        <v>22</v>
      </c>
      <c r="H328" s="249">
        <v>44582</v>
      </c>
      <c r="I328" s="249">
        <f t="shared" si="7"/>
        <v>44946</v>
      </c>
      <c r="J328" s="248" t="s">
        <v>43</v>
      </c>
      <c r="K328" s="2"/>
      <c r="L328" s="17"/>
      <c r="M328" s="15"/>
      <c r="N328" s="15"/>
    </row>
    <row r="329" spans="1:14" ht="99.75" customHeight="1" x14ac:dyDescent="0.5">
      <c r="A329" s="18">
        <v>326</v>
      </c>
      <c r="B329" s="248" t="s">
        <v>725</v>
      </c>
      <c r="C329" s="248"/>
      <c r="D329" s="248" t="s">
        <v>748</v>
      </c>
      <c r="E329" s="248" t="s">
        <v>749</v>
      </c>
      <c r="F329" s="41"/>
      <c r="G329" s="248" t="s">
        <v>22</v>
      </c>
      <c r="H329" s="249">
        <v>44582</v>
      </c>
      <c r="I329" s="249">
        <f t="shared" si="7"/>
        <v>44946</v>
      </c>
      <c r="J329" s="248" t="s">
        <v>43</v>
      </c>
      <c r="K329" s="2"/>
      <c r="L329" s="17"/>
      <c r="M329" s="15"/>
      <c r="N329" s="15"/>
    </row>
    <row r="330" spans="1:14" ht="99.75" customHeight="1" x14ac:dyDescent="0.5">
      <c r="A330" s="18">
        <v>327</v>
      </c>
      <c r="B330" s="248" t="s">
        <v>725</v>
      </c>
      <c r="C330" s="248"/>
      <c r="D330" s="248" t="s">
        <v>750</v>
      </c>
      <c r="E330" s="248" t="s">
        <v>3335</v>
      </c>
      <c r="F330" s="41"/>
      <c r="G330" s="248" t="s">
        <v>22</v>
      </c>
      <c r="H330" s="249">
        <v>44582</v>
      </c>
      <c r="I330" s="249">
        <f t="shared" si="7"/>
        <v>44946</v>
      </c>
      <c r="J330" s="248" t="s">
        <v>43</v>
      </c>
      <c r="K330" s="2"/>
      <c r="L330" s="17"/>
      <c r="M330" s="15"/>
      <c r="N330" s="15"/>
    </row>
    <row r="331" spans="1:14" ht="99.75" customHeight="1" x14ac:dyDescent="0.5">
      <c r="A331" s="18">
        <v>328</v>
      </c>
      <c r="B331" s="248" t="s">
        <v>725</v>
      </c>
      <c r="C331" s="248"/>
      <c r="D331" s="248" t="s">
        <v>752</v>
      </c>
      <c r="E331" s="248" t="s">
        <v>753</v>
      </c>
      <c r="F331" s="41"/>
      <c r="G331" s="248" t="s">
        <v>22</v>
      </c>
      <c r="H331" s="249">
        <v>44582</v>
      </c>
      <c r="I331" s="249">
        <f t="shared" si="7"/>
        <v>44946</v>
      </c>
      <c r="J331" s="248" t="s">
        <v>43</v>
      </c>
      <c r="K331" s="2"/>
      <c r="L331" s="17"/>
      <c r="M331" s="15"/>
      <c r="N331" s="15"/>
    </row>
    <row r="332" spans="1:14" ht="99.75" customHeight="1" x14ac:dyDescent="0.5">
      <c r="A332" s="18">
        <v>329</v>
      </c>
      <c r="B332" s="248" t="s">
        <v>725</v>
      </c>
      <c r="C332" s="248"/>
      <c r="D332" s="248" t="s">
        <v>754</v>
      </c>
      <c r="E332" s="248" t="s">
        <v>755</v>
      </c>
      <c r="F332" s="41"/>
      <c r="G332" s="248" t="s">
        <v>22</v>
      </c>
      <c r="H332" s="249">
        <v>44582</v>
      </c>
      <c r="I332" s="249">
        <f t="shared" si="7"/>
        <v>44946</v>
      </c>
      <c r="J332" s="248" t="s">
        <v>43</v>
      </c>
      <c r="K332" s="2"/>
      <c r="L332" s="17"/>
      <c r="M332" s="15"/>
      <c r="N332" s="15"/>
    </row>
    <row r="333" spans="1:14" ht="99.75" customHeight="1" x14ac:dyDescent="0.5">
      <c r="A333" s="18">
        <v>330</v>
      </c>
      <c r="B333" s="254" t="s">
        <v>756</v>
      </c>
      <c r="C333" s="254" t="s">
        <v>757</v>
      </c>
      <c r="D333" s="254" t="s">
        <v>758</v>
      </c>
      <c r="E333" s="254" t="s">
        <v>759</v>
      </c>
      <c r="F333" s="18">
        <v>0.01</v>
      </c>
      <c r="G333" s="254" t="s">
        <v>22</v>
      </c>
      <c r="H333" s="439">
        <v>44721</v>
      </c>
      <c r="I333" s="439">
        <f t="shared" si="7"/>
        <v>45085</v>
      </c>
      <c r="J333" s="254" t="s">
        <v>123</v>
      </c>
      <c r="K333" s="2"/>
      <c r="L333" s="17"/>
      <c r="M333" s="15"/>
      <c r="N333" s="15"/>
    </row>
    <row r="334" spans="1:14" ht="99.75" customHeight="1" x14ac:dyDescent="0.5">
      <c r="A334" s="18">
        <v>331</v>
      </c>
      <c r="B334" s="254" t="s">
        <v>756</v>
      </c>
      <c r="C334" s="254" t="s">
        <v>757</v>
      </c>
      <c r="D334" s="254" t="s">
        <v>760</v>
      </c>
      <c r="E334" s="254" t="s">
        <v>759</v>
      </c>
      <c r="F334" s="18">
        <v>0.01</v>
      </c>
      <c r="G334" s="254" t="s">
        <v>22</v>
      </c>
      <c r="H334" s="439">
        <v>44839</v>
      </c>
      <c r="I334" s="439">
        <f t="shared" si="7"/>
        <v>45203</v>
      </c>
      <c r="J334" s="254" t="s">
        <v>123</v>
      </c>
      <c r="K334" s="2"/>
      <c r="L334" s="17"/>
      <c r="M334" s="15"/>
      <c r="N334" s="15"/>
    </row>
    <row r="335" spans="1:14" ht="99.75" customHeight="1" x14ac:dyDescent="0.5">
      <c r="A335" s="18">
        <v>332</v>
      </c>
      <c r="B335" s="254" t="s">
        <v>756</v>
      </c>
      <c r="C335" s="254" t="s">
        <v>757</v>
      </c>
      <c r="D335" s="254" t="s">
        <v>761</v>
      </c>
      <c r="E335" s="254" t="s">
        <v>759</v>
      </c>
      <c r="F335" s="18">
        <v>0.01</v>
      </c>
      <c r="G335" s="254" t="s">
        <v>22</v>
      </c>
      <c r="H335" s="439">
        <v>44796</v>
      </c>
      <c r="I335" s="439">
        <f t="shared" si="7"/>
        <v>45160</v>
      </c>
      <c r="J335" s="254" t="s">
        <v>123</v>
      </c>
      <c r="K335" s="27"/>
      <c r="L335" s="17" t="s">
        <v>763</v>
      </c>
      <c r="M335" s="15"/>
      <c r="N335" s="15"/>
    </row>
    <row r="336" spans="1:14" ht="99.75" customHeight="1" x14ac:dyDescent="0.5">
      <c r="A336" s="18">
        <v>333</v>
      </c>
      <c r="B336" s="254" t="s">
        <v>764</v>
      </c>
      <c r="C336" s="254" t="s">
        <v>19</v>
      </c>
      <c r="D336" s="254" t="s">
        <v>765</v>
      </c>
      <c r="E336" s="254" t="s">
        <v>766</v>
      </c>
      <c r="F336" s="18">
        <v>0.05</v>
      </c>
      <c r="G336" s="254" t="s">
        <v>22</v>
      </c>
      <c r="H336" s="439">
        <v>44816</v>
      </c>
      <c r="I336" s="439">
        <f t="shared" si="7"/>
        <v>45180</v>
      </c>
      <c r="J336" s="254" t="s">
        <v>50</v>
      </c>
      <c r="K336" s="27"/>
      <c r="L336" s="17"/>
      <c r="M336" s="15"/>
      <c r="N336" s="15"/>
    </row>
    <row r="337" spans="1:14" ht="99.75" customHeight="1" x14ac:dyDescent="0.5">
      <c r="A337" s="18">
        <v>334</v>
      </c>
      <c r="B337" s="248" t="s">
        <v>3336</v>
      </c>
      <c r="C337" s="248" t="s">
        <v>3337</v>
      </c>
      <c r="D337" s="248" t="s">
        <v>768</v>
      </c>
      <c r="E337" s="248" t="s">
        <v>769</v>
      </c>
      <c r="F337" s="41">
        <v>0.01</v>
      </c>
      <c r="G337" s="248" t="s">
        <v>22</v>
      </c>
      <c r="H337" s="249">
        <v>44512</v>
      </c>
      <c r="I337" s="249">
        <f t="shared" si="7"/>
        <v>44876</v>
      </c>
      <c r="J337" s="248" t="s">
        <v>123</v>
      </c>
      <c r="K337" s="2"/>
      <c r="L337" s="17"/>
      <c r="M337" s="15"/>
      <c r="N337" s="15"/>
    </row>
    <row r="338" spans="1:14" ht="99.75" customHeight="1" x14ac:dyDescent="0.5">
      <c r="A338" s="18">
        <v>335</v>
      </c>
      <c r="B338" s="248" t="s">
        <v>3336</v>
      </c>
      <c r="C338" s="248" t="s">
        <v>3338</v>
      </c>
      <c r="D338" s="248" t="s">
        <v>770</v>
      </c>
      <c r="E338" s="248" t="s">
        <v>771</v>
      </c>
      <c r="F338" s="41">
        <v>0.01</v>
      </c>
      <c r="G338" s="248" t="s">
        <v>22</v>
      </c>
      <c r="H338" s="249">
        <v>44467</v>
      </c>
      <c r="I338" s="249">
        <f t="shared" si="7"/>
        <v>44831</v>
      </c>
      <c r="J338" s="248" t="s">
        <v>123</v>
      </c>
      <c r="K338" s="27"/>
      <c r="L338" s="250" t="s">
        <v>763</v>
      </c>
      <c r="M338" s="15"/>
      <c r="N338" s="15"/>
    </row>
    <row r="339" spans="1:14" ht="99.75" customHeight="1" x14ac:dyDescent="0.5">
      <c r="A339" s="18">
        <v>336</v>
      </c>
      <c r="B339" s="254" t="s">
        <v>400</v>
      </c>
      <c r="C339" s="254" t="s">
        <v>19</v>
      </c>
      <c r="D339" s="254" t="s">
        <v>773</v>
      </c>
      <c r="E339" s="254" t="s">
        <v>3339</v>
      </c>
      <c r="F339" s="18">
        <v>0.01</v>
      </c>
      <c r="G339" s="254" t="s">
        <v>22</v>
      </c>
      <c r="H339" s="439">
        <v>44793</v>
      </c>
      <c r="I339" s="439">
        <f t="shared" si="7"/>
        <v>45157</v>
      </c>
      <c r="J339" s="254" t="s">
        <v>123</v>
      </c>
      <c r="K339" s="2"/>
      <c r="L339" s="250"/>
      <c r="M339" s="15"/>
      <c r="N339" s="15"/>
    </row>
    <row r="340" spans="1:14" ht="99.75" customHeight="1" x14ac:dyDescent="0.5">
      <c r="A340" s="18">
        <v>337</v>
      </c>
      <c r="B340" s="254" t="s">
        <v>400</v>
      </c>
      <c r="C340" s="254" t="s">
        <v>19</v>
      </c>
      <c r="D340" s="254" t="s">
        <v>774</v>
      </c>
      <c r="E340" s="254" t="s">
        <v>3339</v>
      </c>
      <c r="F340" s="18">
        <v>0.01</v>
      </c>
      <c r="G340" s="254" t="s">
        <v>22</v>
      </c>
      <c r="H340" s="439">
        <v>44793</v>
      </c>
      <c r="I340" s="439">
        <f t="shared" si="7"/>
        <v>45157</v>
      </c>
      <c r="J340" s="254" t="s">
        <v>123</v>
      </c>
      <c r="K340" s="2"/>
      <c r="L340" s="250"/>
      <c r="M340" s="15"/>
      <c r="N340" s="15"/>
    </row>
    <row r="341" spans="1:14" ht="99.75" customHeight="1" x14ac:dyDescent="0.5">
      <c r="A341" s="18">
        <v>338</v>
      </c>
      <c r="B341" s="254" t="s">
        <v>400</v>
      </c>
      <c r="C341" s="254" t="s">
        <v>19</v>
      </c>
      <c r="D341" s="254" t="s">
        <v>775</v>
      </c>
      <c r="E341" s="254" t="s">
        <v>3339</v>
      </c>
      <c r="F341" s="18">
        <v>0.01</v>
      </c>
      <c r="G341" s="254" t="s">
        <v>22</v>
      </c>
      <c r="H341" s="439">
        <v>44793</v>
      </c>
      <c r="I341" s="439">
        <f t="shared" si="7"/>
        <v>45157</v>
      </c>
      <c r="J341" s="254" t="s">
        <v>123</v>
      </c>
      <c r="K341" s="2"/>
      <c r="L341" s="250"/>
      <c r="M341" s="15"/>
      <c r="N341" s="15"/>
    </row>
    <row r="342" spans="1:14" ht="99.75" customHeight="1" x14ac:dyDescent="0.5">
      <c r="A342" s="18">
        <v>339</v>
      </c>
      <c r="B342" s="254" t="s">
        <v>400</v>
      </c>
      <c r="C342" s="254" t="s">
        <v>19</v>
      </c>
      <c r="D342" s="254" t="s">
        <v>776</v>
      </c>
      <c r="E342" s="254" t="s">
        <v>3339</v>
      </c>
      <c r="F342" s="18">
        <v>0.01</v>
      </c>
      <c r="G342" s="254" t="s">
        <v>22</v>
      </c>
      <c r="H342" s="439">
        <v>44793</v>
      </c>
      <c r="I342" s="439">
        <f t="shared" si="7"/>
        <v>45157</v>
      </c>
      <c r="J342" s="254" t="s">
        <v>123</v>
      </c>
      <c r="K342" s="2"/>
      <c r="L342" s="250"/>
      <c r="M342" s="15"/>
      <c r="N342" s="15"/>
    </row>
    <row r="343" spans="1:14" ht="99.75" customHeight="1" x14ac:dyDescent="0.5">
      <c r="A343" s="18">
        <v>340</v>
      </c>
      <c r="B343" s="254" t="s">
        <v>777</v>
      </c>
      <c r="C343" s="254" t="s">
        <v>47</v>
      </c>
      <c r="D343" s="254" t="s">
        <v>778</v>
      </c>
      <c r="E343" s="254" t="s">
        <v>779</v>
      </c>
      <c r="F343" s="18"/>
      <c r="G343" s="254" t="s">
        <v>780</v>
      </c>
      <c r="H343" s="439">
        <v>44740</v>
      </c>
      <c r="I343" s="439">
        <v>46566</v>
      </c>
      <c r="J343" s="254" t="s">
        <v>43</v>
      </c>
      <c r="K343" s="2"/>
      <c r="L343" s="250" t="s">
        <v>158</v>
      </c>
      <c r="M343" s="11" t="s">
        <v>3340</v>
      </c>
      <c r="N343" s="15"/>
    </row>
    <row r="344" spans="1:14" ht="99.75" customHeight="1" x14ac:dyDescent="0.5">
      <c r="A344" s="18">
        <v>341</v>
      </c>
      <c r="B344" s="254" t="s">
        <v>777</v>
      </c>
      <c r="C344" s="254" t="s">
        <v>47</v>
      </c>
      <c r="D344" s="254" t="s">
        <v>781</v>
      </c>
      <c r="E344" s="254" t="s">
        <v>779</v>
      </c>
      <c r="F344" s="18"/>
      <c r="G344" s="254" t="s">
        <v>780</v>
      </c>
      <c r="H344" s="439">
        <v>44740</v>
      </c>
      <c r="I344" s="439" t="s">
        <v>3341</v>
      </c>
      <c r="J344" s="254" t="s">
        <v>43</v>
      </c>
      <c r="K344" s="2"/>
      <c r="L344" s="250" t="s">
        <v>158</v>
      </c>
      <c r="M344" s="11" t="s">
        <v>3342</v>
      </c>
      <c r="N344" s="15"/>
    </row>
    <row r="345" spans="1:14" ht="99.75" customHeight="1" x14ac:dyDescent="0.5">
      <c r="A345" s="18">
        <v>342</v>
      </c>
      <c r="B345" s="254" t="s">
        <v>777</v>
      </c>
      <c r="C345" s="254" t="s">
        <v>47</v>
      </c>
      <c r="D345" s="254" t="s">
        <v>782</v>
      </c>
      <c r="E345" s="254" t="s">
        <v>779</v>
      </c>
      <c r="F345" s="18"/>
      <c r="G345" s="254" t="s">
        <v>783</v>
      </c>
      <c r="H345" s="439">
        <v>44740</v>
      </c>
      <c r="I345" s="439" t="s">
        <v>3341</v>
      </c>
      <c r="J345" s="254" t="s">
        <v>43</v>
      </c>
      <c r="K345" s="2"/>
      <c r="L345" s="250" t="s">
        <v>158</v>
      </c>
      <c r="M345" s="15"/>
      <c r="N345" s="15"/>
    </row>
    <row r="346" spans="1:14" ht="99.75" customHeight="1" x14ac:dyDescent="0.5">
      <c r="A346" s="18">
        <v>343</v>
      </c>
      <c r="B346" s="254" t="s">
        <v>777</v>
      </c>
      <c r="C346" s="254" t="s">
        <v>47</v>
      </c>
      <c r="D346" s="254" t="s">
        <v>784</v>
      </c>
      <c r="E346" s="254" t="s">
        <v>779</v>
      </c>
      <c r="F346" s="18"/>
      <c r="G346" s="254" t="s">
        <v>780</v>
      </c>
      <c r="H346" s="439">
        <v>44740</v>
      </c>
      <c r="I346" s="439">
        <v>46566</v>
      </c>
      <c r="J346" s="254" t="s">
        <v>123</v>
      </c>
      <c r="K346" s="2"/>
      <c r="L346" s="250"/>
      <c r="M346" s="15"/>
      <c r="N346" s="15"/>
    </row>
    <row r="347" spans="1:14" ht="99.75" customHeight="1" x14ac:dyDescent="0.5">
      <c r="A347" s="18">
        <v>344</v>
      </c>
      <c r="B347" s="254" t="s">
        <v>3343</v>
      </c>
      <c r="C347" s="254"/>
      <c r="D347" s="254" t="s">
        <v>785</v>
      </c>
      <c r="E347" s="254" t="s">
        <v>3344</v>
      </c>
      <c r="F347" s="18"/>
      <c r="G347" s="254" t="s">
        <v>22</v>
      </c>
      <c r="H347" s="439">
        <v>44861</v>
      </c>
      <c r="I347" s="439">
        <f>H347+364</f>
        <v>45225</v>
      </c>
      <c r="J347" s="254" t="s">
        <v>43</v>
      </c>
      <c r="K347" s="2"/>
      <c r="L347" s="250" t="s">
        <v>34</v>
      </c>
      <c r="M347" s="15"/>
      <c r="N347" s="15"/>
    </row>
    <row r="348" spans="1:14" ht="99.75" customHeight="1" x14ac:dyDescent="0.5">
      <c r="A348" s="18">
        <v>345</v>
      </c>
      <c r="B348" s="254" t="s">
        <v>3345</v>
      </c>
      <c r="C348" s="254"/>
      <c r="D348" s="254" t="s">
        <v>787</v>
      </c>
      <c r="E348" s="254" t="s">
        <v>3346</v>
      </c>
      <c r="F348" s="18"/>
      <c r="G348" s="254" t="s">
        <v>789</v>
      </c>
      <c r="H348" s="439" t="s">
        <v>47</v>
      </c>
      <c r="I348" s="439" t="s">
        <v>47</v>
      </c>
      <c r="J348" s="254" t="s">
        <v>23</v>
      </c>
      <c r="K348" s="2"/>
      <c r="L348" s="250"/>
      <c r="M348" s="15"/>
      <c r="N348" s="15"/>
    </row>
    <row r="349" spans="1:14" ht="99.75" customHeight="1" x14ac:dyDescent="0.5">
      <c r="A349" s="18">
        <v>346</v>
      </c>
      <c r="B349" s="254" t="s">
        <v>786</v>
      </c>
      <c r="C349" s="254" t="s">
        <v>47</v>
      </c>
      <c r="D349" s="254" t="s">
        <v>790</v>
      </c>
      <c r="E349" s="254" t="s">
        <v>3347</v>
      </c>
      <c r="F349" s="18"/>
      <c r="G349" s="254" t="s">
        <v>789</v>
      </c>
      <c r="H349" s="439" t="s">
        <v>47</v>
      </c>
      <c r="I349" s="439" t="s">
        <v>47</v>
      </c>
      <c r="J349" s="254" t="s">
        <v>130</v>
      </c>
      <c r="K349" s="2"/>
      <c r="L349" s="250"/>
      <c r="M349" s="15"/>
      <c r="N349" s="15"/>
    </row>
    <row r="350" spans="1:14" ht="99.75" customHeight="1" x14ac:dyDescent="0.5">
      <c r="A350" s="18">
        <v>347</v>
      </c>
      <c r="B350" s="254" t="s">
        <v>786</v>
      </c>
      <c r="C350" s="254" t="s">
        <v>47</v>
      </c>
      <c r="D350" s="254" t="s">
        <v>791</v>
      </c>
      <c r="E350" s="254" t="s">
        <v>3347</v>
      </c>
      <c r="F350" s="18"/>
      <c r="G350" s="254" t="s">
        <v>789</v>
      </c>
      <c r="H350" s="439" t="s">
        <v>47</v>
      </c>
      <c r="I350" s="439" t="s">
        <v>47</v>
      </c>
      <c r="J350" s="254" t="s">
        <v>50</v>
      </c>
      <c r="K350" s="2"/>
      <c r="L350" s="250"/>
      <c r="M350" s="15"/>
      <c r="N350" s="15"/>
    </row>
    <row r="351" spans="1:14" ht="99.75" customHeight="1" x14ac:dyDescent="0.5">
      <c r="A351" s="18">
        <v>348</v>
      </c>
      <c r="B351" s="254" t="s">
        <v>786</v>
      </c>
      <c r="C351" s="254" t="s">
        <v>47</v>
      </c>
      <c r="D351" s="254" t="s">
        <v>792</v>
      </c>
      <c r="E351" s="254" t="s">
        <v>793</v>
      </c>
      <c r="F351" s="18"/>
      <c r="G351" s="254" t="s">
        <v>789</v>
      </c>
      <c r="H351" s="439" t="s">
        <v>47</v>
      </c>
      <c r="I351" s="439" t="s">
        <v>47</v>
      </c>
      <c r="J351" s="254" t="s">
        <v>86</v>
      </c>
      <c r="K351" s="2"/>
      <c r="L351" s="250"/>
      <c r="M351" s="15"/>
      <c r="N351" s="15"/>
    </row>
    <row r="352" spans="1:14" ht="99.75" customHeight="1" x14ac:dyDescent="0.5">
      <c r="A352" s="18">
        <v>349</v>
      </c>
      <c r="B352" s="254" t="s">
        <v>786</v>
      </c>
      <c r="C352" s="254" t="s">
        <v>47</v>
      </c>
      <c r="D352" s="254" t="s">
        <v>794</v>
      </c>
      <c r="E352" s="254" t="s">
        <v>3347</v>
      </c>
      <c r="F352" s="18"/>
      <c r="G352" s="254" t="s">
        <v>789</v>
      </c>
      <c r="H352" s="439" t="s">
        <v>47</v>
      </c>
      <c r="I352" s="439" t="s">
        <v>47</v>
      </c>
      <c r="J352" s="254" t="s">
        <v>86</v>
      </c>
      <c r="K352" s="2"/>
      <c r="L352" s="250"/>
      <c r="M352" s="15"/>
      <c r="N352" s="15"/>
    </row>
    <row r="353" spans="1:14" ht="99.75" customHeight="1" x14ac:dyDescent="0.5">
      <c r="A353" s="18">
        <v>350</v>
      </c>
      <c r="B353" s="254" t="s">
        <v>786</v>
      </c>
      <c r="C353" s="254" t="s">
        <v>47</v>
      </c>
      <c r="D353" s="254" t="s">
        <v>795</v>
      </c>
      <c r="E353" s="254" t="s">
        <v>3348</v>
      </c>
      <c r="F353" s="18"/>
      <c r="G353" s="254" t="s">
        <v>789</v>
      </c>
      <c r="H353" s="439" t="s">
        <v>47</v>
      </c>
      <c r="I353" s="439" t="s">
        <v>47</v>
      </c>
      <c r="J353" s="254" t="s">
        <v>50</v>
      </c>
      <c r="K353" s="2"/>
      <c r="L353" s="250"/>
      <c r="M353" s="15"/>
      <c r="N353" s="15"/>
    </row>
    <row r="354" spans="1:14" ht="99.75" customHeight="1" x14ac:dyDescent="0.5">
      <c r="A354" s="18">
        <v>351</v>
      </c>
      <c r="B354" s="254" t="s">
        <v>786</v>
      </c>
      <c r="C354" s="254" t="s">
        <v>47</v>
      </c>
      <c r="D354" s="254" t="s">
        <v>797</v>
      </c>
      <c r="E354" s="254" t="s">
        <v>3348</v>
      </c>
      <c r="F354" s="18"/>
      <c r="G354" s="254" t="s">
        <v>789</v>
      </c>
      <c r="H354" s="439" t="s">
        <v>47</v>
      </c>
      <c r="I354" s="439" t="s">
        <v>47</v>
      </c>
      <c r="J354" s="254" t="s">
        <v>50</v>
      </c>
      <c r="K354" s="2"/>
      <c r="L354" s="250"/>
      <c r="M354" s="15"/>
      <c r="N354" s="15"/>
    </row>
    <row r="355" spans="1:14" ht="99.75" customHeight="1" x14ac:dyDescent="0.5">
      <c r="A355" s="18">
        <v>352</v>
      </c>
      <c r="B355" s="254" t="s">
        <v>786</v>
      </c>
      <c r="C355" s="254" t="s">
        <v>3349</v>
      </c>
      <c r="D355" s="254" t="s">
        <v>798</v>
      </c>
      <c r="E355" s="254" t="s">
        <v>796</v>
      </c>
      <c r="F355" s="18"/>
      <c r="G355" s="254" t="s">
        <v>789</v>
      </c>
      <c r="H355" s="439" t="s">
        <v>47</v>
      </c>
      <c r="I355" s="439" t="s">
        <v>47</v>
      </c>
      <c r="J355" s="254" t="s">
        <v>236</v>
      </c>
      <c r="K355" s="2"/>
      <c r="L355" s="250"/>
      <c r="M355" s="15"/>
      <c r="N355" s="15"/>
    </row>
    <row r="356" spans="1:14" ht="99.75" customHeight="1" x14ac:dyDescent="0.5">
      <c r="A356" s="18">
        <v>353</v>
      </c>
      <c r="B356" s="254" t="s">
        <v>786</v>
      </c>
      <c r="C356" s="254" t="s">
        <v>3349</v>
      </c>
      <c r="D356" s="254" t="s">
        <v>799</v>
      </c>
      <c r="E356" s="254" t="s">
        <v>796</v>
      </c>
      <c r="F356" s="18"/>
      <c r="G356" s="254" t="s">
        <v>789</v>
      </c>
      <c r="H356" s="439" t="s">
        <v>47</v>
      </c>
      <c r="I356" s="439" t="s">
        <v>47</v>
      </c>
      <c r="J356" s="254" t="s">
        <v>43</v>
      </c>
      <c r="K356" s="2"/>
      <c r="L356" s="250"/>
      <c r="M356" s="15"/>
      <c r="N356" s="15"/>
    </row>
    <row r="357" spans="1:14" ht="99.75" customHeight="1" x14ac:dyDescent="0.5">
      <c r="A357" s="18">
        <v>354</v>
      </c>
      <c r="B357" s="254" t="s">
        <v>786</v>
      </c>
      <c r="C357" s="254" t="s">
        <v>3349</v>
      </c>
      <c r="D357" s="254" t="s">
        <v>800</v>
      </c>
      <c r="E357" s="254" t="s">
        <v>796</v>
      </c>
      <c r="F357" s="18"/>
      <c r="G357" s="254" t="s">
        <v>789</v>
      </c>
      <c r="H357" s="439" t="s">
        <v>47</v>
      </c>
      <c r="I357" s="439" t="s">
        <v>47</v>
      </c>
      <c r="J357" s="254" t="s">
        <v>43</v>
      </c>
      <c r="K357" s="2"/>
      <c r="L357" s="250"/>
      <c r="M357" s="15"/>
      <c r="N357" s="15"/>
    </row>
    <row r="358" spans="1:14" ht="99.75" customHeight="1" x14ac:dyDescent="0.5">
      <c r="A358" s="18">
        <v>355</v>
      </c>
      <c r="B358" s="254" t="s">
        <v>786</v>
      </c>
      <c r="C358" s="254" t="s">
        <v>3316</v>
      </c>
      <c r="D358" s="254" t="s">
        <v>801</v>
      </c>
      <c r="E358" s="254" t="s">
        <v>3350</v>
      </c>
      <c r="F358" s="18"/>
      <c r="G358" s="254" t="s">
        <v>789</v>
      </c>
      <c r="H358" s="439" t="s">
        <v>47</v>
      </c>
      <c r="I358" s="439" t="s">
        <v>47</v>
      </c>
      <c r="J358" s="254" t="s">
        <v>123</v>
      </c>
      <c r="K358" s="2"/>
      <c r="L358" s="250"/>
      <c r="M358" s="15"/>
      <c r="N358" s="15"/>
    </row>
    <row r="359" spans="1:14" ht="99.75" customHeight="1" x14ac:dyDescent="0.5">
      <c r="A359" s="18">
        <v>356</v>
      </c>
      <c r="B359" s="254" t="s">
        <v>786</v>
      </c>
      <c r="C359" s="254" t="s">
        <v>3316</v>
      </c>
      <c r="D359" s="254" t="s">
        <v>802</v>
      </c>
      <c r="E359" s="254" t="s">
        <v>3350</v>
      </c>
      <c r="F359" s="18"/>
      <c r="G359" s="254" t="s">
        <v>789</v>
      </c>
      <c r="H359" s="439" t="s">
        <v>47</v>
      </c>
      <c r="I359" s="439" t="s">
        <v>47</v>
      </c>
      <c r="J359" s="254" t="s">
        <v>123</v>
      </c>
      <c r="K359" s="2"/>
      <c r="L359" s="250"/>
      <c r="M359" s="15"/>
      <c r="N359" s="15"/>
    </row>
    <row r="360" spans="1:14" ht="99.75" customHeight="1" x14ac:dyDescent="0.5">
      <c r="A360" s="18">
        <v>357</v>
      </c>
      <c r="B360" s="254" t="s">
        <v>3351</v>
      </c>
      <c r="C360" s="254" t="s">
        <v>3349</v>
      </c>
      <c r="D360" s="254" t="s">
        <v>803</v>
      </c>
      <c r="E360" s="254">
        <v>0</v>
      </c>
      <c r="F360" s="18"/>
      <c r="G360" s="254" t="s">
        <v>789</v>
      </c>
      <c r="H360" s="439" t="s">
        <v>47</v>
      </c>
      <c r="I360" s="439" t="s">
        <v>47</v>
      </c>
      <c r="J360" s="254" t="s">
        <v>86</v>
      </c>
      <c r="K360" s="2"/>
      <c r="L360" s="250"/>
      <c r="M360" s="15"/>
      <c r="N360" s="15"/>
    </row>
    <row r="361" spans="1:14" ht="99.75" customHeight="1" x14ac:dyDescent="0.5">
      <c r="A361" s="18">
        <v>358</v>
      </c>
      <c r="B361" s="254" t="s">
        <v>3352</v>
      </c>
      <c r="C361" s="254" t="s">
        <v>3349</v>
      </c>
      <c r="D361" s="254" t="s">
        <v>804</v>
      </c>
      <c r="E361" s="254" t="s">
        <v>796</v>
      </c>
      <c r="F361" s="18"/>
      <c r="G361" s="254" t="s">
        <v>789</v>
      </c>
      <c r="H361" s="439" t="s">
        <v>47</v>
      </c>
      <c r="I361" s="439" t="s">
        <v>47</v>
      </c>
      <c r="J361" s="254" t="s">
        <v>236</v>
      </c>
      <c r="K361" s="2"/>
      <c r="L361" s="250"/>
      <c r="M361" s="15"/>
      <c r="N361" s="15"/>
    </row>
    <row r="362" spans="1:14" ht="99.75" customHeight="1" x14ac:dyDescent="0.5">
      <c r="A362" s="18">
        <v>359</v>
      </c>
      <c r="B362" s="254" t="s">
        <v>805</v>
      </c>
      <c r="C362" s="254" t="s">
        <v>19</v>
      </c>
      <c r="D362" s="254" t="s">
        <v>806</v>
      </c>
      <c r="E362" s="254" t="s">
        <v>32</v>
      </c>
      <c r="F362" s="18">
        <v>0.01</v>
      </c>
      <c r="G362" s="254" t="s">
        <v>22</v>
      </c>
      <c r="H362" s="439">
        <v>44796</v>
      </c>
      <c r="I362" s="439">
        <f t="shared" ref="I362:I369" si="8">H362+364</f>
        <v>45160</v>
      </c>
      <c r="J362" s="254" t="s">
        <v>50</v>
      </c>
      <c r="K362" s="27"/>
      <c r="L362" s="250"/>
      <c r="M362" s="15"/>
      <c r="N362" s="15"/>
    </row>
    <row r="363" spans="1:14" ht="99.75" customHeight="1" x14ac:dyDescent="0.5">
      <c r="A363" s="18">
        <v>360</v>
      </c>
      <c r="B363" s="254" t="s">
        <v>805</v>
      </c>
      <c r="C363" s="254"/>
      <c r="D363" s="254" t="s">
        <v>808</v>
      </c>
      <c r="E363" s="254" t="s">
        <v>3306</v>
      </c>
      <c r="F363" s="18">
        <v>0.01</v>
      </c>
      <c r="G363" s="254" t="s">
        <v>22</v>
      </c>
      <c r="H363" s="439">
        <v>44796</v>
      </c>
      <c r="I363" s="439">
        <f t="shared" si="8"/>
        <v>45160</v>
      </c>
      <c r="J363" s="254" t="s">
        <v>43</v>
      </c>
      <c r="K363" s="2"/>
      <c r="L363" s="250"/>
      <c r="M363" s="15"/>
      <c r="N363" s="15"/>
    </row>
    <row r="364" spans="1:14" ht="99.75" customHeight="1" x14ac:dyDescent="0.5">
      <c r="A364" s="18">
        <v>361</v>
      </c>
      <c r="B364" s="254" t="s">
        <v>805</v>
      </c>
      <c r="C364" s="254"/>
      <c r="D364" s="254" t="s">
        <v>809</v>
      </c>
      <c r="E364" s="254" t="s">
        <v>3306</v>
      </c>
      <c r="F364" s="18">
        <v>0.01</v>
      </c>
      <c r="G364" s="254" t="s">
        <v>22</v>
      </c>
      <c r="H364" s="439">
        <v>44752</v>
      </c>
      <c r="I364" s="439">
        <f t="shared" si="8"/>
        <v>45116</v>
      </c>
      <c r="J364" s="254" t="s">
        <v>43</v>
      </c>
      <c r="K364" s="2"/>
      <c r="L364" s="250"/>
      <c r="M364" s="15"/>
      <c r="N364" s="15"/>
    </row>
    <row r="365" spans="1:14" ht="99.75" customHeight="1" x14ac:dyDescent="0.5">
      <c r="A365" s="18">
        <v>362</v>
      </c>
      <c r="B365" s="254" t="s">
        <v>805</v>
      </c>
      <c r="C365" s="254"/>
      <c r="D365" s="254" t="s">
        <v>811</v>
      </c>
      <c r="E365" s="254" t="s">
        <v>3306</v>
      </c>
      <c r="F365" s="18">
        <v>0.01</v>
      </c>
      <c r="G365" s="254" t="s">
        <v>22</v>
      </c>
      <c r="H365" s="439">
        <v>44696</v>
      </c>
      <c r="I365" s="439">
        <f t="shared" si="8"/>
        <v>45060</v>
      </c>
      <c r="J365" s="254" t="s">
        <v>130</v>
      </c>
      <c r="K365" s="27"/>
      <c r="L365" s="250"/>
      <c r="M365" s="15"/>
      <c r="N365" s="15"/>
    </row>
    <row r="366" spans="1:14" ht="99.75" customHeight="1" x14ac:dyDescent="0.5">
      <c r="A366" s="18">
        <v>363</v>
      </c>
      <c r="B366" s="254" t="s">
        <v>805</v>
      </c>
      <c r="C366" s="254"/>
      <c r="D366" s="254" t="s">
        <v>813</v>
      </c>
      <c r="E366" s="254" t="s">
        <v>3306</v>
      </c>
      <c r="F366" s="18">
        <v>0.01</v>
      </c>
      <c r="G366" s="254" t="s">
        <v>22</v>
      </c>
      <c r="H366" s="439">
        <v>44758</v>
      </c>
      <c r="I366" s="439">
        <f t="shared" si="8"/>
        <v>45122</v>
      </c>
      <c r="J366" s="254" t="s">
        <v>50</v>
      </c>
      <c r="K366" s="27"/>
      <c r="L366" s="250"/>
      <c r="M366" s="15"/>
      <c r="N366" s="15"/>
    </row>
    <row r="367" spans="1:14" ht="99.75" customHeight="1" x14ac:dyDescent="0.5">
      <c r="A367" s="18">
        <v>364</v>
      </c>
      <c r="B367" s="254" t="s">
        <v>805</v>
      </c>
      <c r="C367" s="254"/>
      <c r="D367" s="254" t="s">
        <v>815</v>
      </c>
      <c r="E367" s="254" t="s">
        <v>3306</v>
      </c>
      <c r="F367" s="18">
        <v>0.01</v>
      </c>
      <c r="G367" s="254" t="s">
        <v>22</v>
      </c>
      <c r="H367" s="439">
        <v>44765</v>
      </c>
      <c r="I367" s="439">
        <f t="shared" si="8"/>
        <v>45129</v>
      </c>
      <c r="J367" s="254" t="s">
        <v>50</v>
      </c>
      <c r="K367" s="27"/>
      <c r="L367" s="250"/>
      <c r="M367" s="15"/>
      <c r="N367" s="15"/>
    </row>
    <row r="368" spans="1:14" ht="99.75" customHeight="1" x14ac:dyDescent="0.5">
      <c r="A368" s="18">
        <v>365</v>
      </c>
      <c r="B368" s="254" t="s">
        <v>805</v>
      </c>
      <c r="C368" s="254"/>
      <c r="D368" s="254" t="s">
        <v>817</v>
      </c>
      <c r="E368" s="254" t="s">
        <v>818</v>
      </c>
      <c r="F368" s="18">
        <v>0.01</v>
      </c>
      <c r="G368" s="254" t="s">
        <v>22</v>
      </c>
      <c r="H368" s="439">
        <v>44662</v>
      </c>
      <c r="I368" s="439">
        <f t="shared" si="8"/>
        <v>45026</v>
      </c>
      <c r="J368" s="254" t="s">
        <v>23</v>
      </c>
      <c r="K368" s="27"/>
      <c r="L368" s="250"/>
      <c r="M368" s="15"/>
      <c r="N368" s="15"/>
    </row>
    <row r="369" spans="1:14" ht="99.75" customHeight="1" x14ac:dyDescent="0.5">
      <c r="A369" s="18">
        <v>366</v>
      </c>
      <c r="B369" s="254" t="s">
        <v>805</v>
      </c>
      <c r="C369" s="254"/>
      <c r="D369" s="254" t="s">
        <v>820</v>
      </c>
      <c r="E369" s="254" t="s">
        <v>821</v>
      </c>
      <c r="F369" s="18">
        <v>0.01</v>
      </c>
      <c r="G369" s="254" t="s">
        <v>22</v>
      </c>
      <c r="H369" s="439">
        <v>44861</v>
      </c>
      <c r="I369" s="439">
        <f t="shared" si="8"/>
        <v>45225</v>
      </c>
      <c r="J369" s="254" t="s">
        <v>43</v>
      </c>
      <c r="K369" s="2"/>
      <c r="L369" s="250"/>
      <c r="M369" s="15"/>
      <c r="N369" s="15"/>
    </row>
    <row r="370" spans="1:14" ht="99.75" customHeight="1" x14ac:dyDescent="0.5">
      <c r="A370" s="18">
        <v>367</v>
      </c>
      <c r="B370" s="254" t="s">
        <v>805</v>
      </c>
      <c r="C370" s="254"/>
      <c r="D370" s="254" t="s">
        <v>822</v>
      </c>
      <c r="E370" s="254" t="s">
        <v>823</v>
      </c>
      <c r="F370" s="18">
        <v>0.01</v>
      </c>
      <c r="G370" s="254" t="s">
        <v>22</v>
      </c>
      <c r="H370" s="439">
        <v>44992</v>
      </c>
      <c r="I370" s="439">
        <f>H370+365</f>
        <v>45357</v>
      </c>
      <c r="J370" s="254" t="s">
        <v>130</v>
      </c>
      <c r="K370" s="2"/>
      <c r="L370" s="250"/>
      <c r="M370" s="15"/>
      <c r="N370" s="15"/>
    </row>
    <row r="371" spans="1:14" ht="99.75" customHeight="1" x14ac:dyDescent="0.5">
      <c r="A371" s="18">
        <v>368</v>
      </c>
      <c r="B371" s="248" t="s">
        <v>805</v>
      </c>
      <c r="C371" s="248"/>
      <c r="D371" s="248" t="s">
        <v>825</v>
      </c>
      <c r="E371" s="248" t="s">
        <v>826</v>
      </c>
      <c r="F371" s="41">
        <v>0.01</v>
      </c>
      <c r="G371" s="248" t="s">
        <v>22</v>
      </c>
      <c r="H371" s="249">
        <v>43543</v>
      </c>
      <c r="I371" s="249">
        <f t="shared" ref="I371:I625" si="9">H371+364</f>
        <v>43907</v>
      </c>
      <c r="J371" s="248" t="s">
        <v>827</v>
      </c>
      <c r="K371" s="2"/>
      <c r="L371" s="8"/>
      <c r="M371" s="15"/>
      <c r="N371" s="15"/>
    </row>
    <row r="372" spans="1:14" ht="99.75" customHeight="1" x14ac:dyDescent="0.5">
      <c r="A372" s="18">
        <v>369</v>
      </c>
      <c r="B372" s="254" t="s">
        <v>805</v>
      </c>
      <c r="C372" s="254"/>
      <c r="D372" s="254" t="s">
        <v>828</v>
      </c>
      <c r="E372" s="254" t="s">
        <v>21</v>
      </c>
      <c r="F372" s="18">
        <v>0.01</v>
      </c>
      <c r="G372" s="254" t="s">
        <v>22</v>
      </c>
      <c r="H372" s="439">
        <v>44758</v>
      </c>
      <c r="I372" s="439">
        <f t="shared" si="9"/>
        <v>45122</v>
      </c>
      <c r="J372" s="254" t="s">
        <v>130</v>
      </c>
      <c r="K372" s="27"/>
      <c r="L372" s="250"/>
      <c r="M372" s="15"/>
      <c r="N372" s="15"/>
    </row>
    <row r="373" spans="1:14" ht="99.75" customHeight="1" x14ac:dyDescent="0.5">
      <c r="A373" s="18">
        <v>370</v>
      </c>
      <c r="B373" s="254" t="s">
        <v>805</v>
      </c>
      <c r="C373" s="254"/>
      <c r="D373" s="254" t="s">
        <v>831</v>
      </c>
      <c r="E373" s="254" t="s">
        <v>832</v>
      </c>
      <c r="F373" s="18">
        <v>0.01</v>
      </c>
      <c r="G373" s="254" t="s">
        <v>22</v>
      </c>
      <c r="H373" s="439">
        <v>44677</v>
      </c>
      <c r="I373" s="439">
        <f t="shared" si="9"/>
        <v>45041</v>
      </c>
      <c r="J373" s="254" t="s">
        <v>23</v>
      </c>
      <c r="K373" s="27"/>
      <c r="L373" s="250"/>
      <c r="M373" s="15"/>
      <c r="N373" s="15"/>
    </row>
    <row r="374" spans="1:14" ht="99.75" customHeight="1" x14ac:dyDescent="0.5">
      <c r="A374" s="18">
        <v>371</v>
      </c>
      <c r="B374" s="254" t="s">
        <v>805</v>
      </c>
      <c r="C374" s="254"/>
      <c r="D374" s="254" t="s">
        <v>834</v>
      </c>
      <c r="E374" s="254" t="s">
        <v>21</v>
      </c>
      <c r="F374" s="18">
        <v>0.01</v>
      </c>
      <c r="G374" s="254" t="s">
        <v>22</v>
      </c>
      <c r="H374" s="439">
        <v>44690</v>
      </c>
      <c r="I374" s="439">
        <f t="shared" si="9"/>
        <v>45054</v>
      </c>
      <c r="J374" s="254" t="s">
        <v>43</v>
      </c>
      <c r="K374" s="2"/>
      <c r="L374" s="250"/>
      <c r="M374" s="15"/>
      <c r="N374" s="15"/>
    </row>
    <row r="375" spans="1:14" ht="99.75" customHeight="1" x14ac:dyDescent="0.5">
      <c r="A375" s="18">
        <v>372</v>
      </c>
      <c r="B375" s="254" t="s">
        <v>805</v>
      </c>
      <c r="C375" s="254"/>
      <c r="D375" s="254" t="s">
        <v>835</v>
      </c>
      <c r="E375" s="254" t="s">
        <v>32</v>
      </c>
      <c r="F375" s="18">
        <v>0.01</v>
      </c>
      <c r="G375" s="254" t="s">
        <v>22</v>
      </c>
      <c r="H375" s="439">
        <v>44822</v>
      </c>
      <c r="I375" s="439">
        <f t="shared" si="9"/>
        <v>45186</v>
      </c>
      <c r="J375" s="254" t="s">
        <v>50</v>
      </c>
      <c r="K375" s="27"/>
      <c r="L375" s="250"/>
      <c r="M375" s="15"/>
      <c r="N375" s="15"/>
    </row>
    <row r="376" spans="1:14" ht="99.75" customHeight="1" x14ac:dyDescent="0.5">
      <c r="A376" s="18">
        <v>373</v>
      </c>
      <c r="B376" s="248" t="s">
        <v>805</v>
      </c>
      <c r="C376" s="248"/>
      <c r="D376" s="248" t="s">
        <v>837</v>
      </c>
      <c r="E376" s="248" t="s">
        <v>838</v>
      </c>
      <c r="F376" s="41">
        <v>0.01</v>
      </c>
      <c r="G376" s="248" t="s">
        <v>22</v>
      </c>
      <c r="H376" s="249">
        <v>44161</v>
      </c>
      <c r="I376" s="249">
        <f t="shared" si="9"/>
        <v>44525</v>
      </c>
      <c r="J376" s="248" t="s">
        <v>43</v>
      </c>
      <c r="K376" s="2"/>
      <c r="L376" s="8"/>
      <c r="M376" s="15"/>
      <c r="N376" s="15"/>
    </row>
    <row r="377" spans="1:14" ht="99.75" customHeight="1" x14ac:dyDescent="0.5">
      <c r="A377" s="18">
        <v>374</v>
      </c>
      <c r="B377" s="248" t="s">
        <v>805</v>
      </c>
      <c r="C377" s="248"/>
      <c r="D377" s="248" t="s">
        <v>839</v>
      </c>
      <c r="E377" s="248" t="s">
        <v>838</v>
      </c>
      <c r="F377" s="41">
        <v>0.01</v>
      </c>
      <c r="G377" s="248" t="s">
        <v>22</v>
      </c>
      <c r="H377" s="249">
        <v>44161</v>
      </c>
      <c r="I377" s="249">
        <f t="shared" si="9"/>
        <v>44525</v>
      </c>
      <c r="J377" s="248" t="s">
        <v>43</v>
      </c>
      <c r="K377" s="2"/>
      <c r="L377" s="8"/>
      <c r="M377" s="15"/>
      <c r="N377" s="15"/>
    </row>
    <row r="378" spans="1:14" ht="99.75" customHeight="1" x14ac:dyDescent="0.5">
      <c r="A378" s="18">
        <v>375</v>
      </c>
      <c r="B378" s="248" t="s">
        <v>805</v>
      </c>
      <c r="C378" s="248"/>
      <c r="D378" s="248" t="s">
        <v>840</v>
      </c>
      <c r="E378" s="248" t="s">
        <v>826</v>
      </c>
      <c r="F378" s="41">
        <v>0.01</v>
      </c>
      <c r="G378" s="248" t="s">
        <v>22</v>
      </c>
      <c r="H378" s="249">
        <v>44161</v>
      </c>
      <c r="I378" s="249">
        <f t="shared" si="9"/>
        <v>44525</v>
      </c>
      <c r="J378" s="248" t="s">
        <v>43</v>
      </c>
      <c r="K378" s="2"/>
      <c r="L378" s="8"/>
      <c r="M378" s="15"/>
      <c r="N378" s="15"/>
    </row>
    <row r="379" spans="1:14" ht="99.75" customHeight="1" x14ac:dyDescent="0.5">
      <c r="A379" s="18">
        <v>376</v>
      </c>
      <c r="B379" s="248" t="s">
        <v>805</v>
      </c>
      <c r="C379" s="248"/>
      <c r="D379" s="248" t="s">
        <v>842</v>
      </c>
      <c r="E379" s="248" t="s">
        <v>843</v>
      </c>
      <c r="F379" s="41">
        <v>0.01</v>
      </c>
      <c r="G379" s="248" t="s">
        <v>22</v>
      </c>
      <c r="H379" s="249">
        <v>44161</v>
      </c>
      <c r="I379" s="249">
        <f t="shared" si="9"/>
        <v>44525</v>
      </c>
      <c r="J379" s="248" t="s">
        <v>43</v>
      </c>
      <c r="K379" s="2"/>
      <c r="L379" s="8"/>
      <c r="M379" s="15"/>
      <c r="N379" s="15"/>
    </row>
    <row r="380" spans="1:14" ht="99.75" customHeight="1" x14ac:dyDescent="0.5">
      <c r="A380" s="18">
        <v>377</v>
      </c>
      <c r="B380" s="248" t="s">
        <v>805</v>
      </c>
      <c r="C380" s="248"/>
      <c r="D380" s="248" t="s">
        <v>844</v>
      </c>
      <c r="E380" s="248" t="s">
        <v>845</v>
      </c>
      <c r="F380" s="41">
        <v>0.01</v>
      </c>
      <c r="G380" s="248" t="s">
        <v>22</v>
      </c>
      <c r="H380" s="249">
        <v>44161</v>
      </c>
      <c r="I380" s="249">
        <f t="shared" si="9"/>
        <v>44525</v>
      </c>
      <c r="J380" s="248" t="s">
        <v>43</v>
      </c>
      <c r="K380" s="2"/>
      <c r="L380" s="8"/>
      <c r="M380" s="15"/>
      <c r="N380" s="15"/>
    </row>
    <row r="381" spans="1:14" ht="99.75" customHeight="1" x14ac:dyDescent="0.5">
      <c r="A381" s="18">
        <v>378</v>
      </c>
      <c r="B381" s="248" t="s">
        <v>805</v>
      </c>
      <c r="C381" s="248"/>
      <c r="D381" s="248" t="s">
        <v>846</v>
      </c>
      <c r="E381" s="248" t="s">
        <v>847</v>
      </c>
      <c r="F381" s="41">
        <v>0.01</v>
      </c>
      <c r="G381" s="248" t="s">
        <v>22</v>
      </c>
      <c r="H381" s="249">
        <v>44161</v>
      </c>
      <c r="I381" s="249">
        <f t="shared" si="9"/>
        <v>44525</v>
      </c>
      <c r="J381" s="248" t="s">
        <v>43</v>
      </c>
      <c r="K381" s="2"/>
      <c r="L381" s="8"/>
      <c r="M381" s="15"/>
      <c r="N381" s="15"/>
    </row>
    <row r="382" spans="1:14" ht="99.75" customHeight="1" x14ac:dyDescent="0.5">
      <c r="A382" s="18">
        <v>379</v>
      </c>
      <c r="B382" s="254" t="s">
        <v>805</v>
      </c>
      <c r="C382" s="254" t="s">
        <v>19</v>
      </c>
      <c r="D382" s="254" t="s">
        <v>848</v>
      </c>
      <c r="E382" s="254" t="s">
        <v>32</v>
      </c>
      <c r="F382" s="18">
        <v>0.01</v>
      </c>
      <c r="G382" s="254" t="s">
        <v>22</v>
      </c>
      <c r="H382" s="439">
        <v>44765</v>
      </c>
      <c r="I382" s="439">
        <f t="shared" si="9"/>
        <v>45129</v>
      </c>
      <c r="J382" s="254" t="s">
        <v>23</v>
      </c>
      <c r="K382" s="27"/>
      <c r="L382" s="250"/>
      <c r="M382" s="15"/>
      <c r="N382" s="15"/>
    </row>
    <row r="383" spans="1:14" ht="99.75" customHeight="1" x14ac:dyDescent="0.5">
      <c r="A383" s="18">
        <v>380</v>
      </c>
      <c r="B383" s="254" t="s">
        <v>805</v>
      </c>
      <c r="C383" s="254" t="s">
        <v>19</v>
      </c>
      <c r="D383" s="254" t="s">
        <v>850</v>
      </c>
      <c r="E383" s="254" t="s">
        <v>851</v>
      </c>
      <c r="F383" s="18">
        <v>0.01</v>
      </c>
      <c r="G383" s="254" t="s">
        <v>22</v>
      </c>
      <c r="H383" s="439">
        <v>44861</v>
      </c>
      <c r="I383" s="439">
        <f t="shared" si="9"/>
        <v>45225</v>
      </c>
      <c r="J383" s="254" t="s">
        <v>43</v>
      </c>
      <c r="K383" s="2"/>
      <c r="L383" s="250"/>
      <c r="M383" s="15"/>
      <c r="N383" s="15"/>
    </row>
    <row r="384" spans="1:14" ht="99.75" customHeight="1" x14ac:dyDescent="0.5">
      <c r="A384" s="18">
        <v>381</v>
      </c>
      <c r="B384" s="254" t="s">
        <v>805</v>
      </c>
      <c r="C384" s="254" t="s">
        <v>19</v>
      </c>
      <c r="D384" s="254" t="s">
        <v>852</v>
      </c>
      <c r="E384" s="254" t="s">
        <v>853</v>
      </c>
      <c r="F384" s="18">
        <v>0.01</v>
      </c>
      <c r="G384" s="254" t="s">
        <v>22</v>
      </c>
      <c r="H384" s="439">
        <v>44812</v>
      </c>
      <c r="I384" s="439">
        <f t="shared" si="9"/>
        <v>45176</v>
      </c>
      <c r="J384" s="254" t="s">
        <v>23</v>
      </c>
      <c r="K384" s="27"/>
      <c r="L384" s="250"/>
      <c r="M384" s="15"/>
      <c r="N384" s="15"/>
    </row>
    <row r="385" spans="1:14" ht="99.75" customHeight="1" x14ac:dyDescent="0.5">
      <c r="A385" s="18">
        <v>382</v>
      </c>
      <c r="B385" s="254" t="s">
        <v>805</v>
      </c>
      <c r="C385" s="254" t="s">
        <v>19</v>
      </c>
      <c r="D385" s="254" t="s">
        <v>855</v>
      </c>
      <c r="E385" s="254" t="s">
        <v>3353</v>
      </c>
      <c r="F385" s="18">
        <v>0.01</v>
      </c>
      <c r="G385" s="254" t="s">
        <v>22</v>
      </c>
      <c r="H385" s="439">
        <v>44915</v>
      </c>
      <c r="I385" s="439">
        <f t="shared" si="9"/>
        <v>45279</v>
      </c>
      <c r="J385" s="254" t="s">
        <v>50</v>
      </c>
      <c r="K385" s="27"/>
      <c r="L385" s="250"/>
      <c r="M385" s="15"/>
      <c r="N385" s="15"/>
    </row>
    <row r="386" spans="1:14" ht="99.75" customHeight="1" x14ac:dyDescent="0.5">
      <c r="A386" s="18">
        <v>383</v>
      </c>
      <c r="B386" s="254" t="s">
        <v>805</v>
      </c>
      <c r="C386" s="254" t="s">
        <v>19</v>
      </c>
      <c r="D386" s="254" t="s">
        <v>857</v>
      </c>
      <c r="E386" s="254" t="s">
        <v>858</v>
      </c>
      <c r="F386" s="18">
        <v>0.01</v>
      </c>
      <c r="G386" s="254" t="s">
        <v>22</v>
      </c>
      <c r="H386" s="439">
        <v>44690</v>
      </c>
      <c r="I386" s="439">
        <f t="shared" si="9"/>
        <v>45054</v>
      </c>
      <c r="J386" s="254" t="s">
        <v>123</v>
      </c>
      <c r="K386" s="2"/>
      <c r="L386" s="250"/>
      <c r="M386" s="15"/>
      <c r="N386" s="15"/>
    </row>
    <row r="387" spans="1:14" ht="99.75" customHeight="1" x14ac:dyDescent="0.5">
      <c r="A387" s="18">
        <v>384</v>
      </c>
      <c r="B387" s="254" t="s">
        <v>805</v>
      </c>
      <c r="C387" s="254" t="s">
        <v>19</v>
      </c>
      <c r="D387" s="254" t="s">
        <v>859</v>
      </c>
      <c r="E387" s="254" t="s">
        <v>860</v>
      </c>
      <c r="F387" s="18">
        <v>0.01</v>
      </c>
      <c r="G387" s="254" t="s">
        <v>22</v>
      </c>
      <c r="H387" s="439">
        <v>44822</v>
      </c>
      <c r="I387" s="439">
        <f t="shared" si="9"/>
        <v>45186</v>
      </c>
      <c r="J387" s="254" t="s">
        <v>23</v>
      </c>
      <c r="K387" s="27"/>
      <c r="L387" s="250"/>
      <c r="M387" s="15"/>
      <c r="N387" s="15"/>
    </row>
    <row r="388" spans="1:14" ht="99.75" customHeight="1" x14ac:dyDescent="0.5">
      <c r="A388" s="18">
        <v>385</v>
      </c>
      <c r="B388" s="254" t="s">
        <v>805</v>
      </c>
      <c r="C388" s="254" t="s">
        <v>19</v>
      </c>
      <c r="D388" s="254" t="s">
        <v>862</v>
      </c>
      <c r="E388" s="254" t="s">
        <v>863</v>
      </c>
      <c r="F388" s="18">
        <v>0.01</v>
      </c>
      <c r="G388" s="254" t="s">
        <v>22</v>
      </c>
      <c r="H388" s="439">
        <v>44662</v>
      </c>
      <c r="I388" s="439">
        <f t="shared" si="9"/>
        <v>45026</v>
      </c>
      <c r="J388" s="254" t="s">
        <v>23</v>
      </c>
      <c r="K388" s="27"/>
      <c r="L388" s="250"/>
      <c r="M388" s="15"/>
      <c r="N388" s="15"/>
    </row>
    <row r="389" spans="1:14" ht="99.75" customHeight="1" x14ac:dyDescent="0.5">
      <c r="A389" s="18">
        <v>386</v>
      </c>
      <c r="B389" s="248" t="s">
        <v>805</v>
      </c>
      <c r="C389" s="248" t="s">
        <v>19</v>
      </c>
      <c r="D389" s="248" t="s">
        <v>865</v>
      </c>
      <c r="E389" s="248" t="s">
        <v>866</v>
      </c>
      <c r="F389" s="41">
        <v>0.01</v>
      </c>
      <c r="G389" s="248" t="s">
        <v>22</v>
      </c>
      <c r="H389" s="249">
        <v>44578</v>
      </c>
      <c r="I389" s="249">
        <f t="shared" si="9"/>
        <v>44942</v>
      </c>
      <c r="J389" s="248" t="s">
        <v>43</v>
      </c>
      <c r="K389" s="2"/>
      <c r="L389" s="8"/>
      <c r="M389" s="15"/>
      <c r="N389" s="15"/>
    </row>
    <row r="390" spans="1:14" ht="99.75" customHeight="1" x14ac:dyDescent="0.5">
      <c r="A390" s="18">
        <v>387</v>
      </c>
      <c r="B390" s="254" t="s">
        <v>805</v>
      </c>
      <c r="C390" s="254" t="s">
        <v>19</v>
      </c>
      <c r="D390" s="254" t="s">
        <v>868</v>
      </c>
      <c r="E390" s="254" t="s">
        <v>826</v>
      </c>
      <c r="F390" s="18">
        <v>0.01</v>
      </c>
      <c r="G390" s="254" t="s">
        <v>22</v>
      </c>
      <c r="H390" s="439">
        <v>44967</v>
      </c>
      <c r="I390" s="439">
        <f t="shared" si="9"/>
        <v>45331</v>
      </c>
      <c r="J390" s="254" t="s">
        <v>50</v>
      </c>
      <c r="K390" s="27"/>
      <c r="L390" s="250"/>
      <c r="M390" s="15"/>
      <c r="N390" s="15"/>
    </row>
    <row r="391" spans="1:14" ht="99.75" customHeight="1" x14ac:dyDescent="0.5">
      <c r="A391" s="18">
        <v>388</v>
      </c>
      <c r="B391" s="248" t="s">
        <v>805</v>
      </c>
      <c r="C391" s="248" t="s">
        <v>19</v>
      </c>
      <c r="D391" s="248" t="s">
        <v>870</v>
      </c>
      <c r="E391" s="248" t="s">
        <v>871</v>
      </c>
      <c r="F391" s="41">
        <v>0.01</v>
      </c>
      <c r="G391" s="248" t="s">
        <v>22</v>
      </c>
      <c r="H391" s="249">
        <v>44582</v>
      </c>
      <c r="I391" s="249">
        <f t="shared" si="9"/>
        <v>44946</v>
      </c>
      <c r="J391" s="248" t="s">
        <v>43</v>
      </c>
      <c r="K391" s="2"/>
      <c r="L391" s="8"/>
      <c r="M391" s="15"/>
      <c r="N391" s="15"/>
    </row>
    <row r="392" spans="1:14" ht="99.75" customHeight="1" x14ac:dyDescent="0.5">
      <c r="A392" s="18">
        <v>389</v>
      </c>
      <c r="B392" s="254" t="s">
        <v>805</v>
      </c>
      <c r="C392" s="254" t="s">
        <v>19</v>
      </c>
      <c r="D392" s="254" t="s">
        <v>872</v>
      </c>
      <c r="E392" s="254" t="s">
        <v>873</v>
      </c>
      <c r="F392" s="18">
        <v>0.01</v>
      </c>
      <c r="G392" s="254" t="s">
        <v>22</v>
      </c>
      <c r="H392" s="439">
        <v>44648</v>
      </c>
      <c r="I392" s="439">
        <f t="shared" si="9"/>
        <v>45012</v>
      </c>
      <c r="J392" s="254" t="s">
        <v>130</v>
      </c>
      <c r="K392" s="27"/>
      <c r="L392" s="250"/>
      <c r="M392" s="15"/>
      <c r="N392" s="15"/>
    </row>
    <row r="393" spans="1:14" ht="99.75" customHeight="1" x14ac:dyDescent="0.5">
      <c r="A393" s="18">
        <v>390</v>
      </c>
      <c r="B393" s="254" t="s">
        <v>805</v>
      </c>
      <c r="C393" s="254" t="s">
        <v>19</v>
      </c>
      <c r="D393" s="254" t="s">
        <v>875</v>
      </c>
      <c r="E393" s="254" t="s">
        <v>3354</v>
      </c>
      <c r="F393" s="18">
        <v>0.01</v>
      </c>
      <c r="G393" s="254" t="s">
        <v>22</v>
      </c>
      <c r="H393" s="439">
        <v>44844</v>
      </c>
      <c r="I393" s="439">
        <f t="shared" si="9"/>
        <v>45208</v>
      </c>
      <c r="J393" s="254" t="s">
        <v>43</v>
      </c>
      <c r="K393" s="2"/>
      <c r="L393" s="250"/>
      <c r="M393" s="15"/>
      <c r="N393" s="15"/>
    </row>
    <row r="394" spans="1:14" ht="99.75" customHeight="1" x14ac:dyDescent="0.5">
      <c r="A394" s="18">
        <v>391</v>
      </c>
      <c r="B394" s="254" t="s">
        <v>805</v>
      </c>
      <c r="C394" s="254" t="s">
        <v>19</v>
      </c>
      <c r="D394" s="254" t="s">
        <v>877</v>
      </c>
      <c r="E394" s="254" t="s">
        <v>3354</v>
      </c>
      <c r="F394" s="18">
        <v>0.01</v>
      </c>
      <c r="G394" s="254" t="s">
        <v>22</v>
      </c>
      <c r="H394" s="439">
        <v>44844</v>
      </c>
      <c r="I394" s="439">
        <f t="shared" si="9"/>
        <v>45208</v>
      </c>
      <c r="J394" s="254" t="s">
        <v>43</v>
      </c>
      <c r="K394" s="2"/>
      <c r="L394" s="250"/>
      <c r="M394" s="15"/>
      <c r="N394" s="15"/>
    </row>
    <row r="395" spans="1:14" ht="99.75" customHeight="1" x14ac:dyDescent="0.5">
      <c r="A395" s="18">
        <v>392</v>
      </c>
      <c r="B395" s="254" t="s">
        <v>805</v>
      </c>
      <c r="C395" s="254" t="s">
        <v>19</v>
      </c>
      <c r="D395" s="254" t="s">
        <v>879</v>
      </c>
      <c r="E395" s="254" t="s">
        <v>3354</v>
      </c>
      <c r="F395" s="18">
        <v>0.01</v>
      </c>
      <c r="G395" s="254" t="s">
        <v>22</v>
      </c>
      <c r="H395" s="439">
        <v>44844</v>
      </c>
      <c r="I395" s="439">
        <f t="shared" si="9"/>
        <v>45208</v>
      </c>
      <c r="J395" s="254" t="s">
        <v>43</v>
      </c>
      <c r="K395" s="2"/>
      <c r="L395" s="250"/>
      <c r="M395" s="15"/>
      <c r="N395" s="15"/>
    </row>
    <row r="396" spans="1:14" ht="99.75" customHeight="1" x14ac:dyDescent="0.5">
      <c r="A396" s="18">
        <v>393</v>
      </c>
      <c r="B396" s="248" t="s">
        <v>880</v>
      </c>
      <c r="C396" s="248"/>
      <c r="D396" s="248" t="s">
        <v>881</v>
      </c>
      <c r="E396" s="248" t="s">
        <v>882</v>
      </c>
      <c r="F396" s="41"/>
      <c r="G396" s="248" t="s">
        <v>22</v>
      </c>
      <c r="H396" s="249">
        <v>43842</v>
      </c>
      <c r="I396" s="249">
        <f t="shared" si="9"/>
        <v>44206</v>
      </c>
      <c r="J396" s="248" t="s">
        <v>43</v>
      </c>
      <c r="K396" s="2"/>
      <c r="L396" s="8"/>
      <c r="M396" s="15"/>
      <c r="N396" s="15"/>
    </row>
    <row r="397" spans="1:14" ht="99.75" customHeight="1" x14ac:dyDescent="0.5">
      <c r="A397" s="18">
        <v>394</v>
      </c>
      <c r="B397" s="254" t="s">
        <v>880</v>
      </c>
      <c r="C397" s="254"/>
      <c r="D397" s="254" t="s">
        <v>883</v>
      </c>
      <c r="E397" s="254">
        <v>88.897999999999996</v>
      </c>
      <c r="F397" s="18"/>
      <c r="G397" s="254" t="s">
        <v>22</v>
      </c>
      <c r="H397" s="439">
        <v>44893</v>
      </c>
      <c r="I397" s="439">
        <f t="shared" si="9"/>
        <v>45257</v>
      </c>
      <c r="J397" s="254" t="s">
        <v>23</v>
      </c>
      <c r="K397" s="27"/>
      <c r="L397" s="250"/>
      <c r="M397" s="15"/>
      <c r="N397" s="15"/>
    </row>
    <row r="398" spans="1:14" ht="99.75" customHeight="1" x14ac:dyDescent="0.5">
      <c r="A398" s="18">
        <v>395</v>
      </c>
      <c r="B398" s="254" t="s">
        <v>880</v>
      </c>
      <c r="C398" s="254"/>
      <c r="D398" s="254" t="s">
        <v>886</v>
      </c>
      <c r="E398" s="254">
        <v>124.95</v>
      </c>
      <c r="F398" s="18"/>
      <c r="G398" s="254" t="s">
        <v>22</v>
      </c>
      <c r="H398" s="439">
        <v>44713</v>
      </c>
      <c r="I398" s="439">
        <f t="shared" si="9"/>
        <v>45077</v>
      </c>
      <c r="J398" s="254" t="s">
        <v>23</v>
      </c>
      <c r="K398" s="27"/>
      <c r="L398" s="250"/>
      <c r="M398" s="15"/>
      <c r="N398" s="15"/>
    </row>
    <row r="399" spans="1:14" ht="99.75" customHeight="1" x14ac:dyDescent="0.5">
      <c r="A399" s="18">
        <v>396</v>
      </c>
      <c r="B399" s="254" t="s">
        <v>880</v>
      </c>
      <c r="C399" s="254"/>
      <c r="D399" s="254" t="s">
        <v>889</v>
      </c>
      <c r="E399" s="254">
        <v>130.16999999999999</v>
      </c>
      <c r="F399" s="18"/>
      <c r="G399" s="254" t="s">
        <v>22</v>
      </c>
      <c r="H399" s="439">
        <v>44677</v>
      </c>
      <c r="I399" s="439">
        <f t="shared" si="9"/>
        <v>45041</v>
      </c>
      <c r="J399" s="254" t="s">
        <v>23</v>
      </c>
      <c r="K399" s="27"/>
      <c r="L399" s="250"/>
      <c r="M399" s="15"/>
      <c r="N399" s="15"/>
    </row>
    <row r="400" spans="1:14" ht="99.75" customHeight="1" x14ac:dyDescent="0.5">
      <c r="A400" s="18">
        <v>397</v>
      </c>
      <c r="B400" s="248" t="s">
        <v>880</v>
      </c>
      <c r="C400" s="248"/>
      <c r="D400" s="248" t="s">
        <v>892</v>
      </c>
      <c r="E400" s="248" t="s">
        <v>893</v>
      </c>
      <c r="F400" s="41"/>
      <c r="G400" s="248" t="s">
        <v>22</v>
      </c>
      <c r="H400" s="249">
        <v>43842</v>
      </c>
      <c r="I400" s="249">
        <f t="shared" si="9"/>
        <v>44206</v>
      </c>
      <c r="J400" s="248" t="s">
        <v>43</v>
      </c>
      <c r="K400" s="2"/>
      <c r="L400" s="8"/>
      <c r="M400" s="15"/>
      <c r="N400" s="15"/>
    </row>
    <row r="401" spans="1:14" ht="99.75" customHeight="1" x14ac:dyDescent="0.5">
      <c r="A401" s="18">
        <v>398</v>
      </c>
      <c r="B401" s="248" t="s">
        <v>880</v>
      </c>
      <c r="C401" s="248"/>
      <c r="D401" s="248" t="s">
        <v>894</v>
      </c>
      <c r="E401" s="248" t="s">
        <v>895</v>
      </c>
      <c r="F401" s="41"/>
      <c r="G401" s="248" t="s">
        <v>22</v>
      </c>
      <c r="H401" s="249">
        <v>43842</v>
      </c>
      <c r="I401" s="249">
        <f t="shared" si="9"/>
        <v>44206</v>
      </c>
      <c r="J401" s="248" t="s">
        <v>43</v>
      </c>
      <c r="K401" s="2"/>
      <c r="L401" s="8"/>
      <c r="M401" s="15"/>
      <c r="N401" s="15"/>
    </row>
    <row r="402" spans="1:14" ht="99.75" customHeight="1" x14ac:dyDescent="0.5">
      <c r="A402" s="18">
        <v>399</v>
      </c>
      <c r="B402" s="248" t="s">
        <v>880</v>
      </c>
      <c r="C402" s="248"/>
      <c r="D402" s="248" t="s">
        <v>896</v>
      </c>
      <c r="E402" s="248" t="s">
        <v>897</v>
      </c>
      <c r="F402" s="41"/>
      <c r="G402" s="248" t="s">
        <v>22</v>
      </c>
      <c r="H402" s="249">
        <v>43842</v>
      </c>
      <c r="I402" s="249">
        <f t="shared" si="9"/>
        <v>44206</v>
      </c>
      <c r="J402" s="248" t="s">
        <v>43</v>
      </c>
      <c r="K402" s="2"/>
      <c r="L402" s="8"/>
      <c r="M402" s="15"/>
      <c r="N402" s="15"/>
    </row>
    <row r="403" spans="1:14" ht="99.75" customHeight="1" x14ac:dyDescent="0.5">
      <c r="A403" s="18">
        <v>400</v>
      </c>
      <c r="B403" s="248" t="s">
        <v>880</v>
      </c>
      <c r="C403" s="248"/>
      <c r="D403" s="248" t="s">
        <v>898</v>
      </c>
      <c r="E403" s="248" t="s">
        <v>899</v>
      </c>
      <c r="F403" s="41"/>
      <c r="G403" s="248" t="s">
        <v>22</v>
      </c>
      <c r="H403" s="249">
        <v>43842</v>
      </c>
      <c r="I403" s="249">
        <f t="shared" si="9"/>
        <v>44206</v>
      </c>
      <c r="J403" s="248" t="s">
        <v>43</v>
      </c>
      <c r="K403" s="2"/>
      <c r="L403" s="8"/>
      <c r="M403" s="15"/>
      <c r="N403" s="15"/>
    </row>
    <row r="404" spans="1:14" ht="99.75" customHeight="1" x14ac:dyDescent="0.5">
      <c r="A404" s="18">
        <v>401</v>
      </c>
      <c r="B404" s="248" t="s">
        <v>880</v>
      </c>
      <c r="C404" s="248"/>
      <c r="D404" s="248" t="s">
        <v>900</v>
      </c>
      <c r="E404" s="248" t="s">
        <v>901</v>
      </c>
      <c r="F404" s="41"/>
      <c r="G404" s="248" t="s">
        <v>22</v>
      </c>
      <c r="H404" s="249">
        <v>43842</v>
      </c>
      <c r="I404" s="249">
        <f t="shared" si="9"/>
        <v>44206</v>
      </c>
      <c r="J404" s="248" t="s">
        <v>1805</v>
      </c>
      <c r="K404" s="2"/>
      <c r="L404" s="8"/>
      <c r="M404" s="15"/>
      <c r="N404" s="15"/>
    </row>
    <row r="405" spans="1:14" ht="99.75" customHeight="1" x14ac:dyDescent="0.5">
      <c r="A405" s="18">
        <v>402</v>
      </c>
      <c r="B405" s="248" t="s">
        <v>880</v>
      </c>
      <c r="C405" s="248"/>
      <c r="D405" s="248" t="s">
        <v>902</v>
      </c>
      <c r="E405" s="248" t="s">
        <v>903</v>
      </c>
      <c r="F405" s="41"/>
      <c r="G405" s="248" t="s">
        <v>22</v>
      </c>
      <c r="H405" s="249">
        <v>43842</v>
      </c>
      <c r="I405" s="249">
        <f t="shared" si="9"/>
        <v>44206</v>
      </c>
      <c r="J405" s="248" t="s">
        <v>43</v>
      </c>
      <c r="K405" s="2"/>
      <c r="L405" s="8"/>
      <c r="M405" s="15"/>
      <c r="N405" s="15"/>
    </row>
    <row r="406" spans="1:14" ht="99.75" customHeight="1" x14ac:dyDescent="0.5">
      <c r="A406" s="18">
        <v>403</v>
      </c>
      <c r="B406" s="248" t="s">
        <v>880</v>
      </c>
      <c r="C406" s="248"/>
      <c r="D406" s="248" t="s">
        <v>905</v>
      </c>
      <c r="E406" s="248" t="s">
        <v>906</v>
      </c>
      <c r="F406" s="41"/>
      <c r="G406" s="248" t="s">
        <v>22</v>
      </c>
      <c r="H406" s="249">
        <v>43842</v>
      </c>
      <c r="I406" s="249">
        <f t="shared" si="9"/>
        <v>44206</v>
      </c>
      <c r="J406" s="248" t="s">
        <v>43</v>
      </c>
      <c r="K406" s="2"/>
      <c r="L406" s="8"/>
      <c r="M406" s="15"/>
      <c r="N406" s="15"/>
    </row>
    <row r="407" spans="1:14" ht="99.75" customHeight="1" x14ac:dyDescent="0.5">
      <c r="A407" s="18">
        <v>404</v>
      </c>
      <c r="B407" s="248" t="s">
        <v>880</v>
      </c>
      <c r="C407" s="248"/>
      <c r="D407" s="248" t="s">
        <v>907</v>
      </c>
      <c r="E407" s="248" t="s">
        <v>908</v>
      </c>
      <c r="F407" s="41"/>
      <c r="G407" s="248" t="s">
        <v>22</v>
      </c>
      <c r="H407" s="249">
        <v>43842</v>
      </c>
      <c r="I407" s="249">
        <f t="shared" si="9"/>
        <v>44206</v>
      </c>
      <c r="J407" s="248" t="s">
        <v>43</v>
      </c>
      <c r="K407" s="2"/>
      <c r="L407" s="8"/>
      <c r="M407" s="15"/>
      <c r="N407" s="15"/>
    </row>
    <row r="408" spans="1:14" ht="99.75" customHeight="1" x14ac:dyDescent="0.5">
      <c r="A408" s="18">
        <v>405</v>
      </c>
      <c r="B408" s="254" t="s">
        <v>880</v>
      </c>
      <c r="C408" s="254"/>
      <c r="D408" s="254" t="s">
        <v>909</v>
      </c>
      <c r="E408" s="254" t="s">
        <v>910</v>
      </c>
      <c r="F408" s="18"/>
      <c r="G408" s="254" t="s">
        <v>22</v>
      </c>
      <c r="H408" s="439">
        <v>44958</v>
      </c>
      <c r="I408" s="439">
        <f t="shared" si="9"/>
        <v>45322</v>
      </c>
      <c r="J408" s="254" t="s">
        <v>50</v>
      </c>
      <c r="K408" s="27"/>
      <c r="L408" s="250"/>
      <c r="M408" s="15"/>
      <c r="N408" s="15"/>
    </row>
    <row r="409" spans="1:14" ht="99.75" customHeight="1" x14ac:dyDescent="0.5">
      <c r="A409" s="18">
        <v>406</v>
      </c>
      <c r="B409" s="254" t="s">
        <v>880</v>
      </c>
      <c r="C409" s="254"/>
      <c r="D409" s="254" t="s">
        <v>912</v>
      </c>
      <c r="E409" s="254" t="s">
        <v>910</v>
      </c>
      <c r="F409" s="18"/>
      <c r="G409" s="254" t="s">
        <v>22</v>
      </c>
      <c r="H409" s="439">
        <v>44958</v>
      </c>
      <c r="I409" s="439">
        <f t="shared" si="9"/>
        <v>45322</v>
      </c>
      <c r="J409" s="254" t="s">
        <v>50</v>
      </c>
      <c r="K409" s="27"/>
      <c r="L409" s="250"/>
      <c r="M409" s="15"/>
      <c r="N409" s="15"/>
    </row>
    <row r="410" spans="1:14" ht="99.75" customHeight="1" x14ac:dyDescent="0.5">
      <c r="A410" s="18">
        <v>407</v>
      </c>
      <c r="B410" s="248" t="s">
        <v>880</v>
      </c>
      <c r="C410" s="248"/>
      <c r="D410" s="248" t="s">
        <v>914</v>
      </c>
      <c r="E410" s="248" t="s">
        <v>915</v>
      </c>
      <c r="F410" s="41"/>
      <c r="G410" s="248" t="s">
        <v>22</v>
      </c>
      <c r="H410" s="249">
        <v>43842</v>
      </c>
      <c r="I410" s="249">
        <f t="shared" si="9"/>
        <v>44206</v>
      </c>
      <c r="J410" s="248" t="s">
        <v>43</v>
      </c>
      <c r="K410" s="2"/>
      <c r="L410" s="8"/>
      <c r="M410" s="15"/>
      <c r="N410" s="15"/>
    </row>
    <row r="411" spans="1:14" ht="99.75" customHeight="1" x14ac:dyDescent="0.5">
      <c r="A411" s="18">
        <v>408</v>
      </c>
      <c r="B411" s="254" t="s">
        <v>880</v>
      </c>
      <c r="C411" s="254"/>
      <c r="D411" s="254" t="s">
        <v>916</v>
      </c>
      <c r="E411" s="254" t="s">
        <v>917</v>
      </c>
      <c r="F411" s="18"/>
      <c r="G411" s="254" t="s">
        <v>22</v>
      </c>
      <c r="H411" s="439">
        <v>44662</v>
      </c>
      <c r="I411" s="439">
        <f t="shared" si="9"/>
        <v>45026</v>
      </c>
      <c r="J411" s="254" t="s">
        <v>23</v>
      </c>
      <c r="K411" s="27"/>
      <c r="L411" s="250"/>
      <c r="M411" s="15"/>
      <c r="N411" s="15"/>
    </row>
    <row r="412" spans="1:14" ht="99.75" customHeight="1" x14ac:dyDescent="0.5">
      <c r="A412" s="18">
        <v>409</v>
      </c>
      <c r="B412" s="248" t="s">
        <v>880</v>
      </c>
      <c r="C412" s="248"/>
      <c r="D412" s="248" t="s">
        <v>920</v>
      </c>
      <c r="E412" s="248" t="s">
        <v>921</v>
      </c>
      <c r="F412" s="41"/>
      <c r="G412" s="248" t="s">
        <v>22</v>
      </c>
      <c r="H412" s="249">
        <v>43842</v>
      </c>
      <c r="I412" s="249">
        <f t="shared" si="9"/>
        <v>44206</v>
      </c>
      <c r="J412" s="248" t="s">
        <v>43</v>
      </c>
      <c r="K412" s="2"/>
      <c r="L412" s="8"/>
      <c r="M412" s="15"/>
      <c r="N412" s="15"/>
    </row>
    <row r="413" spans="1:14" ht="99.75" customHeight="1" x14ac:dyDescent="0.5">
      <c r="A413" s="18">
        <v>410</v>
      </c>
      <c r="B413" s="248" t="s">
        <v>880</v>
      </c>
      <c r="C413" s="248"/>
      <c r="D413" s="248" t="s">
        <v>922</v>
      </c>
      <c r="E413" s="248" t="s">
        <v>923</v>
      </c>
      <c r="F413" s="41"/>
      <c r="G413" s="248" t="s">
        <v>22</v>
      </c>
      <c r="H413" s="249">
        <v>43842</v>
      </c>
      <c r="I413" s="249">
        <f t="shared" si="9"/>
        <v>44206</v>
      </c>
      <c r="J413" s="248" t="s">
        <v>43</v>
      </c>
      <c r="K413" s="2"/>
      <c r="L413" s="8"/>
      <c r="M413" s="15"/>
      <c r="N413" s="15"/>
    </row>
    <row r="414" spans="1:14" ht="99.75" customHeight="1" x14ac:dyDescent="0.5">
      <c r="A414" s="18">
        <v>411</v>
      </c>
      <c r="B414" s="248" t="s">
        <v>880</v>
      </c>
      <c r="C414" s="248" t="s">
        <v>1496</v>
      </c>
      <c r="D414" s="248" t="s">
        <v>924</v>
      </c>
      <c r="E414" s="248">
        <v>72.091999999999999</v>
      </c>
      <c r="F414" s="41"/>
      <c r="G414" s="248" t="s">
        <v>22</v>
      </c>
      <c r="H414" s="249">
        <v>44547</v>
      </c>
      <c r="I414" s="249">
        <f t="shared" si="9"/>
        <v>44911</v>
      </c>
      <c r="J414" s="248" t="s">
        <v>43</v>
      </c>
      <c r="K414" s="2"/>
      <c r="L414" s="8"/>
      <c r="M414" s="15"/>
      <c r="N414" s="15"/>
    </row>
    <row r="415" spans="1:14" ht="99.75" customHeight="1" x14ac:dyDescent="0.5">
      <c r="A415" s="18">
        <v>412</v>
      </c>
      <c r="B415" s="254" t="s">
        <v>880</v>
      </c>
      <c r="C415" s="254" t="s">
        <v>1496</v>
      </c>
      <c r="D415" s="254" t="s">
        <v>925</v>
      </c>
      <c r="E415" s="254">
        <v>72.09</v>
      </c>
      <c r="F415" s="18"/>
      <c r="G415" s="254" t="s">
        <v>22</v>
      </c>
      <c r="H415" s="439">
        <v>44645</v>
      </c>
      <c r="I415" s="439">
        <f t="shared" si="9"/>
        <v>45009</v>
      </c>
      <c r="J415" s="254" t="s">
        <v>86</v>
      </c>
      <c r="K415" s="27"/>
      <c r="L415" s="250"/>
      <c r="M415" s="15"/>
      <c r="N415" s="15"/>
    </row>
    <row r="416" spans="1:14" ht="99.75" customHeight="1" x14ac:dyDescent="0.5">
      <c r="A416" s="18">
        <v>413</v>
      </c>
      <c r="B416" s="254" t="s">
        <v>880</v>
      </c>
      <c r="C416" s="254"/>
      <c r="D416" s="254" t="s">
        <v>927</v>
      </c>
      <c r="E416" s="254">
        <v>136.10900000000001</v>
      </c>
      <c r="F416" s="18"/>
      <c r="G416" s="254" t="s">
        <v>22</v>
      </c>
      <c r="H416" s="439">
        <v>44958</v>
      </c>
      <c r="I416" s="439">
        <f t="shared" si="9"/>
        <v>45322</v>
      </c>
      <c r="J416" s="254" t="s">
        <v>50</v>
      </c>
      <c r="K416" s="27"/>
      <c r="L416" s="250"/>
      <c r="M416" s="15"/>
      <c r="N416" s="15"/>
    </row>
    <row r="417" spans="1:14" ht="99.75" customHeight="1" x14ac:dyDescent="0.5">
      <c r="A417" s="18">
        <v>414</v>
      </c>
      <c r="B417" s="254" t="s">
        <v>880</v>
      </c>
      <c r="C417" s="254" t="s">
        <v>1496</v>
      </c>
      <c r="D417" s="254" t="s">
        <v>929</v>
      </c>
      <c r="E417" s="254" t="s">
        <v>930</v>
      </c>
      <c r="F417" s="18"/>
      <c r="G417" s="254" t="s">
        <v>22</v>
      </c>
      <c r="H417" s="439">
        <v>44985</v>
      </c>
      <c r="I417" s="439">
        <f t="shared" si="9"/>
        <v>45349</v>
      </c>
      <c r="J417" s="254" t="s">
        <v>23</v>
      </c>
      <c r="K417" s="27"/>
      <c r="L417" s="250"/>
      <c r="M417" s="15"/>
      <c r="N417" s="15"/>
    </row>
    <row r="418" spans="1:14" ht="99.75" customHeight="1" x14ac:dyDescent="0.5">
      <c r="A418" s="18">
        <v>415</v>
      </c>
      <c r="B418" s="254" t="s">
        <v>880</v>
      </c>
      <c r="C418" s="254" t="s">
        <v>1496</v>
      </c>
      <c r="D418" s="254" t="s">
        <v>933</v>
      </c>
      <c r="E418" s="254" t="s">
        <v>930</v>
      </c>
      <c r="F418" s="18"/>
      <c r="G418" s="254" t="s">
        <v>22</v>
      </c>
      <c r="H418" s="439">
        <v>44985</v>
      </c>
      <c r="I418" s="439">
        <f t="shared" si="9"/>
        <v>45349</v>
      </c>
      <c r="J418" s="254" t="s">
        <v>86</v>
      </c>
      <c r="K418" s="27"/>
      <c r="L418" s="250"/>
      <c r="M418" s="15"/>
      <c r="N418" s="15"/>
    </row>
    <row r="419" spans="1:14" ht="99.75" customHeight="1" x14ac:dyDescent="0.5">
      <c r="A419" s="18">
        <v>416</v>
      </c>
      <c r="B419" s="254" t="s">
        <v>880</v>
      </c>
      <c r="C419" s="254" t="s">
        <v>1496</v>
      </c>
      <c r="D419" s="254" t="s">
        <v>935</v>
      </c>
      <c r="E419" s="254">
        <v>124.95</v>
      </c>
      <c r="F419" s="18"/>
      <c r="G419" s="254" t="s">
        <v>22</v>
      </c>
      <c r="H419" s="439">
        <v>44982</v>
      </c>
      <c r="I419" s="439">
        <f t="shared" si="9"/>
        <v>45346</v>
      </c>
      <c r="J419" s="254" t="s">
        <v>23</v>
      </c>
      <c r="K419" s="2"/>
      <c r="L419" s="250"/>
      <c r="M419" s="11" t="s">
        <v>3312</v>
      </c>
      <c r="N419" s="15"/>
    </row>
    <row r="420" spans="1:14" ht="99.75" customHeight="1" x14ac:dyDescent="0.5">
      <c r="A420" s="18">
        <v>417</v>
      </c>
      <c r="B420" s="248" t="s">
        <v>880</v>
      </c>
      <c r="C420" s="248" t="s">
        <v>1496</v>
      </c>
      <c r="D420" s="248" t="s">
        <v>938</v>
      </c>
      <c r="E420" s="248">
        <v>74.8</v>
      </c>
      <c r="F420" s="41"/>
      <c r="G420" s="248" t="s">
        <v>22</v>
      </c>
      <c r="H420" s="249">
        <v>44579</v>
      </c>
      <c r="I420" s="249">
        <f t="shared" si="9"/>
        <v>44943</v>
      </c>
      <c r="J420" s="248" t="s">
        <v>43</v>
      </c>
      <c r="K420" s="2"/>
      <c r="L420" s="8"/>
      <c r="M420" s="15"/>
      <c r="N420" s="15"/>
    </row>
    <row r="421" spans="1:14" ht="99.75" customHeight="1" x14ac:dyDescent="0.5">
      <c r="A421" s="18">
        <v>418</v>
      </c>
      <c r="B421" s="248" t="s">
        <v>880</v>
      </c>
      <c r="C421" s="248" t="s">
        <v>1496</v>
      </c>
      <c r="D421" s="248" t="s">
        <v>939</v>
      </c>
      <c r="E421" s="248">
        <v>99.951999999999998</v>
      </c>
      <c r="F421" s="41"/>
      <c r="G421" s="248" t="s">
        <v>22</v>
      </c>
      <c r="H421" s="249">
        <v>44579</v>
      </c>
      <c r="I421" s="249">
        <f t="shared" si="9"/>
        <v>44943</v>
      </c>
      <c r="J421" s="248" t="s">
        <v>43</v>
      </c>
      <c r="K421" s="2"/>
      <c r="L421" s="8"/>
      <c r="M421" s="15"/>
      <c r="N421" s="15"/>
    </row>
    <row r="422" spans="1:14" ht="99.75" customHeight="1" x14ac:dyDescent="0.5">
      <c r="A422" s="18">
        <v>419</v>
      </c>
      <c r="B422" s="248" t="s">
        <v>880</v>
      </c>
      <c r="C422" s="248" t="s">
        <v>1496</v>
      </c>
      <c r="D422" s="248" t="s">
        <v>940</v>
      </c>
      <c r="E422" s="248">
        <v>111.94</v>
      </c>
      <c r="F422" s="41"/>
      <c r="G422" s="248" t="s">
        <v>22</v>
      </c>
      <c r="H422" s="249">
        <v>44579</v>
      </c>
      <c r="I422" s="249">
        <f t="shared" si="9"/>
        <v>44943</v>
      </c>
      <c r="J422" s="248" t="s">
        <v>43</v>
      </c>
      <c r="K422" s="2"/>
      <c r="L422" s="8"/>
      <c r="M422" s="15"/>
      <c r="N422" s="15"/>
    </row>
    <row r="423" spans="1:14" ht="99.75" customHeight="1" x14ac:dyDescent="0.5">
      <c r="A423" s="18">
        <v>420</v>
      </c>
      <c r="B423" s="248" t="s">
        <v>880</v>
      </c>
      <c r="C423" s="248" t="s">
        <v>1496</v>
      </c>
      <c r="D423" s="248" t="s">
        <v>941</v>
      </c>
      <c r="E423" s="248">
        <v>113.005</v>
      </c>
      <c r="F423" s="41"/>
      <c r="G423" s="248" t="s">
        <v>22</v>
      </c>
      <c r="H423" s="249">
        <v>44579</v>
      </c>
      <c r="I423" s="249">
        <f t="shared" si="9"/>
        <v>44943</v>
      </c>
      <c r="J423" s="248" t="s">
        <v>43</v>
      </c>
      <c r="K423" s="2"/>
      <c r="L423" s="8"/>
      <c r="M423" s="15"/>
      <c r="N423" s="15"/>
    </row>
    <row r="424" spans="1:14" ht="99.75" customHeight="1" x14ac:dyDescent="0.5">
      <c r="A424" s="18">
        <v>421</v>
      </c>
      <c r="B424" s="248" t="s">
        <v>880</v>
      </c>
      <c r="C424" s="248" t="s">
        <v>1496</v>
      </c>
      <c r="D424" s="248" t="s">
        <v>942</v>
      </c>
      <c r="E424" s="248">
        <v>114.004</v>
      </c>
      <c r="F424" s="41"/>
      <c r="G424" s="248" t="s">
        <v>22</v>
      </c>
      <c r="H424" s="249">
        <v>44579</v>
      </c>
      <c r="I424" s="249">
        <f t="shared" si="9"/>
        <v>44943</v>
      </c>
      <c r="J424" s="248" t="s">
        <v>43</v>
      </c>
      <c r="K424" s="2"/>
      <c r="L424" s="8"/>
      <c r="M424" s="15"/>
      <c r="N424" s="15"/>
    </row>
    <row r="425" spans="1:14" ht="99.75" customHeight="1" x14ac:dyDescent="0.5">
      <c r="A425" s="18">
        <v>422</v>
      </c>
      <c r="B425" s="248" t="s">
        <v>880</v>
      </c>
      <c r="C425" s="248" t="s">
        <v>1496</v>
      </c>
      <c r="D425" s="248" t="s">
        <v>943</v>
      </c>
      <c r="E425" s="248">
        <v>113.002</v>
      </c>
      <c r="F425" s="41"/>
      <c r="G425" s="248" t="s">
        <v>22</v>
      </c>
      <c r="H425" s="249">
        <v>44579</v>
      </c>
      <c r="I425" s="249">
        <f t="shared" si="9"/>
        <v>44943</v>
      </c>
      <c r="J425" s="248" t="s">
        <v>43</v>
      </c>
      <c r="K425" s="2"/>
      <c r="L425" s="8"/>
      <c r="M425" s="15"/>
      <c r="N425" s="15"/>
    </row>
    <row r="426" spans="1:14" ht="99.75" customHeight="1" x14ac:dyDescent="0.5">
      <c r="A426" s="18">
        <v>423</v>
      </c>
      <c r="B426" s="248" t="s">
        <v>880</v>
      </c>
      <c r="C426" s="248" t="s">
        <v>1496</v>
      </c>
      <c r="D426" s="248" t="s">
        <v>944</v>
      </c>
      <c r="E426" s="248">
        <v>129.99100000000001</v>
      </c>
      <c r="F426" s="41"/>
      <c r="G426" s="248" t="s">
        <v>22</v>
      </c>
      <c r="H426" s="249">
        <v>44579</v>
      </c>
      <c r="I426" s="249">
        <f t="shared" si="9"/>
        <v>44943</v>
      </c>
      <c r="J426" s="248" t="s">
        <v>43</v>
      </c>
      <c r="K426" s="2"/>
      <c r="L426" s="8"/>
      <c r="M426" s="15"/>
      <c r="N426" s="15"/>
    </row>
    <row r="427" spans="1:14" ht="99.75" customHeight="1" x14ac:dyDescent="0.5">
      <c r="A427" s="18">
        <v>424</v>
      </c>
      <c r="B427" s="248" t="s">
        <v>880</v>
      </c>
      <c r="C427" s="248" t="s">
        <v>945</v>
      </c>
      <c r="D427" s="248" t="s">
        <v>946</v>
      </c>
      <c r="E427" s="248">
        <v>129.977</v>
      </c>
      <c r="F427" s="41"/>
      <c r="G427" s="248" t="s">
        <v>22</v>
      </c>
      <c r="H427" s="249">
        <v>44579</v>
      </c>
      <c r="I427" s="249">
        <f t="shared" si="9"/>
        <v>44943</v>
      </c>
      <c r="J427" s="248" t="s">
        <v>43</v>
      </c>
      <c r="K427" s="2"/>
      <c r="L427" s="8"/>
      <c r="M427" s="15"/>
      <c r="N427" s="15"/>
    </row>
    <row r="428" spans="1:14" ht="99.75" customHeight="1" x14ac:dyDescent="0.5">
      <c r="A428" s="18">
        <v>425</v>
      </c>
      <c r="B428" s="248" t="s">
        <v>880</v>
      </c>
      <c r="C428" s="248" t="s">
        <v>1496</v>
      </c>
      <c r="D428" s="248" t="s">
        <v>947</v>
      </c>
      <c r="E428" s="248">
        <v>151.001</v>
      </c>
      <c r="F428" s="41"/>
      <c r="G428" s="248" t="s">
        <v>22</v>
      </c>
      <c r="H428" s="249">
        <v>44579</v>
      </c>
      <c r="I428" s="249">
        <f t="shared" si="9"/>
        <v>44943</v>
      </c>
      <c r="J428" s="248" t="s">
        <v>43</v>
      </c>
      <c r="K428" s="2"/>
      <c r="L428" s="8"/>
      <c r="M428" s="15"/>
      <c r="N428" s="15"/>
    </row>
    <row r="429" spans="1:14" ht="99.75" customHeight="1" x14ac:dyDescent="0.5">
      <c r="A429" s="18">
        <v>426</v>
      </c>
      <c r="B429" s="248" t="s">
        <v>880</v>
      </c>
      <c r="C429" s="248" t="s">
        <v>1496</v>
      </c>
      <c r="D429" s="248" t="s">
        <v>948</v>
      </c>
      <c r="E429" s="248">
        <v>151.00299999999999</v>
      </c>
      <c r="F429" s="41"/>
      <c r="G429" s="248" t="s">
        <v>22</v>
      </c>
      <c r="H429" s="249">
        <v>44579</v>
      </c>
      <c r="I429" s="249">
        <f t="shared" si="9"/>
        <v>44943</v>
      </c>
      <c r="J429" s="248" t="s">
        <v>43</v>
      </c>
      <c r="K429" s="2"/>
      <c r="L429" s="8"/>
      <c r="M429" s="15"/>
      <c r="N429" s="15"/>
    </row>
    <row r="430" spans="1:14" ht="99.75" customHeight="1" x14ac:dyDescent="0.5">
      <c r="A430" s="18">
        <v>427</v>
      </c>
      <c r="B430" s="248" t="s">
        <v>880</v>
      </c>
      <c r="C430" s="248" t="s">
        <v>1496</v>
      </c>
      <c r="D430" s="248" t="s">
        <v>949</v>
      </c>
      <c r="E430" s="248">
        <v>160.935</v>
      </c>
      <c r="F430" s="41"/>
      <c r="G430" s="248" t="s">
        <v>22</v>
      </c>
      <c r="H430" s="249">
        <v>44579</v>
      </c>
      <c r="I430" s="249">
        <f t="shared" si="9"/>
        <v>44943</v>
      </c>
      <c r="J430" s="248" t="s">
        <v>43</v>
      </c>
      <c r="K430" s="2"/>
      <c r="L430" s="8"/>
      <c r="M430" s="15"/>
      <c r="N430" s="15"/>
    </row>
    <row r="431" spans="1:14" ht="99.75" customHeight="1" x14ac:dyDescent="0.5">
      <c r="A431" s="18">
        <v>428</v>
      </c>
      <c r="B431" s="248" t="s">
        <v>880</v>
      </c>
      <c r="C431" s="248" t="s">
        <v>1496</v>
      </c>
      <c r="D431" s="248" t="s">
        <v>950</v>
      </c>
      <c r="E431" s="248">
        <v>160.93199999999999</v>
      </c>
      <c r="F431" s="41"/>
      <c r="G431" s="248" t="s">
        <v>22</v>
      </c>
      <c r="H431" s="249">
        <v>44579</v>
      </c>
      <c r="I431" s="249">
        <f t="shared" si="9"/>
        <v>44943</v>
      </c>
      <c r="J431" s="248" t="s">
        <v>43</v>
      </c>
      <c r="K431" s="2"/>
      <c r="L431" s="8"/>
      <c r="M431" s="15"/>
      <c r="N431" s="15"/>
    </row>
    <row r="432" spans="1:14" ht="99.75" customHeight="1" x14ac:dyDescent="0.5">
      <c r="A432" s="18">
        <v>429</v>
      </c>
      <c r="B432" s="248" t="s">
        <v>880</v>
      </c>
      <c r="C432" s="248" t="s">
        <v>1496</v>
      </c>
      <c r="D432" s="248" t="s">
        <v>951</v>
      </c>
      <c r="E432" s="248">
        <v>168.81700000000001</v>
      </c>
      <c r="F432" s="41"/>
      <c r="G432" s="248" t="s">
        <v>22</v>
      </c>
      <c r="H432" s="249">
        <v>44579</v>
      </c>
      <c r="I432" s="249">
        <f t="shared" si="9"/>
        <v>44943</v>
      </c>
      <c r="J432" s="248" t="s">
        <v>43</v>
      </c>
      <c r="K432" s="2"/>
      <c r="L432" s="8"/>
      <c r="M432" s="15"/>
      <c r="N432" s="15"/>
    </row>
    <row r="433" spans="1:14" ht="99.75" customHeight="1" x14ac:dyDescent="0.5">
      <c r="A433" s="18">
        <v>430</v>
      </c>
      <c r="B433" s="248" t="s">
        <v>880</v>
      </c>
      <c r="C433" s="248" t="s">
        <v>1496</v>
      </c>
      <c r="D433" s="248" t="s">
        <v>952</v>
      </c>
      <c r="E433" s="248">
        <v>168.81899999999999</v>
      </c>
      <c r="F433" s="41"/>
      <c r="G433" s="248" t="s">
        <v>22</v>
      </c>
      <c r="H433" s="249">
        <v>44579</v>
      </c>
      <c r="I433" s="249">
        <f t="shared" si="9"/>
        <v>44943</v>
      </c>
      <c r="J433" s="248" t="s">
        <v>43</v>
      </c>
      <c r="K433" s="2"/>
      <c r="L433" s="8"/>
      <c r="M433" s="15"/>
      <c r="N433" s="15"/>
    </row>
    <row r="434" spans="1:14" ht="99.75" customHeight="1" x14ac:dyDescent="0.5">
      <c r="A434" s="18">
        <v>431</v>
      </c>
      <c r="B434" s="248" t="s">
        <v>880</v>
      </c>
      <c r="C434" s="248" t="s">
        <v>1496</v>
      </c>
      <c r="D434" s="248" t="s">
        <v>953</v>
      </c>
      <c r="E434" s="248">
        <v>169.95</v>
      </c>
      <c r="F434" s="41"/>
      <c r="G434" s="248" t="s">
        <v>22</v>
      </c>
      <c r="H434" s="249">
        <v>44579</v>
      </c>
      <c r="I434" s="249">
        <f t="shared" si="9"/>
        <v>44943</v>
      </c>
      <c r="J434" s="248" t="s">
        <v>43</v>
      </c>
      <c r="K434" s="2"/>
      <c r="L434" s="8"/>
      <c r="M434" s="15"/>
      <c r="N434" s="15"/>
    </row>
    <row r="435" spans="1:14" ht="99.75" customHeight="1" x14ac:dyDescent="0.5">
      <c r="A435" s="18">
        <v>432</v>
      </c>
      <c r="B435" s="248" t="s">
        <v>880</v>
      </c>
      <c r="C435" s="248" t="s">
        <v>1496</v>
      </c>
      <c r="D435" s="248" t="s">
        <v>954</v>
      </c>
      <c r="E435" s="248">
        <v>195.399</v>
      </c>
      <c r="F435" s="41"/>
      <c r="G435" s="248" t="s">
        <v>22</v>
      </c>
      <c r="H435" s="249">
        <v>44579</v>
      </c>
      <c r="I435" s="249">
        <f t="shared" si="9"/>
        <v>44943</v>
      </c>
      <c r="J435" s="248" t="s">
        <v>43</v>
      </c>
      <c r="K435" s="2"/>
      <c r="L435" s="8"/>
      <c r="M435" s="15"/>
      <c r="N435" s="15"/>
    </row>
    <row r="436" spans="1:14" ht="99.75" customHeight="1" x14ac:dyDescent="0.5">
      <c r="A436" s="18">
        <v>433</v>
      </c>
      <c r="B436" s="248" t="s">
        <v>880</v>
      </c>
      <c r="C436" s="248" t="s">
        <v>1496</v>
      </c>
      <c r="D436" s="248" t="s">
        <v>955</v>
      </c>
      <c r="E436" s="248">
        <v>195.40299999999999</v>
      </c>
      <c r="F436" s="41"/>
      <c r="G436" s="248" t="s">
        <v>22</v>
      </c>
      <c r="H436" s="249">
        <v>44579</v>
      </c>
      <c r="I436" s="249">
        <f t="shared" si="9"/>
        <v>44943</v>
      </c>
      <c r="J436" s="248" t="s">
        <v>43</v>
      </c>
      <c r="K436" s="2"/>
      <c r="L436" s="8"/>
      <c r="M436" s="15"/>
      <c r="N436" s="15"/>
    </row>
    <row r="437" spans="1:14" ht="99.75" customHeight="1" x14ac:dyDescent="0.5">
      <c r="A437" s="18">
        <v>434</v>
      </c>
      <c r="B437" s="254" t="s">
        <v>880</v>
      </c>
      <c r="C437" s="254" t="s">
        <v>1496</v>
      </c>
      <c r="D437" s="254" t="s">
        <v>956</v>
      </c>
      <c r="E437" s="254">
        <v>94.956000000000003</v>
      </c>
      <c r="F437" s="18"/>
      <c r="G437" s="254" t="s">
        <v>22</v>
      </c>
      <c r="H437" s="439">
        <v>44786</v>
      </c>
      <c r="I437" s="439">
        <f t="shared" si="9"/>
        <v>45150</v>
      </c>
      <c r="J437" s="254" t="s">
        <v>23</v>
      </c>
      <c r="K437" s="27"/>
      <c r="L437" s="250"/>
      <c r="M437" s="15"/>
      <c r="N437" s="15"/>
    </row>
    <row r="438" spans="1:14" ht="99.75" customHeight="1" x14ac:dyDescent="0.5">
      <c r="A438" s="18">
        <v>435</v>
      </c>
      <c r="B438" s="254" t="s">
        <v>880</v>
      </c>
      <c r="C438" s="254" t="s">
        <v>1496</v>
      </c>
      <c r="D438" s="254" t="s">
        <v>959</v>
      </c>
      <c r="E438" s="254">
        <v>94.956000000000003</v>
      </c>
      <c r="F438" s="18"/>
      <c r="G438" s="254" t="s">
        <v>22</v>
      </c>
      <c r="H438" s="439">
        <v>44786</v>
      </c>
      <c r="I438" s="439">
        <f t="shared" si="9"/>
        <v>45150</v>
      </c>
      <c r="J438" s="254" t="s">
        <v>43</v>
      </c>
      <c r="K438" s="2"/>
      <c r="L438" s="250"/>
      <c r="M438" s="15"/>
      <c r="N438" s="15"/>
    </row>
    <row r="439" spans="1:14" ht="99.75" customHeight="1" x14ac:dyDescent="0.5">
      <c r="A439" s="18">
        <v>436</v>
      </c>
      <c r="B439" s="254" t="s">
        <v>880</v>
      </c>
      <c r="C439" s="254" t="s">
        <v>1496</v>
      </c>
      <c r="D439" s="254" t="s">
        <v>960</v>
      </c>
      <c r="E439" s="254">
        <v>88.82</v>
      </c>
      <c r="F439" s="18"/>
      <c r="G439" s="254" t="s">
        <v>22</v>
      </c>
      <c r="H439" s="439">
        <v>44984</v>
      </c>
      <c r="I439" s="439">
        <f t="shared" si="9"/>
        <v>45348</v>
      </c>
      <c r="J439" s="254" t="s">
        <v>23</v>
      </c>
      <c r="K439" s="2"/>
      <c r="L439" s="250"/>
      <c r="M439" s="15"/>
      <c r="N439" s="15"/>
    </row>
    <row r="440" spans="1:14" ht="99.75" customHeight="1" x14ac:dyDescent="0.5">
      <c r="A440" s="18">
        <v>437</v>
      </c>
      <c r="B440" s="254" t="s">
        <v>3099</v>
      </c>
      <c r="C440" s="254"/>
      <c r="D440" s="254" t="s">
        <v>963</v>
      </c>
      <c r="E440" s="254">
        <v>136.11000000000001</v>
      </c>
      <c r="F440" s="18"/>
      <c r="G440" s="254" t="s">
        <v>22</v>
      </c>
      <c r="H440" s="439">
        <v>44796</v>
      </c>
      <c r="I440" s="439">
        <f t="shared" si="9"/>
        <v>45160</v>
      </c>
      <c r="J440" s="254" t="s">
        <v>86</v>
      </c>
      <c r="K440" s="27"/>
      <c r="L440" s="250"/>
      <c r="M440" s="15"/>
      <c r="N440" s="15"/>
    </row>
    <row r="441" spans="1:14" ht="99.75" customHeight="1" x14ac:dyDescent="0.5">
      <c r="A441" s="18">
        <v>438</v>
      </c>
      <c r="B441" s="254" t="s">
        <v>3099</v>
      </c>
      <c r="C441" s="254" t="s">
        <v>3100</v>
      </c>
      <c r="D441" s="254" t="s">
        <v>965</v>
      </c>
      <c r="E441" s="254" t="s">
        <v>3109</v>
      </c>
      <c r="F441" s="18"/>
      <c r="G441" s="254" t="s">
        <v>22</v>
      </c>
      <c r="H441" s="439">
        <v>44796</v>
      </c>
      <c r="I441" s="439">
        <f t="shared" si="9"/>
        <v>45160</v>
      </c>
      <c r="J441" s="254" t="s">
        <v>23</v>
      </c>
      <c r="K441" s="27"/>
      <c r="L441" s="250"/>
      <c r="M441" s="15"/>
      <c r="N441" s="15"/>
    </row>
    <row r="442" spans="1:14" ht="99.75" customHeight="1" x14ac:dyDescent="0.5">
      <c r="A442" s="18">
        <v>439</v>
      </c>
      <c r="B442" s="254" t="s">
        <v>3099</v>
      </c>
      <c r="C442" s="254" t="s">
        <v>3100</v>
      </c>
      <c r="D442" s="254" t="s">
        <v>968</v>
      </c>
      <c r="E442" s="254" t="s">
        <v>3106</v>
      </c>
      <c r="F442" s="18"/>
      <c r="G442" s="254" t="s">
        <v>22</v>
      </c>
      <c r="H442" s="439">
        <v>44757</v>
      </c>
      <c r="I442" s="439">
        <f t="shared" si="9"/>
        <v>45121</v>
      </c>
      <c r="J442" s="254" t="s">
        <v>23</v>
      </c>
      <c r="K442" s="27"/>
      <c r="L442" s="250"/>
      <c r="M442" s="15"/>
      <c r="N442" s="15"/>
    </row>
    <row r="443" spans="1:14" ht="99.75" customHeight="1" x14ac:dyDescent="0.5">
      <c r="A443" s="18">
        <v>440</v>
      </c>
      <c r="B443" s="254" t="s">
        <v>3099</v>
      </c>
      <c r="C443" s="254" t="s">
        <v>3100</v>
      </c>
      <c r="D443" s="254" t="s">
        <v>970</v>
      </c>
      <c r="E443" s="254" t="s">
        <v>3107</v>
      </c>
      <c r="F443" s="18"/>
      <c r="G443" s="254" t="s">
        <v>22</v>
      </c>
      <c r="H443" s="439">
        <v>44765</v>
      </c>
      <c r="I443" s="439">
        <f t="shared" si="9"/>
        <v>45129</v>
      </c>
      <c r="J443" s="254" t="s">
        <v>23</v>
      </c>
      <c r="K443" s="27"/>
      <c r="L443" s="250"/>
      <c r="M443" s="15"/>
      <c r="N443" s="15"/>
    </row>
    <row r="444" spans="1:14" ht="99.75" customHeight="1" x14ac:dyDescent="0.5">
      <c r="A444" s="18">
        <v>441</v>
      </c>
      <c r="B444" s="254" t="s">
        <v>3099</v>
      </c>
      <c r="C444" s="254" t="s">
        <v>3100</v>
      </c>
      <c r="D444" s="254" t="s">
        <v>972</v>
      </c>
      <c r="E444" s="254" t="s">
        <v>3101</v>
      </c>
      <c r="F444" s="18"/>
      <c r="G444" s="254" t="s">
        <v>22</v>
      </c>
      <c r="H444" s="439">
        <v>44646</v>
      </c>
      <c r="I444" s="439">
        <f t="shared" si="9"/>
        <v>45010</v>
      </c>
      <c r="J444" s="254" t="s">
        <v>23</v>
      </c>
      <c r="K444" s="27"/>
      <c r="L444" s="250" t="s">
        <v>246</v>
      </c>
      <c r="M444" s="15"/>
      <c r="N444" s="15"/>
    </row>
    <row r="445" spans="1:14" ht="99.75" customHeight="1" x14ac:dyDescent="0.5">
      <c r="A445" s="18">
        <v>442</v>
      </c>
      <c r="B445" s="254" t="s">
        <v>3099</v>
      </c>
      <c r="C445" s="254"/>
      <c r="D445" s="254" t="s">
        <v>975</v>
      </c>
      <c r="E445" s="254">
        <v>99.995000000000005</v>
      </c>
      <c r="F445" s="18"/>
      <c r="G445" s="254" t="s">
        <v>22</v>
      </c>
      <c r="H445" s="439">
        <v>44982</v>
      </c>
      <c r="I445" s="439">
        <f t="shared" si="9"/>
        <v>45346</v>
      </c>
      <c r="J445" s="254" t="s">
        <v>23</v>
      </c>
      <c r="K445" s="27"/>
      <c r="L445" s="250"/>
      <c r="M445" s="11" t="s">
        <v>3312</v>
      </c>
      <c r="N445" s="15"/>
    </row>
    <row r="446" spans="1:14" ht="99.75" customHeight="1" x14ac:dyDescent="0.5">
      <c r="A446" s="18">
        <v>443</v>
      </c>
      <c r="B446" s="254" t="s">
        <v>3099</v>
      </c>
      <c r="C446" s="254" t="s">
        <v>3100</v>
      </c>
      <c r="D446" s="254" t="s">
        <v>978</v>
      </c>
      <c r="E446" s="254" t="s">
        <v>3355</v>
      </c>
      <c r="F446" s="18"/>
      <c r="G446" s="254" t="s">
        <v>22</v>
      </c>
      <c r="H446" s="439">
        <v>44893</v>
      </c>
      <c r="I446" s="439">
        <f t="shared" si="9"/>
        <v>45257</v>
      </c>
      <c r="J446" s="254" t="s">
        <v>23</v>
      </c>
      <c r="K446" s="27"/>
      <c r="L446" s="250"/>
      <c r="M446" s="15"/>
      <c r="N446" s="15"/>
    </row>
    <row r="447" spans="1:14" ht="99.75" customHeight="1" x14ac:dyDescent="0.5">
      <c r="A447" s="18">
        <v>444</v>
      </c>
      <c r="B447" s="254" t="s">
        <v>3099</v>
      </c>
      <c r="C447" s="254"/>
      <c r="D447" s="254" t="s">
        <v>981</v>
      </c>
      <c r="E447" s="254">
        <v>74.905000000000001</v>
      </c>
      <c r="F447" s="18"/>
      <c r="G447" s="254" t="s">
        <v>22</v>
      </c>
      <c r="H447" s="439">
        <v>44677</v>
      </c>
      <c r="I447" s="439">
        <f t="shared" si="9"/>
        <v>45041</v>
      </c>
      <c r="J447" s="254" t="s">
        <v>23</v>
      </c>
      <c r="K447" s="27"/>
      <c r="L447" s="250"/>
      <c r="M447" s="15"/>
      <c r="N447" s="15"/>
    </row>
    <row r="448" spans="1:14" ht="99.75" customHeight="1" x14ac:dyDescent="0.5">
      <c r="A448" s="18">
        <v>445</v>
      </c>
      <c r="B448" s="254" t="s">
        <v>3099</v>
      </c>
      <c r="C448" s="254" t="s">
        <v>3100</v>
      </c>
      <c r="D448" s="254" t="s">
        <v>984</v>
      </c>
      <c r="E448" s="254" t="s">
        <v>3160</v>
      </c>
      <c r="F448" s="18"/>
      <c r="G448" s="254" t="s">
        <v>22</v>
      </c>
      <c r="H448" s="439">
        <v>44696</v>
      </c>
      <c r="I448" s="439">
        <f t="shared" si="9"/>
        <v>45060</v>
      </c>
      <c r="J448" s="254" t="s">
        <v>23</v>
      </c>
      <c r="K448" s="27"/>
      <c r="L448" s="250"/>
      <c r="M448" s="15"/>
      <c r="N448" s="15"/>
    </row>
    <row r="449" spans="1:14" ht="99.75" customHeight="1" x14ac:dyDescent="0.5">
      <c r="A449" s="18">
        <v>446</v>
      </c>
      <c r="B449" s="254" t="s">
        <v>3099</v>
      </c>
      <c r="C449" s="254" t="s">
        <v>1496</v>
      </c>
      <c r="D449" s="254" t="s">
        <v>987</v>
      </c>
      <c r="E449" s="254" t="s">
        <v>3356</v>
      </c>
      <c r="F449" s="18"/>
      <c r="G449" s="254" t="s">
        <v>22</v>
      </c>
      <c r="H449" s="439">
        <v>44893</v>
      </c>
      <c r="I449" s="439">
        <f t="shared" si="9"/>
        <v>45257</v>
      </c>
      <c r="J449" s="254" t="s">
        <v>23</v>
      </c>
      <c r="K449" s="27"/>
      <c r="L449" s="250"/>
      <c r="M449" s="15"/>
      <c r="N449" s="15"/>
    </row>
    <row r="450" spans="1:14" ht="99.75" customHeight="1" x14ac:dyDescent="0.5">
      <c r="A450" s="18">
        <v>447</v>
      </c>
      <c r="B450" s="254" t="s">
        <v>3099</v>
      </c>
      <c r="C450" s="254" t="s">
        <v>1496</v>
      </c>
      <c r="D450" s="254" t="s">
        <v>990</v>
      </c>
      <c r="E450" s="254">
        <v>129.89400000000001</v>
      </c>
      <c r="F450" s="18"/>
      <c r="G450" s="254" t="s">
        <v>22</v>
      </c>
      <c r="H450" s="439">
        <v>44893</v>
      </c>
      <c r="I450" s="439">
        <f t="shared" si="9"/>
        <v>45257</v>
      </c>
      <c r="J450" s="254" t="s">
        <v>23</v>
      </c>
      <c r="K450" s="27"/>
      <c r="L450" s="250"/>
      <c r="M450" s="15"/>
      <c r="N450" s="15"/>
    </row>
    <row r="451" spans="1:14" ht="99.75" customHeight="1" x14ac:dyDescent="0.5">
      <c r="A451" s="18">
        <v>448</v>
      </c>
      <c r="B451" s="254" t="s">
        <v>3099</v>
      </c>
      <c r="C451" s="254" t="s">
        <v>1496</v>
      </c>
      <c r="D451" s="254" t="s">
        <v>992</v>
      </c>
      <c r="E451" s="254">
        <v>158.79900000000001</v>
      </c>
      <c r="F451" s="18"/>
      <c r="G451" s="254" t="s">
        <v>22</v>
      </c>
      <c r="H451" s="439">
        <v>44677</v>
      </c>
      <c r="I451" s="439">
        <f t="shared" si="9"/>
        <v>45041</v>
      </c>
      <c r="J451" s="254" t="s">
        <v>23</v>
      </c>
      <c r="K451" s="27"/>
      <c r="L451" s="250"/>
      <c r="M451" s="15"/>
      <c r="N451" s="15"/>
    </row>
    <row r="452" spans="1:14" ht="99.75" customHeight="1" x14ac:dyDescent="0.5">
      <c r="A452" s="18">
        <v>449</v>
      </c>
      <c r="B452" s="254" t="s">
        <v>3099</v>
      </c>
      <c r="C452" s="254"/>
      <c r="D452" s="254" t="s">
        <v>995</v>
      </c>
      <c r="E452" s="254">
        <v>129.98699999999999</v>
      </c>
      <c r="F452" s="18"/>
      <c r="G452" s="254" t="s">
        <v>22</v>
      </c>
      <c r="H452" s="439">
        <v>44567</v>
      </c>
      <c r="I452" s="439">
        <f t="shared" si="9"/>
        <v>44931</v>
      </c>
      <c r="J452" s="254" t="s">
        <v>23</v>
      </c>
      <c r="K452" s="2"/>
      <c r="L452" s="250"/>
      <c r="M452" s="15"/>
      <c r="N452" s="15"/>
    </row>
    <row r="453" spans="1:14" ht="99.75" customHeight="1" x14ac:dyDescent="0.5">
      <c r="A453" s="18">
        <v>450</v>
      </c>
      <c r="B453" s="248" t="s">
        <v>3152</v>
      </c>
      <c r="C453" s="248" t="s">
        <v>19</v>
      </c>
      <c r="D453" s="248" t="s">
        <v>996</v>
      </c>
      <c r="E453" s="248" t="s">
        <v>3357</v>
      </c>
      <c r="F453" s="41" t="s">
        <v>3130</v>
      </c>
      <c r="G453" s="248" t="s">
        <v>22</v>
      </c>
      <c r="H453" s="249">
        <v>44545</v>
      </c>
      <c r="I453" s="249">
        <f t="shared" si="9"/>
        <v>44909</v>
      </c>
      <c r="J453" s="248" t="s">
        <v>123</v>
      </c>
      <c r="K453" s="2"/>
      <c r="L453" s="8"/>
      <c r="M453" s="15"/>
      <c r="N453" s="15"/>
    </row>
    <row r="454" spans="1:14" ht="99.75" customHeight="1" x14ac:dyDescent="0.5">
      <c r="A454" s="18">
        <v>451</v>
      </c>
      <c r="B454" s="248" t="s">
        <v>3152</v>
      </c>
      <c r="C454" s="248" t="s">
        <v>19</v>
      </c>
      <c r="D454" s="248" t="s">
        <v>997</v>
      </c>
      <c r="E454" s="248" t="s">
        <v>3357</v>
      </c>
      <c r="F454" s="41" t="s">
        <v>3130</v>
      </c>
      <c r="G454" s="248" t="s">
        <v>22</v>
      </c>
      <c r="H454" s="249">
        <v>44545</v>
      </c>
      <c r="I454" s="249">
        <f t="shared" si="9"/>
        <v>44909</v>
      </c>
      <c r="J454" s="248" t="s">
        <v>123</v>
      </c>
      <c r="K454" s="2"/>
      <c r="L454" s="8"/>
      <c r="M454" s="15"/>
      <c r="N454" s="15"/>
    </row>
    <row r="455" spans="1:14" ht="99.75" customHeight="1" x14ac:dyDescent="0.5">
      <c r="A455" s="18">
        <v>452</v>
      </c>
      <c r="B455" s="248" t="s">
        <v>3152</v>
      </c>
      <c r="C455" s="248" t="s">
        <v>19</v>
      </c>
      <c r="D455" s="248" t="s">
        <v>998</v>
      </c>
      <c r="E455" s="248" t="s">
        <v>3357</v>
      </c>
      <c r="F455" s="41" t="s">
        <v>3130</v>
      </c>
      <c r="G455" s="248" t="s">
        <v>22</v>
      </c>
      <c r="H455" s="249">
        <v>44545</v>
      </c>
      <c r="I455" s="249">
        <f t="shared" si="9"/>
        <v>44909</v>
      </c>
      <c r="J455" s="248" t="s">
        <v>123</v>
      </c>
      <c r="K455" s="2"/>
      <c r="L455" s="8"/>
      <c r="M455" s="15"/>
      <c r="N455" s="15"/>
    </row>
    <row r="456" spans="1:14" ht="99.75" customHeight="1" x14ac:dyDescent="0.5">
      <c r="A456" s="18">
        <v>453</v>
      </c>
      <c r="B456" s="254" t="s">
        <v>3152</v>
      </c>
      <c r="C456" s="254" t="s">
        <v>19</v>
      </c>
      <c r="D456" s="254" t="s">
        <v>999</v>
      </c>
      <c r="E456" s="254">
        <v>0.14000000000000001</v>
      </c>
      <c r="F456" s="18">
        <v>1E-3</v>
      </c>
      <c r="G456" s="254" t="s">
        <v>22</v>
      </c>
      <c r="H456" s="439">
        <v>44861</v>
      </c>
      <c r="I456" s="439">
        <f t="shared" si="9"/>
        <v>45225</v>
      </c>
      <c r="J456" s="254" t="s">
        <v>1000</v>
      </c>
      <c r="K456" s="2"/>
      <c r="L456" s="250"/>
      <c r="M456" s="15"/>
      <c r="N456" s="15"/>
    </row>
    <row r="457" spans="1:14" ht="99.75" customHeight="1" x14ac:dyDescent="0.5">
      <c r="A457" s="18">
        <v>454</v>
      </c>
      <c r="B457" s="248" t="s">
        <v>3152</v>
      </c>
      <c r="C457" s="248" t="s">
        <v>19</v>
      </c>
      <c r="D457" s="248" t="s">
        <v>1001</v>
      </c>
      <c r="E457" s="248" t="s">
        <v>3132</v>
      </c>
      <c r="F457" s="41">
        <v>1E-3</v>
      </c>
      <c r="G457" s="248" t="s">
        <v>22</v>
      </c>
      <c r="H457" s="249">
        <v>44582</v>
      </c>
      <c r="I457" s="249">
        <f t="shared" si="9"/>
        <v>44946</v>
      </c>
      <c r="J457" s="248" t="s">
        <v>43</v>
      </c>
      <c r="K457" s="2"/>
      <c r="L457" s="8"/>
      <c r="M457" s="15"/>
      <c r="N457" s="15"/>
    </row>
    <row r="458" spans="1:14" ht="99.75" customHeight="1" x14ac:dyDescent="0.5">
      <c r="A458" s="18">
        <v>455</v>
      </c>
      <c r="B458" s="254" t="s">
        <v>3152</v>
      </c>
      <c r="C458" s="254" t="s">
        <v>19</v>
      </c>
      <c r="D458" s="254" t="s">
        <v>1002</v>
      </c>
      <c r="E458" s="254">
        <v>0.8</v>
      </c>
      <c r="F458" s="18">
        <v>0.01</v>
      </c>
      <c r="G458" s="254" t="s">
        <v>22</v>
      </c>
      <c r="H458" s="439">
        <v>44844</v>
      </c>
      <c r="I458" s="439">
        <f t="shared" si="9"/>
        <v>45208</v>
      </c>
      <c r="J458" s="254" t="s">
        <v>23</v>
      </c>
      <c r="K458" s="27"/>
      <c r="L458" s="250"/>
      <c r="M458" s="15"/>
      <c r="N458" s="15"/>
    </row>
    <row r="459" spans="1:14" ht="99.75" customHeight="1" x14ac:dyDescent="0.5">
      <c r="A459" s="18">
        <v>456</v>
      </c>
      <c r="B459" s="254" t="s">
        <v>3358</v>
      </c>
      <c r="C459" s="254"/>
      <c r="D459" s="254" t="s">
        <v>1005</v>
      </c>
      <c r="E459" s="254" t="s">
        <v>3359</v>
      </c>
      <c r="F459" s="18">
        <v>1E-3</v>
      </c>
      <c r="G459" s="254" t="s">
        <v>22</v>
      </c>
      <c r="H459" s="439">
        <v>44915</v>
      </c>
      <c r="I459" s="439">
        <f t="shared" si="9"/>
        <v>45279</v>
      </c>
      <c r="J459" s="254" t="s">
        <v>130</v>
      </c>
      <c r="K459" s="27"/>
      <c r="L459" s="250"/>
      <c r="M459" s="15"/>
      <c r="N459" s="15"/>
    </row>
    <row r="460" spans="1:14" ht="99.75" customHeight="1" x14ac:dyDescent="0.5">
      <c r="A460" s="18">
        <v>457</v>
      </c>
      <c r="B460" s="254" t="s">
        <v>1007</v>
      </c>
      <c r="C460" s="254"/>
      <c r="D460" s="254" t="s">
        <v>1008</v>
      </c>
      <c r="E460" s="254" t="s">
        <v>1009</v>
      </c>
      <c r="F460" s="18">
        <v>0.1</v>
      </c>
      <c r="G460" s="254" t="s">
        <v>22</v>
      </c>
      <c r="H460" s="439">
        <v>44904</v>
      </c>
      <c r="I460" s="439">
        <f t="shared" si="9"/>
        <v>45268</v>
      </c>
      <c r="J460" s="254" t="s">
        <v>43</v>
      </c>
      <c r="K460" s="2"/>
      <c r="L460" s="250"/>
      <c r="M460" s="15"/>
      <c r="N460" s="15"/>
    </row>
    <row r="461" spans="1:14" ht="99.75" customHeight="1" x14ac:dyDescent="0.5">
      <c r="A461" s="18">
        <v>458</v>
      </c>
      <c r="B461" s="248" t="s">
        <v>1010</v>
      </c>
      <c r="C461" s="248" t="s">
        <v>19</v>
      </c>
      <c r="D461" s="248" t="s">
        <v>1011</v>
      </c>
      <c r="E461" s="248" t="s">
        <v>863</v>
      </c>
      <c r="F461" s="41">
        <v>0.01</v>
      </c>
      <c r="G461" s="248" t="s">
        <v>22</v>
      </c>
      <c r="H461" s="249">
        <v>44315</v>
      </c>
      <c r="I461" s="249">
        <f t="shared" si="9"/>
        <v>44679</v>
      </c>
      <c r="J461" s="248" t="s">
        <v>43</v>
      </c>
      <c r="K461" s="2"/>
      <c r="L461" s="8"/>
      <c r="M461" s="15"/>
      <c r="N461" s="15"/>
    </row>
    <row r="462" spans="1:14" ht="99.75" customHeight="1" x14ac:dyDescent="0.5">
      <c r="A462" s="18">
        <v>459</v>
      </c>
      <c r="B462" s="254" t="s">
        <v>1010</v>
      </c>
      <c r="C462" s="254" t="s">
        <v>19</v>
      </c>
      <c r="D462" s="254" t="s">
        <v>1012</v>
      </c>
      <c r="E462" s="254" t="s">
        <v>832</v>
      </c>
      <c r="F462" s="18">
        <v>0.01</v>
      </c>
      <c r="G462" s="254" t="s">
        <v>22</v>
      </c>
      <c r="H462" s="439">
        <v>44645</v>
      </c>
      <c r="I462" s="439">
        <f t="shared" si="9"/>
        <v>45009</v>
      </c>
      <c r="J462" s="254" t="s">
        <v>23</v>
      </c>
      <c r="K462" s="27"/>
      <c r="L462" s="250"/>
      <c r="M462" s="15"/>
      <c r="N462" s="15"/>
    </row>
    <row r="463" spans="1:14" ht="99.75" customHeight="1" x14ac:dyDescent="0.5">
      <c r="A463" s="18">
        <v>460</v>
      </c>
      <c r="B463" s="254" t="s">
        <v>1014</v>
      </c>
      <c r="C463" s="254"/>
      <c r="D463" s="254" t="s">
        <v>1015</v>
      </c>
      <c r="E463" s="254" t="s">
        <v>1016</v>
      </c>
      <c r="F463" s="18"/>
      <c r="G463" s="254" t="s">
        <v>22</v>
      </c>
      <c r="H463" s="439">
        <v>44977</v>
      </c>
      <c r="I463" s="439">
        <f t="shared" si="9"/>
        <v>45341</v>
      </c>
      <c r="J463" s="254" t="s">
        <v>43</v>
      </c>
      <c r="K463" s="2"/>
      <c r="L463" s="250"/>
      <c r="M463" s="15"/>
      <c r="N463" s="15"/>
    </row>
    <row r="464" spans="1:14" ht="99.75" customHeight="1" x14ac:dyDescent="0.5">
      <c r="A464" s="18">
        <v>461</v>
      </c>
      <c r="B464" s="248" t="s">
        <v>1014</v>
      </c>
      <c r="C464" s="248"/>
      <c r="D464" s="248" t="s">
        <v>1017</v>
      </c>
      <c r="E464" s="248" t="s">
        <v>1016</v>
      </c>
      <c r="F464" s="41"/>
      <c r="G464" s="248" t="s">
        <v>22</v>
      </c>
      <c r="H464" s="249">
        <v>44214</v>
      </c>
      <c r="I464" s="249">
        <f t="shared" si="9"/>
        <v>44578</v>
      </c>
      <c r="J464" s="248" t="s">
        <v>43</v>
      </c>
      <c r="K464" s="2"/>
      <c r="L464" s="8"/>
      <c r="M464" s="15"/>
      <c r="N464" s="15"/>
    </row>
    <row r="465" spans="1:14" ht="99.75" customHeight="1" x14ac:dyDescent="0.5">
      <c r="A465" s="18">
        <v>462</v>
      </c>
      <c r="B465" s="254" t="s">
        <v>1014</v>
      </c>
      <c r="C465" s="254"/>
      <c r="D465" s="254" t="s">
        <v>1018</v>
      </c>
      <c r="E465" s="254" t="s">
        <v>1019</v>
      </c>
      <c r="F465" s="18"/>
      <c r="G465" s="254" t="s">
        <v>22</v>
      </c>
      <c r="H465" s="439">
        <v>44977</v>
      </c>
      <c r="I465" s="439">
        <f t="shared" si="9"/>
        <v>45341</v>
      </c>
      <c r="J465" s="254" t="s">
        <v>130</v>
      </c>
      <c r="K465" s="27"/>
      <c r="L465" s="250"/>
      <c r="M465" s="15"/>
      <c r="N465" s="15"/>
    </row>
    <row r="466" spans="1:14" ht="99.75" customHeight="1" x14ac:dyDescent="0.5">
      <c r="A466" s="18">
        <v>463</v>
      </c>
      <c r="B466" s="254" t="s">
        <v>1014</v>
      </c>
      <c r="C466" s="254"/>
      <c r="D466" s="254" t="s">
        <v>1021</v>
      </c>
      <c r="E466" s="254" t="s">
        <v>1019</v>
      </c>
      <c r="F466" s="18"/>
      <c r="G466" s="254" t="s">
        <v>22</v>
      </c>
      <c r="H466" s="439">
        <v>44765</v>
      </c>
      <c r="I466" s="439">
        <f t="shared" si="9"/>
        <v>45129</v>
      </c>
      <c r="J466" s="254" t="s">
        <v>43</v>
      </c>
      <c r="K466" s="2"/>
      <c r="L466" s="250"/>
      <c r="M466" s="15"/>
      <c r="N466" s="15"/>
    </row>
    <row r="467" spans="1:14" ht="99.75" customHeight="1" x14ac:dyDescent="0.5">
      <c r="A467" s="18">
        <v>464</v>
      </c>
      <c r="B467" s="248" t="s">
        <v>1014</v>
      </c>
      <c r="C467" s="248"/>
      <c r="D467" s="248" t="s">
        <v>1022</v>
      </c>
      <c r="E467" s="248" t="s">
        <v>1023</v>
      </c>
      <c r="F467" s="41"/>
      <c r="G467" s="248" t="s">
        <v>22</v>
      </c>
      <c r="H467" s="249">
        <v>44215</v>
      </c>
      <c r="I467" s="249">
        <f t="shared" si="9"/>
        <v>44579</v>
      </c>
      <c r="J467" s="248" t="s">
        <v>43</v>
      </c>
      <c r="K467" s="2"/>
      <c r="L467" s="8"/>
      <c r="M467" s="15"/>
      <c r="N467" s="15"/>
    </row>
    <row r="468" spans="1:14" ht="99.75" customHeight="1" x14ac:dyDescent="0.5">
      <c r="A468" s="18">
        <v>465</v>
      </c>
      <c r="B468" s="248" t="s">
        <v>1014</v>
      </c>
      <c r="C468" s="248"/>
      <c r="D468" s="248" t="s">
        <v>1024</v>
      </c>
      <c r="E468" s="248" t="s">
        <v>1023</v>
      </c>
      <c r="F468" s="41"/>
      <c r="G468" s="248" t="s">
        <v>22</v>
      </c>
      <c r="H468" s="249">
        <v>44214</v>
      </c>
      <c r="I468" s="249">
        <f t="shared" si="9"/>
        <v>44578</v>
      </c>
      <c r="J468" s="248" t="s">
        <v>43</v>
      </c>
      <c r="K468" s="2"/>
      <c r="L468" s="8"/>
      <c r="M468" s="15"/>
      <c r="N468" s="15"/>
    </row>
    <row r="469" spans="1:14" ht="99.75" customHeight="1" x14ac:dyDescent="0.5">
      <c r="A469" s="18">
        <v>466</v>
      </c>
      <c r="B469" s="254" t="s">
        <v>1014</v>
      </c>
      <c r="C469" s="254"/>
      <c r="D469" s="254" t="s">
        <v>1025</v>
      </c>
      <c r="E469" s="254" t="s">
        <v>1026</v>
      </c>
      <c r="F469" s="18"/>
      <c r="G469" s="254" t="s">
        <v>22</v>
      </c>
      <c r="H469" s="439">
        <v>44977</v>
      </c>
      <c r="I469" s="439">
        <f t="shared" si="9"/>
        <v>45341</v>
      </c>
      <c r="J469" s="254" t="s">
        <v>130</v>
      </c>
      <c r="K469" s="27"/>
      <c r="L469" s="250"/>
      <c r="M469" s="15"/>
      <c r="N469" s="15"/>
    </row>
    <row r="470" spans="1:14" ht="99.75" customHeight="1" x14ac:dyDescent="0.5">
      <c r="A470" s="18">
        <v>467</v>
      </c>
      <c r="B470" s="248" t="s">
        <v>1014</v>
      </c>
      <c r="C470" s="248"/>
      <c r="D470" s="248" t="s">
        <v>1028</v>
      </c>
      <c r="E470" s="248" t="s">
        <v>1026</v>
      </c>
      <c r="F470" s="41"/>
      <c r="G470" s="248" t="s">
        <v>22</v>
      </c>
      <c r="H470" s="249">
        <v>44215</v>
      </c>
      <c r="I470" s="249">
        <f t="shared" si="9"/>
        <v>44579</v>
      </c>
      <c r="J470" s="248" t="s">
        <v>43</v>
      </c>
      <c r="K470" s="2"/>
      <c r="L470" s="8"/>
      <c r="M470" s="15"/>
      <c r="N470" s="15"/>
    </row>
    <row r="471" spans="1:14" ht="99.75" customHeight="1" x14ac:dyDescent="0.5">
      <c r="A471" s="18">
        <v>468</v>
      </c>
      <c r="B471" s="254" t="s">
        <v>1014</v>
      </c>
      <c r="C471" s="254"/>
      <c r="D471" s="254" t="s">
        <v>1029</v>
      </c>
      <c r="E471" s="254" t="s">
        <v>1030</v>
      </c>
      <c r="F471" s="18"/>
      <c r="G471" s="254" t="s">
        <v>22</v>
      </c>
      <c r="H471" s="439">
        <v>44893</v>
      </c>
      <c r="I471" s="439">
        <f t="shared" si="9"/>
        <v>45257</v>
      </c>
      <c r="J471" s="254" t="s">
        <v>43</v>
      </c>
      <c r="K471" s="2"/>
      <c r="L471" s="250"/>
      <c r="M471" s="15"/>
      <c r="N471" s="15"/>
    </row>
    <row r="472" spans="1:14" ht="99.75" customHeight="1" x14ac:dyDescent="0.5">
      <c r="A472" s="18">
        <v>469</v>
      </c>
      <c r="B472" s="254" t="s">
        <v>1014</v>
      </c>
      <c r="C472" s="254"/>
      <c r="D472" s="254" t="s">
        <v>1031</v>
      </c>
      <c r="E472" s="254" t="s">
        <v>1030</v>
      </c>
      <c r="F472" s="18"/>
      <c r="G472" s="254" t="s">
        <v>22</v>
      </c>
      <c r="H472" s="439">
        <v>44977</v>
      </c>
      <c r="I472" s="439">
        <f t="shared" si="9"/>
        <v>45341</v>
      </c>
      <c r="J472" s="254" t="s">
        <v>130</v>
      </c>
      <c r="K472" s="27"/>
      <c r="L472" s="250"/>
      <c r="M472" s="15"/>
      <c r="N472" s="15"/>
    </row>
    <row r="473" spans="1:14" ht="99.75" customHeight="1" x14ac:dyDescent="0.5">
      <c r="A473" s="18">
        <v>470</v>
      </c>
      <c r="B473" s="254" t="s">
        <v>1014</v>
      </c>
      <c r="C473" s="254"/>
      <c r="D473" s="254" t="s">
        <v>1033</v>
      </c>
      <c r="E473" s="254" t="s">
        <v>1034</v>
      </c>
      <c r="F473" s="18"/>
      <c r="G473" s="254" t="s">
        <v>22</v>
      </c>
      <c r="H473" s="439">
        <v>44914</v>
      </c>
      <c r="I473" s="439">
        <f t="shared" si="9"/>
        <v>45278</v>
      </c>
      <c r="J473" s="254" t="s">
        <v>130</v>
      </c>
      <c r="K473" s="27"/>
      <c r="L473" s="250"/>
      <c r="M473" s="15"/>
      <c r="N473" s="15"/>
    </row>
    <row r="474" spans="1:14" ht="99.75" customHeight="1" x14ac:dyDescent="0.5">
      <c r="A474" s="18">
        <v>471</v>
      </c>
      <c r="B474" s="254" t="s">
        <v>1014</v>
      </c>
      <c r="C474" s="254"/>
      <c r="D474" s="254" t="s">
        <v>1036</v>
      </c>
      <c r="E474" s="254" t="s">
        <v>1034</v>
      </c>
      <c r="F474" s="18"/>
      <c r="G474" s="254" t="s">
        <v>22</v>
      </c>
      <c r="H474" s="439">
        <v>44984</v>
      </c>
      <c r="I474" s="439">
        <f t="shared" si="9"/>
        <v>45348</v>
      </c>
      <c r="J474" s="254" t="s">
        <v>86</v>
      </c>
      <c r="K474" s="27"/>
      <c r="L474" s="250"/>
      <c r="M474" s="15"/>
      <c r="N474" s="15"/>
    </row>
    <row r="475" spans="1:14" ht="99.75" customHeight="1" x14ac:dyDescent="0.5">
      <c r="A475" s="18">
        <v>472</v>
      </c>
      <c r="B475" s="248" t="s">
        <v>1014</v>
      </c>
      <c r="C475" s="248"/>
      <c r="D475" s="248" t="s">
        <v>1038</v>
      </c>
      <c r="E475" s="248" t="s">
        <v>1039</v>
      </c>
      <c r="F475" s="41"/>
      <c r="G475" s="248" t="s">
        <v>22</v>
      </c>
      <c r="H475" s="249">
        <v>44215</v>
      </c>
      <c r="I475" s="249">
        <f t="shared" si="9"/>
        <v>44579</v>
      </c>
      <c r="J475" s="248" t="s">
        <v>43</v>
      </c>
      <c r="K475" s="2"/>
      <c r="L475" s="8"/>
      <c r="M475" s="15"/>
      <c r="N475" s="15"/>
    </row>
    <row r="476" spans="1:14" ht="99.75" customHeight="1" x14ac:dyDescent="0.5">
      <c r="A476" s="18">
        <v>473</v>
      </c>
      <c r="B476" s="248" t="s">
        <v>1014</v>
      </c>
      <c r="C476" s="248"/>
      <c r="D476" s="248" t="s">
        <v>1040</v>
      </c>
      <c r="E476" s="248" t="s">
        <v>1039</v>
      </c>
      <c r="F476" s="41"/>
      <c r="G476" s="248" t="s">
        <v>22</v>
      </c>
      <c r="H476" s="249">
        <v>44215</v>
      </c>
      <c r="I476" s="249">
        <f t="shared" si="9"/>
        <v>44579</v>
      </c>
      <c r="J476" s="248" t="s">
        <v>43</v>
      </c>
      <c r="K476" s="2"/>
      <c r="L476" s="8"/>
      <c r="M476" s="15"/>
      <c r="N476" s="15"/>
    </row>
    <row r="477" spans="1:14" ht="99.75" customHeight="1" x14ac:dyDescent="0.5">
      <c r="A477" s="18">
        <v>474</v>
      </c>
      <c r="B477" s="248" t="s">
        <v>1014</v>
      </c>
      <c r="C477" s="248"/>
      <c r="D477" s="248" t="s">
        <v>1041</v>
      </c>
      <c r="E477" s="248" t="s">
        <v>1042</v>
      </c>
      <c r="F477" s="41"/>
      <c r="G477" s="248" t="s">
        <v>22</v>
      </c>
      <c r="H477" s="249">
        <v>44215</v>
      </c>
      <c r="I477" s="249">
        <f t="shared" si="9"/>
        <v>44579</v>
      </c>
      <c r="J477" s="248" t="s">
        <v>123</v>
      </c>
      <c r="K477" s="2"/>
      <c r="L477" s="8"/>
      <c r="M477" s="15"/>
      <c r="N477" s="15"/>
    </row>
    <row r="478" spans="1:14" ht="99.75" customHeight="1" x14ac:dyDescent="0.5">
      <c r="A478" s="18">
        <v>475</v>
      </c>
      <c r="B478" s="248" t="s">
        <v>1014</v>
      </c>
      <c r="C478" s="248"/>
      <c r="D478" s="248" t="s">
        <v>1043</v>
      </c>
      <c r="E478" s="248" t="s">
        <v>1042</v>
      </c>
      <c r="F478" s="41"/>
      <c r="G478" s="248" t="s">
        <v>22</v>
      </c>
      <c r="H478" s="249">
        <v>44215</v>
      </c>
      <c r="I478" s="249">
        <f t="shared" si="9"/>
        <v>44579</v>
      </c>
      <c r="J478" s="248" t="s">
        <v>123</v>
      </c>
      <c r="K478" s="2"/>
      <c r="L478" s="8"/>
      <c r="M478" s="15"/>
      <c r="N478" s="15"/>
    </row>
    <row r="479" spans="1:14" ht="99.75" customHeight="1" x14ac:dyDescent="0.5">
      <c r="A479" s="18">
        <v>476</v>
      </c>
      <c r="B479" s="248" t="s">
        <v>1014</v>
      </c>
      <c r="C479" s="248"/>
      <c r="D479" s="248" t="s">
        <v>1044</v>
      </c>
      <c r="E479" s="248" t="s">
        <v>1045</v>
      </c>
      <c r="F479" s="41"/>
      <c r="G479" s="248" t="s">
        <v>22</v>
      </c>
      <c r="H479" s="249">
        <v>44215</v>
      </c>
      <c r="I479" s="249">
        <f t="shared" si="9"/>
        <v>44579</v>
      </c>
      <c r="J479" s="248" t="s">
        <v>123</v>
      </c>
      <c r="K479" s="2"/>
      <c r="L479" s="8"/>
      <c r="M479" s="15"/>
      <c r="N479" s="15"/>
    </row>
    <row r="480" spans="1:14" ht="99.75" customHeight="1" x14ac:dyDescent="0.5">
      <c r="A480" s="18">
        <v>477</v>
      </c>
      <c r="B480" s="248" t="s">
        <v>1014</v>
      </c>
      <c r="C480" s="248"/>
      <c r="D480" s="248" t="s">
        <v>1046</v>
      </c>
      <c r="E480" s="248" t="s">
        <v>1047</v>
      </c>
      <c r="F480" s="41"/>
      <c r="G480" s="248" t="s">
        <v>22</v>
      </c>
      <c r="H480" s="249">
        <v>44215</v>
      </c>
      <c r="I480" s="249">
        <f t="shared" si="9"/>
        <v>44579</v>
      </c>
      <c r="J480" s="248" t="s">
        <v>123</v>
      </c>
      <c r="K480" s="2"/>
      <c r="L480" s="8"/>
      <c r="M480" s="15"/>
      <c r="N480" s="15"/>
    </row>
    <row r="481" spans="1:14" ht="99.75" customHeight="1" x14ac:dyDescent="0.5">
      <c r="A481" s="18">
        <v>478</v>
      </c>
      <c r="B481" s="248" t="s">
        <v>1014</v>
      </c>
      <c r="C481" s="248"/>
      <c r="D481" s="248" t="s">
        <v>1048</v>
      </c>
      <c r="E481" s="248" t="s">
        <v>1049</v>
      </c>
      <c r="F481" s="41"/>
      <c r="G481" s="248" t="s">
        <v>22</v>
      </c>
      <c r="H481" s="249">
        <v>44215</v>
      </c>
      <c r="I481" s="249">
        <f t="shared" si="9"/>
        <v>44579</v>
      </c>
      <c r="J481" s="248" t="s">
        <v>123</v>
      </c>
      <c r="K481" s="2"/>
      <c r="L481" s="8"/>
      <c r="M481" s="15"/>
      <c r="N481" s="15"/>
    </row>
    <row r="482" spans="1:14" ht="99.75" customHeight="1" x14ac:dyDescent="0.5">
      <c r="A482" s="18">
        <v>479</v>
      </c>
      <c r="B482" s="248" t="s">
        <v>1014</v>
      </c>
      <c r="C482" s="248"/>
      <c r="D482" s="248" t="s">
        <v>1050</v>
      </c>
      <c r="E482" s="248" t="s">
        <v>1049</v>
      </c>
      <c r="F482" s="41"/>
      <c r="G482" s="248" t="s">
        <v>22</v>
      </c>
      <c r="H482" s="249">
        <v>44215</v>
      </c>
      <c r="I482" s="249">
        <f t="shared" si="9"/>
        <v>44579</v>
      </c>
      <c r="J482" s="248" t="s">
        <v>123</v>
      </c>
      <c r="K482" s="2"/>
      <c r="L482" s="8"/>
      <c r="M482" s="15"/>
      <c r="N482" s="15"/>
    </row>
    <row r="483" spans="1:14" ht="99.75" customHeight="1" x14ac:dyDescent="0.5">
      <c r="A483" s="18">
        <v>480</v>
      </c>
      <c r="B483" s="248" t="s">
        <v>1014</v>
      </c>
      <c r="C483" s="248"/>
      <c r="D483" s="248" t="s">
        <v>1051</v>
      </c>
      <c r="E483" s="248" t="s">
        <v>1052</v>
      </c>
      <c r="F483" s="41"/>
      <c r="G483" s="248" t="s">
        <v>22</v>
      </c>
      <c r="H483" s="249">
        <v>44214</v>
      </c>
      <c r="I483" s="249">
        <f t="shared" si="9"/>
        <v>44578</v>
      </c>
      <c r="J483" s="248" t="s">
        <v>43</v>
      </c>
      <c r="K483" s="2"/>
      <c r="L483" s="8"/>
      <c r="M483" s="15"/>
      <c r="N483" s="15"/>
    </row>
    <row r="484" spans="1:14" ht="99.75" customHeight="1" x14ac:dyDescent="0.5">
      <c r="A484" s="18">
        <v>481</v>
      </c>
      <c r="B484" s="248" t="s">
        <v>1014</v>
      </c>
      <c r="C484" s="248"/>
      <c r="D484" s="248" t="s">
        <v>1053</v>
      </c>
      <c r="E484" s="248" t="s">
        <v>1054</v>
      </c>
      <c r="F484" s="41"/>
      <c r="G484" s="248" t="s">
        <v>22</v>
      </c>
      <c r="H484" s="249">
        <v>44215</v>
      </c>
      <c r="I484" s="249">
        <f t="shared" si="9"/>
        <v>44579</v>
      </c>
      <c r="J484" s="248" t="s">
        <v>43</v>
      </c>
      <c r="K484" s="2"/>
      <c r="L484" s="8"/>
      <c r="M484" s="15"/>
      <c r="N484" s="15"/>
    </row>
    <row r="485" spans="1:14" ht="99.75" customHeight="1" x14ac:dyDescent="0.5">
      <c r="A485" s="18">
        <v>482</v>
      </c>
      <c r="B485" s="248" t="s">
        <v>1014</v>
      </c>
      <c r="C485" s="248"/>
      <c r="D485" s="248" t="s">
        <v>1056</v>
      </c>
      <c r="E485" s="248" t="s">
        <v>1057</v>
      </c>
      <c r="F485" s="41"/>
      <c r="G485" s="248" t="s">
        <v>22</v>
      </c>
      <c r="H485" s="249">
        <v>44215</v>
      </c>
      <c r="I485" s="249">
        <f t="shared" si="9"/>
        <v>44579</v>
      </c>
      <c r="J485" s="248" t="s">
        <v>123</v>
      </c>
      <c r="K485" s="2"/>
      <c r="L485" s="8"/>
      <c r="M485" s="15"/>
      <c r="N485" s="15"/>
    </row>
    <row r="486" spans="1:14" ht="99.75" customHeight="1" x14ac:dyDescent="0.5">
      <c r="A486" s="18">
        <v>483</v>
      </c>
      <c r="B486" s="254" t="s">
        <v>1014</v>
      </c>
      <c r="C486" s="254"/>
      <c r="D486" s="254" t="s">
        <v>1058</v>
      </c>
      <c r="E486" s="254" t="s">
        <v>1059</v>
      </c>
      <c r="F486" s="18"/>
      <c r="G486" s="254" t="s">
        <v>22</v>
      </c>
      <c r="H486" s="439">
        <v>44822</v>
      </c>
      <c r="I486" s="439">
        <f t="shared" si="9"/>
        <v>45186</v>
      </c>
      <c r="J486" s="254" t="s">
        <v>23</v>
      </c>
      <c r="K486" s="27"/>
      <c r="L486" s="250"/>
      <c r="M486" s="15"/>
      <c r="N486" s="15"/>
    </row>
    <row r="487" spans="1:14" ht="99.75" customHeight="1" x14ac:dyDescent="0.5">
      <c r="A487" s="18">
        <v>484</v>
      </c>
      <c r="B487" s="248" t="s">
        <v>1014</v>
      </c>
      <c r="C487" s="248"/>
      <c r="D487" s="248" t="s">
        <v>1061</v>
      </c>
      <c r="E487" s="248" t="s">
        <v>1059</v>
      </c>
      <c r="F487" s="41"/>
      <c r="G487" s="248" t="s">
        <v>22</v>
      </c>
      <c r="H487" s="249">
        <v>44215</v>
      </c>
      <c r="I487" s="249">
        <f t="shared" si="9"/>
        <v>44579</v>
      </c>
      <c r="J487" s="248" t="s">
        <v>123</v>
      </c>
      <c r="K487" s="2"/>
      <c r="L487" s="8"/>
      <c r="M487" s="15"/>
      <c r="N487" s="15"/>
    </row>
    <row r="488" spans="1:14" ht="99.75" customHeight="1" x14ac:dyDescent="0.5">
      <c r="A488" s="18">
        <v>485</v>
      </c>
      <c r="B488" s="248" t="s">
        <v>1014</v>
      </c>
      <c r="C488" s="248"/>
      <c r="D488" s="248" t="s">
        <v>1062</v>
      </c>
      <c r="E488" s="248" t="s">
        <v>1063</v>
      </c>
      <c r="F488" s="41"/>
      <c r="G488" s="248" t="s">
        <v>22</v>
      </c>
      <c r="H488" s="249">
        <v>44215</v>
      </c>
      <c r="I488" s="249">
        <f t="shared" si="9"/>
        <v>44579</v>
      </c>
      <c r="J488" s="248" t="s">
        <v>43</v>
      </c>
      <c r="K488" s="2"/>
      <c r="L488" s="8"/>
      <c r="M488" s="15"/>
      <c r="N488" s="15"/>
    </row>
    <row r="489" spans="1:14" ht="99.75" customHeight="1" x14ac:dyDescent="0.5">
      <c r="A489" s="18">
        <v>486</v>
      </c>
      <c r="B489" s="248" t="s">
        <v>1014</v>
      </c>
      <c r="C489" s="248"/>
      <c r="D489" s="248" t="s">
        <v>1064</v>
      </c>
      <c r="E489" s="248" t="s">
        <v>1063</v>
      </c>
      <c r="F489" s="41"/>
      <c r="G489" s="248" t="s">
        <v>22</v>
      </c>
      <c r="H489" s="249">
        <v>44215</v>
      </c>
      <c r="I489" s="249">
        <f t="shared" si="9"/>
        <v>44579</v>
      </c>
      <c r="J489" s="248" t="s">
        <v>123</v>
      </c>
      <c r="K489" s="2"/>
      <c r="L489" s="8"/>
      <c r="M489" s="15"/>
      <c r="N489" s="15"/>
    </row>
    <row r="490" spans="1:14" ht="99.75" customHeight="1" x14ac:dyDescent="0.5">
      <c r="A490" s="18">
        <v>487</v>
      </c>
      <c r="B490" s="248" t="s">
        <v>1014</v>
      </c>
      <c r="C490" s="248"/>
      <c r="D490" s="248" t="s">
        <v>1065</v>
      </c>
      <c r="E490" s="248" t="s">
        <v>1066</v>
      </c>
      <c r="F490" s="41"/>
      <c r="G490" s="248" t="s">
        <v>22</v>
      </c>
      <c r="H490" s="249">
        <v>44215</v>
      </c>
      <c r="I490" s="249">
        <f t="shared" si="9"/>
        <v>44579</v>
      </c>
      <c r="J490" s="248" t="s">
        <v>43</v>
      </c>
      <c r="K490" s="2"/>
      <c r="L490" s="8"/>
      <c r="M490" s="15"/>
      <c r="N490" s="15"/>
    </row>
    <row r="491" spans="1:14" ht="99.75" customHeight="1" x14ac:dyDescent="0.5">
      <c r="A491" s="18">
        <v>488</v>
      </c>
      <c r="B491" s="248" t="s">
        <v>1014</v>
      </c>
      <c r="C491" s="248"/>
      <c r="D491" s="248" t="s">
        <v>1067</v>
      </c>
      <c r="E491" s="248" t="s">
        <v>1066</v>
      </c>
      <c r="F491" s="41"/>
      <c r="G491" s="248" t="s">
        <v>22</v>
      </c>
      <c r="H491" s="249">
        <v>44215</v>
      </c>
      <c r="I491" s="249">
        <f t="shared" si="9"/>
        <v>44579</v>
      </c>
      <c r="J491" s="248" t="s">
        <v>43</v>
      </c>
      <c r="K491" s="2"/>
      <c r="L491" s="8"/>
      <c r="M491" s="15"/>
      <c r="N491" s="15"/>
    </row>
    <row r="492" spans="1:14" ht="99.75" customHeight="1" x14ac:dyDescent="0.5">
      <c r="A492" s="18">
        <v>489</v>
      </c>
      <c r="B492" s="248" t="s">
        <v>1014</v>
      </c>
      <c r="C492" s="248"/>
      <c r="D492" s="248" t="s">
        <v>1068</v>
      </c>
      <c r="E492" s="248" t="s">
        <v>1069</v>
      </c>
      <c r="F492" s="41"/>
      <c r="G492" s="248" t="s">
        <v>22</v>
      </c>
      <c r="H492" s="249">
        <v>44215</v>
      </c>
      <c r="I492" s="249">
        <f t="shared" si="9"/>
        <v>44579</v>
      </c>
      <c r="J492" s="248" t="s">
        <v>43</v>
      </c>
      <c r="K492" s="2"/>
      <c r="L492" s="8"/>
      <c r="M492" s="15"/>
      <c r="N492" s="15"/>
    </row>
    <row r="493" spans="1:14" ht="99.75" customHeight="1" x14ac:dyDescent="0.5">
      <c r="A493" s="18">
        <v>490</v>
      </c>
      <c r="B493" s="248" t="s">
        <v>1014</v>
      </c>
      <c r="C493" s="248"/>
      <c r="D493" s="248" t="s">
        <v>1070</v>
      </c>
      <c r="E493" s="248" t="s">
        <v>1069</v>
      </c>
      <c r="F493" s="41"/>
      <c r="G493" s="248" t="s">
        <v>22</v>
      </c>
      <c r="H493" s="249">
        <v>44215</v>
      </c>
      <c r="I493" s="249">
        <f t="shared" si="9"/>
        <v>44579</v>
      </c>
      <c r="J493" s="248" t="s">
        <v>43</v>
      </c>
      <c r="K493" s="2"/>
      <c r="L493" s="8"/>
      <c r="M493" s="15"/>
      <c r="N493" s="15"/>
    </row>
    <row r="494" spans="1:14" ht="99.75" customHeight="1" x14ac:dyDescent="0.5">
      <c r="A494" s="18">
        <v>491</v>
      </c>
      <c r="B494" s="248" t="s">
        <v>1014</v>
      </c>
      <c r="C494" s="248"/>
      <c r="D494" s="248" t="s">
        <v>1071</v>
      </c>
      <c r="E494" s="248" t="s">
        <v>1072</v>
      </c>
      <c r="F494" s="41"/>
      <c r="G494" s="248" t="s">
        <v>22</v>
      </c>
      <c r="H494" s="249">
        <v>44194</v>
      </c>
      <c r="I494" s="249">
        <f t="shared" si="9"/>
        <v>44558</v>
      </c>
      <c r="J494" s="248" t="s">
        <v>43</v>
      </c>
      <c r="K494" s="2"/>
      <c r="L494" s="8"/>
      <c r="M494" s="15"/>
      <c r="N494" s="15"/>
    </row>
    <row r="495" spans="1:14" ht="99.75" customHeight="1" x14ac:dyDescent="0.5">
      <c r="A495" s="18">
        <v>492</v>
      </c>
      <c r="B495" s="248" t="s">
        <v>1014</v>
      </c>
      <c r="C495" s="248"/>
      <c r="D495" s="248" t="s">
        <v>1073</v>
      </c>
      <c r="E495" s="248" t="s">
        <v>1074</v>
      </c>
      <c r="F495" s="41"/>
      <c r="G495" s="248" t="s">
        <v>22</v>
      </c>
      <c r="H495" s="249">
        <v>44194</v>
      </c>
      <c r="I495" s="249">
        <f t="shared" si="9"/>
        <v>44558</v>
      </c>
      <c r="J495" s="248" t="s">
        <v>43</v>
      </c>
      <c r="K495" s="2"/>
      <c r="L495" s="8"/>
      <c r="M495" s="15"/>
      <c r="N495" s="15"/>
    </row>
    <row r="496" spans="1:14" ht="99.75" customHeight="1" x14ac:dyDescent="0.5">
      <c r="A496" s="18">
        <v>493</v>
      </c>
      <c r="B496" s="254" t="s">
        <v>1014</v>
      </c>
      <c r="C496" s="254"/>
      <c r="D496" s="254" t="s">
        <v>1075</v>
      </c>
      <c r="E496" s="254" t="s">
        <v>1076</v>
      </c>
      <c r="F496" s="18"/>
      <c r="G496" s="254" t="s">
        <v>22</v>
      </c>
      <c r="H496" s="439">
        <v>44958</v>
      </c>
      <c r="I496" s="439">
        <f t="shared" si="9"/>
        <v>45322</v>
      </c>
      <c r="J496" s="254" t="s">
        <v>86</v>
      </c>
      <c r="K496" s="27"/>
      <c r="L496" s="250"/>
      <c r="M496" s="15"/>
      <c r="N496" s="15"/>
    </row>
    <row r="497" spans="1:14" ht="99.75" customHeight="1" x14ac:dyDescent="0.5">
      <c r="A497" s="18">
        <v>494</v>
      </c>
      <c r="B497" s="248" t="s">
        <v>1014</v>
      </c>
      <c r="C497" s="248"/>
      <c r="D497" s="248" t="s">
        <v>1079</v>
      </c>
      <c r="E497" s="248" t="s">
        <v>1080</v>
      </c>
      <c r="F497" s="41"/>
      <c r="G497" s="248" t="s">
        <v>22</v>
      </c>
      <c r="H497" s="249">
        <v>44194</v>
      </c>
      <c r="I497" s="249">
        <f t="shared" si="9"/>
        <v>44558</v>
      </c>
      <c r="J497" s="248" t="s">
        <v>123</v>
      </c>
      <c r="K497" s="2"/>
      <c r="L497" s="8"/>
      <c r="M497" s="15"/>
      <c r="N497" s="15"/>
    </row>
    <row r="498" spans="1:14" ht="99.75" customHeight="1" x14ac:dyDescent="0.5">
      <c r="A498" s="18">
        <v>495</v>
      </c>
      <c r="B498" s="248" t="s">
        <v>1014</v>
      </c>
      <c r="C498" s="248"/>
      <c r="D498" s="248" t="s">
        <v>1081</v>
      </c>
      <c r="E498" s="248" t="s">
        <v>1082</v>
      </c>
      <c r="F498" s="41"/>
      <c r="G498" s="248" t="s">
        <v>22</v>
      </c>
      <c r="H498" s="249">
        <v>44194</v>
      </c>
      <c r="I498" s="249">
        <f t="shared" si="9"/>
        <v>44558</v>
      </c>
      <c r="J498" s="248" t="s">
        <v>43</v>
      </c>
      <c r="K498" s="2"/>
      <c r="L498" s="8"/>
      <c r="M498" s="15"/>
      <c r="N498" s="15"/>
    </row>
    <row r="499" spans="1:14" ht="99.75" customHeight="1" x14ac:dyDescent="0.5">
      <c r="A499" s="18">
        <v>496</v>
      </c>
      <c r="B499" s="248" t="s">
        <v>1014</v>
      </c>
      <c r="C499" s="248"/>
      <c r="D499" s="248" t="s">
        <v>1083</v>
      </c>
      <c r="E499" s="248" t="s">
        <v>1084</v>
      </c>
      <c r="F499" s="41"/>
      <c r="G499" s="248" t="s">
        <v>22</v>
      </c>
      <c r="H499" s="249">
        <v>44194</v>
      </c>
      <c r="I499" s="249">
        <f t="shared" si="9"/>
        <v>44558</v>
      </c>
      <c r="J499" s="248" t="s">
        <v>43</v>
      </c>
      <c r="K499" s="2"/>
      <c r="L499" s="8"/>
      <c r="M499" s="15"/>
      <c r="N499" s="15"/>
    </row>
    <row r="500" spans="1:14" ht="99.75" customHeight="1" x14ac:dyDescent="0.5">
      <c r="A500" s="18">
        <v>497</v>
      </c>
      <c r="B500" s="248" t="s">
        <v>1014</v>
      </c>
      <c r="C500" s="248"/>
      <c r="D500" s="248" t="s">
        <v>1085</v>
      </c>
      <c r="E500" s="248" t="s">
        <v>1086</v>
      </c>
      <c r="F500" s="41"/>
      <c r="G500" s="248" t="s">
        <v>22</v>
      </c>
      <c r="H500" s="249">
        <v>44194</v>
      </c>
      <c r="I500" s="249">
        <f t="shared" si="9"/>
        <v>44558</v>
      </c>
      <c r="J500" s="248" t="s">
        <v>123</v>
      </c>
      <c r="K500" s="2"/>
      <c r="L500" s="8"/>
      <c r="M500" s="15"/>
      <c r="N500" s="15"/>
    </row>
    <row r="501" spans="1:14" ht="99.75" customHeight="1" x14ac:dyDescent="0.5">
      <c r="A501" s="18">
        <v>498</v>
      </c>
      <c r="B501" s="254" t="s">
        <v>1014</v>
      </c>
      <c r="C501" s="254"/>
      <c r="D501" s="254" t="s">
        <v>1087</v>
      </c>
      <c r="E501" s="254" t="s">
        <v>1088</v>
      </c>
      <c r="F501" s="18"/>
      <c r="G501" s="254" t="s">
        <v>22</v>
      </c>
      <c r="H501" s="439">
        <v>44958</v>
      </c>
      <c r="I501" s="439">
        <f t="shared" si="9"/>
        <v>45322</v>
      </c>
      <c r="J501" s="254" t="s">
        <v>86</v>
      </c>
      <c r="K501" s="27"/>
      <c r="L501" s="250"/>
      <c r="M501" s="15"/>
      <c r="N501" s="15"/>
    </row>
    <row r="502" spans="1:14" ht="99.75" customHeight="1" x14ac:dyDescent="0.5">
      <c r="A502" s="18">
        <v>499</v>
      </c>
      <c r="B502" s="248" t="s">
        <v>1014</v>
      </c>
      <c r="C502" s="248"/>
      <c r="D502" s="248" t="s">
        <v>1090</v>
      </c>
      <c r="E502" s="248" t="s">
        <v>3108</v>
      </c>
      <c r="F502" s="41"/>
      <c r="G502" s="248" t="s">
        <v>22</v>
      </c>
      <c r="H502" s="249">
        <v>44194</v>
      </c>
      <c r="I502" s="249">
        <f t="shared" si="9"/>
        <v>44558</v>
      </c>
      <c r="J502" s="248" t="s">
        <v>43</v>
      </c>
      <c r="K502" s="2"/>
      <c r="L502" s="8"/>
      <c r="M502" s="15"/>
      <c r="N502" s="15"/>
    </row>
    <row r="503" spans="1:14" ht="99.75" customHeight="1" x14ac:dyDescent="0.5">
      <c r="A503" s="18">
        <v>500</v>
      </c>
      <c r="B503" s="248" t="s">
        <v>1014</v>
      </c>
      <c r="C503" s="248"/>
      <c r="D503" s="248" t="s">
        <v>1093</v>
      </c>
      <c r="E503" s="248" t="s">
        <v>1094</v>
      </c>
      <c r="F503" s="41"/>
      <c r="G503" s="248" t="s">
        <v>22</v>
      </c>
      <c r="H503" s="249">
        <v>44194</v>
      </c>
      <c r="I503" s="249">
        <f t="shared" si="9"/>
        <v>44558</v>
      </c>
      <c r="J503" s="248" t="s">
        <v>43</v>
      </c>
      <c r="K503" s="2"/>
      <c r="L503" s="8"/>
      <c r="M503" s="15"/>
      <c r="N503" s="15"/>
    </row>
    <row r="504" spans="1:14" ht="99.75" customHeight="1" x14ac:dyDescent="0.5">
      <c r="A504" s="18">
        <v>501</v>
      </c>
      <c r="B504" s="248" t="s">
        <v>1014</v>
      </c>
      <c r="C504" s="248"/>
      <c r="D504" s="248" t="s">
        <v>1095</v>
      </c>
      <c r="E504" s="248" t="s">
        <v>1096</v>
      </c>
      <c r="F504" s="41"/>
      <c r="G504" s="248" t="s">
        <v>22</v>
      </c>
      <c r="H504" s="249">
        <v>44194</v>
      </c>
      <c r="I504" s="249">
        <f t="shared" si="9"/>
        <v>44558</v>
      </c>
      <c r="J504" s="248" t="s">
        <v>43</v>
      </c>
      <c r="K504" s="2"/>
      <c r="L504" s="8"/>
      <c r="M504" s="15"/>
      <c r="N504" s="15"/>
    </row>
    <row r="505" spans="1:14" ht="99.75" customHeight="1" x14ac:dyDescent="0.5">
      <c r="A505" s="18">
        <v>502</v>
      </c>
      <c r="B505" s="248" t="s">
        <v>1014</v>
      </c>
      <c r="C505" s="248"/>
      <c r="D505" s="248" t="s">
        <v>1097</v>
      </c>
      <c r="E505" s="248" t="s">
        <v>1098</v>
      </c>
      <c r="F505" s="41"/>
      <c r="G505" s="248" t="s">
        <v>22</v>
      </c>
      <c r="H505" s="249">
        <v>44194</v>
      </c>
      <c r="I505" s="249">
        <f t="shared" si="9"/>
        <v>44558</v>
      </c>
      <c r="J505" s="248" t="s">
        <v>123</v>
      </c>
      <c r="K505" s="2"/>
      <c r="L505" s="8"/>
      <c r="M505" s="15"/>
      <c r="N505" s="15"/>
    </row>
    <row r="506" spans="1:14" ht="99.75" customHeight="1" x14ac:dyDescent="0.5">
      <c r="A506" s="18">
        <v>503</v>
      </c>
      <c r="B506" s="248" t="s">
        <v>1014</v>
      </c>
      <c r="C506" s="248"/>
      <c r="D506" s="248" t="s">
        <v>1099</v>
      </c>
      <c r="E506" s="248" t="s">
        <v>1100</v>
      </c>
      <c r="F506" s="41"/>
      <c r="G506" s="248" t="s">
        <v>22</v>
      </c>
      <c r="H506" s="249">
        <v>44194</v>
      </c>
      <c r="I506" s="249">
        <f t="shared" si="9"/>
        <v>44558</v>
      </c>
      <c r="J506" s="248" t="s">
        <v>43</v>
      </c>
      <c r="K506" s="2"/>
      <c r="L506" s="8"/>
      <c r="M506" s="15"/>
      <c r="N506" s="15"/>
    </row>
    <row r="507" spans="1:14" ht="99.75" customHeight="1" x14ac:dyDescent="0.5">
      <c r="A507" s="18">
        <v>504</v>
      </c>
      <c r="B507" s="248" t="s">
        <v>1014</v>
      </c>
      <c r="C507" s="248"/>
      <c r="D507" s="248" t="s">
        <v>1101</v>
      </c>
      <c r="E507" s="248" t="s">
        <v>1102</v>
      </c>
      <c r="F507" s="41"/>
      <c r="G507" s="248" t="s">
        <v>22</v>
      </c>
      <c r="H507" s="249">
        <v>44194</v>
      </c>
      <c r="I507" s="249">
        <f t="shared" si="9"/>
        <v>44558</v>
      </c>
      <c r="J507" s="248" t="s">
        <v>43</v>
      </c>
      <c r="K507" s="2"/>
      <c r="L507" s="8"/>
      <c r="M507" s="15"/>
      <c r="N507" s="15"/>
    </row>
    <row r="508" spans="1:14" ht="99.75" customHeight="1" x14ac:dyDescent="0.5">
      <c r="A508" s="18">
        <v>505</v>
      </c>
      <c r="B508" s="254" t="s">
        <v>1014</v>
      </c>
      <c r="C508" s="254"/>
      <c r="D508" s="254" t="s">
        <v>1103</v>
      </c>
      <c r="E508" s="254" t="s">
        <v>1104</v>
      </c>
      <c r="F508" s="18"/>
      <c r="G508" s="254" t="s">
        <v>22</v>
      </c>
      <c r="H508" s="439">
        <v>44757</v>
      </c>
      <c r="I508" s="439">
        <f t="shared" si="9"/>
        <v>45121</v>
      </c>
      <c r="J508" s="254" t="s">
        <v>43</v>
      </c>
      <c r="K508" s="2"/>
      <c r="L508" s="250"/>
      <c r="M508" s="15"/>
      <c r="N508" s="15"/>
    </row>
    <row r="509" spans="1:14" ht="99.75" customHeight="1" x14ac:dyDescent="0.5">
      <c r="A509" s="18">
        <v>506</v>
      </c>
      <c r="B509" s="254" t="s">
        <v>1014</v>
      </c>
      <c r="C509" s="254" t="s">
        <v>1496</v>
      </c>
      <c r="D509" s="254" t="s">
        <v>1105</v>
      </c>
      <c r="E509" s="254" t="s">
        <v>1106</v>
      </c>
      <c r="F509" s="18"/>
      <c r="G509" s="254" t="s">
        <v>22</v>
      </c>
      <c r="H509" s="439">
        <v>44977</v>
      </c>
      <c r="I509" s="439">
        <f t="shared" si="9"/>
        <v>45341</v>
      </c>
      <c r="J509" s="254" t="s">
        <v>130</v>
      </c>
      <c r="K509" s="27"/>
      <c r="L509" s="250"/>
      <c r="M509" s="15"/>
      <c r="N509" s="15"/>
    </row>
    <row r="510" spans="1:14" ht="99.75" customHeight="1" x14ac:dyDescent="0.5">
      <c r="A510" s="18">
        <v>507</v>
      </c>
      <c r="B510" s="248" t="s">
        <v>1014</v>
      </c>
      <c r="C510" s="248" t="s">
        <v>1496</v>
      </c>
      <c r="D510" s="248" t="s">
        <v>1108</v>
      </c>
      <c r="E510" s="248" t="s">
        <v>1109</v>
      </c>
      <c r="F510" s="41"/>
      <c r="G510" s="248" t="s">
        <v>22</v>
      </c>
      <c r="H510" s="249">
        <v>44541</v>
      </c>
      <c r="I510" s="249">
        <f t="shared" si="9"/>
        <v>44905</v>
      </c>
      <c r="J510" s="248" t="s">
        <v>123</v>
      </c>
      <c r="K510" s="27"/>
      <c r="L510" s="8"/>
      <c r="M510" s="15"/>
      <c r="N510" s="15"/>
    </row>
    <row r="511" spans="1:14" ht="99.75" customHeight="1" x14ac:dyDescent="0.5">
      <c r="A511" s="18">
        <v>508</v>
      </c>
      <c r="B511" s="254" t="s">
        <v>1014</v>
      </c>
      <c r="C511" s="254" t="s">
        <v>1110</v>
      </c>
      <c r="D511" s="254" t="s">
        <v>1111</v>
      </c>
      <c r="E511" s="254" t="s">
        <v>3103</v>
      </c>
      <c r="F511" s="18"/>
      <c r="G511" s="254" t="s">
        <v>22</v>
      </c>
      <c r="H511" s="439">
        <v>44677</v>
      </c>
      <c r="I511" s="439">
        <f t="shared" si="9"/>
        <v>45041</v>
      </c>
      <c r="J511" s="254" t="s">
        <v>50</v>
      </c>
      <c r="K511" s="27"/>
      <c r="L511" s="250"/>
      <c r="M511" s="15"/>
      <c r="N511" s="15"/>
    </row>
    <row r="512" spans="1:14" ht="99.75" customHeight="1" x14ac:dyDescent="0.5">
      <c r="A512" s="18">
        <v>509</v>
      </c>
      <c r="B512" s="248" t="s">
        <v>1014</v>
      </c>
      <c r="C512" s="248" t="s">
        <v>1496</v>
      </c>
      <c r="D512" s="248" t="s">
        <v>1114</v>
      </c>
      <c r="E512" s="248" t="s">
        <v>706</v>
      </c>
      <c r="F512" s="41"/>
      <c r="G512" s="248" t="s">
        <v>22</v>
      </c>
      <c r="H512" s="249">
        <v>44228</v>
      </c>
      <c r="I512" s="249">
        <f t="shared" si="9"/>
        <v>44592</v>
      </c>
      <c r="J512" s="248" t="s">
        <v>43</v>
      </c>
      <c r="K512" s="2"/>
      <c r="L512" s="8"/>
      <c r="M512" s="15"/>
      <c r="N512" s="15"/>
    </row>
    <row r="513" spans="1:14" ht="99.75" customHeight="1" x14ac:dyDescent="0.5">
      <c r="A513" s="18">
        <v>510</v>
      </c>
      <c r="B513" s="248" t="s">
        <v>1014</v>
      </c>
      <c r="C513" s="248" t="s">
        <v>1496</v>
      </c>
      <c r="D513" s="248" t="s">
        <v>1115</v>
      </c>
      <c r="E513" s="248" t="s">
        <v>1116</v>
      </c>
      <c r="F513" s="41"/>
      <c r="G513" s="248" t="s">
        <v>22</v>
      </c>
      <c r="H513" s="249">
        <v>44198</v>
      </c>
      <c r="I513" s="249">
        <f t="shared" si="9"/>
        <v>44562</v>
      </c>
      <c r="J513" s="248" t="s">
        <v>123</v>
      </c>
      <c r="K513" s="2"/>
      <c r="L513" s="8"/>
      <c r="M513" s="15"/>
      <c r="N513" s="15"/>
    </row>
    <row r="514" spans="1:14" ht="99.75" customHeight="1" x14ac:dyDescent="0.5">
      <c r="A514" s="18">
        <v>511</v>
      </c>
      <c r="B514" s="248" t="s">
        <v>1014</v>
      </c>
      <c r="C514" s="248" t="s">
        <v>1496</v>
      </c>
      <c r="D514" s="248" t="s">
        <v>1117</v>
      </c>
      <c r="E514" s="248" t="s">
        <v>1118</v>
      </c>
      <c r="F514" s="41"/>
      <c r="G514" s="248" t="s">
        <v>22</v>
      </c>
      <c r="H514" s="249">
        <v>44198</v>
      </c>
      <c r="I514" s="249">
        <f t="shared" si="9"/>
        <v>44562</v>
      </c>
      <c r="J514" s="248" t="s">
        <v>43</v>
      </c>
      <c r="K514" s="2"/>
      <c r="L514" s="8"/>
      <c r="M514" s="15"/>
      <c r="N514" s="15"/>
    </row>
    <row r="515" spans="1:14" ht="99.75" customHeight="1" x14ac:dyDescent="0.5">
      <c r="A515" s="18">
        <v>512</v>
      </c>
      <c r="B515" s="248" t="s">
        <v>1014</v>
      </c>
      <c r="C515" s="248" t="s">
        <v>1496</v>
      </c>
      <c r="D515" s="248" t="s">
        <v>1119</v>
      </c>
      <c r="E515" s="248" t="s">
        <v>1120</v>
      </c>
      <c r="F515" s="41"/>
      <c r="G515" s="248" t="s">
        <v>22</v>
      </c>
      <c r="H515" s="249">
        <v>44198</v>
      </c>
      <c r="I515" s="249">
        <f t="shared" si="9"/>
        <v>44562</v>
      </c>
      <c r="J515" s="248" t="s">
        <v>43</v>
      </c>
      <c r="K515" s="2"/>
      <c r="L515" s="8"/>
      <c r="M515" s="15"/>
      <c r="N515" s="15"/>
    </row>
    <row r="516" spans="1:14" ht="99.75" customHeight="1" x14ac:dyDescent="0.5">
      <c r="A516" s="18">
        <v>513</v>
      </c>
      <c r="B516" s="248" t="s">
        <v>1014</v>
      </c>
      <c r="C516" s="248" t="s">
        <v>1496</v>
      </c>
      <c r="D516" s="248" t="s">
        <v>1121</v>
      </c>
      <c r="E516" s="248" t="s">
        <v>1122</v>
      </c>
      <c r="F516" s="41"/>
      <c r="G516" s="248" t="s">
        <v>22</v>
      </c>
      <c r="H516" s="249">
        <v>44198</v>
      </c>
      <c r="I516" s="249">
        <f t="shared" si="9"/>
        <v>44562</v>
      </c>
      <c r="J516" s="248" t="s">
        <v>123</v>
      </c>
      <c r="K516" s="2"/>
      <c r="L516" s="8"/>
      <c r="M516" s="15"/>
      <c r="N516" s="15"/>
    </row>
    <row r="517" spans="1:14" ht="99.75" customHeight="1" x14ac:dyDescent="0.5">
      <c r="A517" s="18">
        <v>514</v>
      </c>
      <c r="B517" s="248" t="s">
        <v>1014</v>
      </c>
      <c r="C517" s="248" t="s">
        <v>1496</v>
      </c>
      <c r="D517" s="248" t="s">
        <v>1123</v>
      </c>
      <c r="E517" s="248" t="s">
        <v>1122</v>
      </c>
      <c r="F517" s="41"/>
      <c r="G517" s="248" t="s">
        <v>22</v>
      </c>
      <c r="H517" s="249">
        <v>44198</v>
      </c>
      <c r="I517" s="249">
        <f t="shared" si="9"/>
        <v>44562</v>
      </c>
      <c r="J517" s="248" t="s">
        <v>43</v>
      </c>
      <c r="K517" s="2"/>
      <c r="L517" s="8"/>
      <c r="M517" s="15"/>
      <c r="N517" s="15"/>
    </row>
    <row r="518" spans="1:14" ht="99.75" customHeight="1" x14ac:dyDescent="0.5">
      <c r="A518" s="18">
        <v>515</v>
      </c>
      <c r="B518" s="248" t="s">
        <v>1014</v>
      </c>
      <c r="C518" s="248" t="s">
        <v>1496</v>
      </c>
      <c r="D518" s="248" t="s">
        <v>1125</v>
      </c>
      <c r="E518" s="248" t="s">
        <v>1126</v>
      </c>
      <c r="F518" s="41"/>
      <c r="G518" s="248" t="s">
        <v>22</v>
      </c>
      <c r="H518" s="249">
        <v>44198</v>
      </c>
      <c r="I518" s="249">
        <f t="shared" si="9"/>
        <v>44562</v>
      </c>
      <c r="J518" s="248" t="s">
        <v>43</v>
      </c>
      <c r="K518" s="2"/>
      <c r="L518" s="8"/>
      <c r="M518" s="15"/>
      <c r="N518" s="15"/>
    </row>
    <row r="519" spans="1:14" ht="99.75" customHeight="1" x14ac:dyDescent="0.5">
      <c r="A519" s="18">
        <v>516</v>
      </c>
      <c r="B519" s="248" t="s">
        <v>1014</v>
      </c>
      <c r="C519" s="248" t="s">
        <v>1496</v>
      </c>
      <c r="D519" s="248" t="s">
        <v>1127</v>
      </c>
      <c r="E519" s="248" t="s">
        <v>1126</v>
      </c>
      <c r="F519" s="41"/>
      <c r="G519" s="248" t="s">
        <v>22</v>
      </c>
      <c r="H519" s="249">
        <v>44198</v>
      </c>
      <c r="I519" s="249">
        <f t="shared" si="9"/>
        <v>44562</v>
      </c>
      <c r="J519" s="248" t="s">
        <v>123</v>
      </c>
      <c r="K519" s="2"/>
      <c r="L519" s="8"/>
      <c r="M519" s="15"/>
      <c r="N519" s="15"/>
    </row>
    <row r="520" spans="1:14" ht="99.75" customHeight="1" x14ac:dyDescent="0.5">
      <c r="A520" s="18">
        <v>517</v>
      </c>
      <c r="B520" s="248" t="s">
        <v>1014</v>
      </c>
      <c r="C520" s="248" t="s">
        <v>1496</v>
      </c>
      <c r="D520" s="248" t="s">
        <v>1129</v>
      </c>
      <c r="E520" s="248" t="s">
        <v>1130</v>
      </c>
      <c r="F520" s="41"/>
      <c r="G520" s="248" t="s">
        <v>22</v>
      </c>
      <c r="H520" s="249">
        <v>44198</v>
      </c>
      <c r="I520" s="249">
        <f t="shared" si="9"/>
        <v>44562</v>
      </c>
      <c r="J520" s="248" t="s">
        <v>43</v>
      </c>
      <c r="K520" s="2"/>
      <c r="L520" s="8"/>
      <c r="M520" s="15"/>
      <c r="N520" s="15"/>
    </row>
    <row r="521" spans="1:14" ht="99.75" customHeight="1" x14ac:dyDescent="0.5">
      <c r="A521" s="18">
        <v>518</v>
      </c>
      <c r="B521" s="248" t="s">
        <v>1014</v>
      </c>
      <c r="C521" s="248" t="s">
        <v>1496</v>
      </c>
      <c r="D521" s="248" t="s">
        <v>1131</v>
      </c>
      <c r="E521" s="248" t="s">
        <v>1132</v>
      </c>
      <c r="F521" s="41"/>
      <c r="G521" s="248" t="s">
        <v>22</v>
      </c>
      <c r="H521" s="249">
        <v>44215</v>
      </c>
      <c r="I521" s="249">
        <f t="shared" si="9"/>
        <v>44579</v>
      </c>
      <c r="J521" s="248" t="s">
        <v>123</v>
      </c>
      <c r="K521" s="2"/>
      <c r="L521" s="8"/>
      <c r="M521" s="15"/>
      <c r="N521" s="15"/>
    </row>
    <row r="522" spans="1:14" ht="99.75" customHeight="1" x14ac:dyDescent="0.5">
      <c r="A522" s="18">
        <v>519</v>
      </c>
      <c r="B522" s="254" t="s">
        <v>1014</v>
      </c>
      <c r="C522" s="254" t="s">
        <v>1496</v>
      </c>
      <c r="D522" s="254" t="s">
        <v>1133</v>
      </c>
      <c r="E522" s="254" t="s">
        <v>1134</v>
      </c>
      <c r="F522" s="18"/>
      <c r="G522" s="254" t="s">
        <v>22</v>
      </c>
      <c r="H522" s="439">
        <v>44985</v>
      </c>
      <c r="I522" s="439">
        <f t="shared" si="9"/>
        <v>45349</v>
      </c>
      <c r="J522" s="254" t="s">
        <v>86</v>
      </c>
      <c r="K522" s="27"/>
      <c r="L522" s="250"/>
      <c r="M522" s="15"/>
      <c r="N522" s="15"/>
    </row>
    <row r="523" spans="1:14" ht="99.75" customHeight="1" x14ac:dyDescent="0.5">
      <c r="A523" s="18">
        <v>520</v>
      </c>
      <c r="B523" s="254" t="s">
        <v>1014</v>
      </c>
      <c r="C523" s="254" t="s">
        <v>1496</v>
      </c>
      <c r="D523" s="254" t="s">
        <v>1136</v>
      </c>
      <c r="E523" s="254" t="s">
        <v>1137</v>
      </c>
      <c r="F523" s="18"/>
      <c r="G523" s="254" t="s">
        <v>22</v>
      </c>
      <c r="H523" s="439">
        <v>44977</v>
      </c>
      <c r="I523" s="439">
        <f t="shared" si="9"/>
        <v>45341</v>
      </c>
      <c r="J523" s="254" t="s">
        <v>130</v>
      </c>
      <c r="K523" s="27"/>
      <c r="L523" s="250"/>
      <c r="M523" s="15"/>
      <c r="N523" s="15"/>
    </row>
    <row r="524" spans="1:14" ht="99.75" customHeight="1" x14ac:dyDescent="0.5">
      <c r="A524" s="18">
        <v>521</v>
      </c>
      <c r="B524" s="248" t="s">
        <v>1014</v>
      </c>
      <c r="C524" s="248" t="s">
        <v>1496</v>
      </c>
      <c r="D524" s="248" t="s">
        <v>1139</v>
      </c>
      <c r="E524" s="248" t="s">
        <v>1140</v>
      </c>
      <c r="F524" s="41"/>
      <c r="G524" s="248" t="s">
        <v>22</v>
      </c>
      <c r="H524" s="249">
        <v>44254</v>
      </c>
      <c r="I524" s="249">
        <f t="shared" si="9"/>
        <v>44618</v>
      </c>
      <c r="J524" s="248" t="s">
        <v>43</v>
      </c>
      <c r="K524" s="2"/>
      <c r="L524" s="8"/>
      <c r="M524" s="15"/>
      <c r="N524" s="15"/>
    </row>
    <row r="525" spans="1:14" ht="99.75" customHeight="1" x14ac:dyDescent="0.5">
      <c r="A525" s="18">
        <v>522</v>
      </c>
      <c r="B525" s="248" t="s">
        <v>1014</v>
      </c>
      <c r="C525" s="248" t="s">
        <v>1496</v>
      </c>
      <c r="D525" s="248" t="s">
        <v>1141</v>
      </c>
      <c r="E525" s="248" t="s">
        <v>1142</v>
      </c>
      <c r="F525" s="41"/>
      <c r="G525" s="248" t="s">
        <v>22</v>
      </c>
      <c r="H525" s="249">
        <v>44215</v>
      </c>
      <c r="I525" s="249">
        <f t="shared" si="9"/>
        <v>44579</v>
      </c>
      <c r="J525" s="248" t="s">
        <v>43</v>
      </c>
      <c r="K525" s="2"/>
      <c r="L525" s="8"/>
      <c r="M525" s="15"/>
      <c r="N525" s="15"/>
    </row>
    <row r="526" spans="1:14" ht="99.75" customHeight="1" x14ac:dyDescent="0.5">
      <c r="A526" s="18">
        <v>523</v>
      </c>
      <c r="B526" s="248" t="s">
        <v>1014</v>
      </c>
      <c r="C526" s="248" t="s">
        <v>1496</v>
      </c>
      <c r="D526" s="248" t="s">
        <v>1143</v>
      </c>
      <c r="E526" s="248" t="s">
        <v>1144</v>
      </c>
      <c r="F526" s="41"/>
      <c r="G526" s="248" t="s">
        <v>22</v>
      </c>
      <c r="H526" s="249">
        <v>44198</v>
      </c>
      <c r="I526" s="249">
        <f t="shared" si="9"/>
        <v>44562</v>
      </c>
      <c r="J526" s="248" t="s">
        <v>123</v>
      </c>
      <c r="K526" s="2"/>
      <c r="L526" s="8"/>
      <c r="M526" s="15"/>
      <c r="N526" s="15"/>
    </row>
    <row r="527" spans="1:14" ht="99.75" customHeight="1" x14ac:dyDescent="0.5">
      <c r="A527" s="18">
        <v>524</v>
      </c>
      <c r="B527" s="248" t="s">
        <v>1014</v>
      </c>
      <c r="C527" s="248" t="s">
        <v>1496</v>
      </c>
      <c r="D527" s="248" t="s">
        <v>1145</v>
      </c>
      <c r="E527" s="248" t="s">
        <v>1146</v>
      </c>
      <c r="F527" s="41"/>
      <c r="G527" s="248" t="s">
        <v>22</v>
      </c>
      <c r="H527" s="249">
        <v>44198</v>
      </c>
      <c r="I527" s="249">
        <f t="shared" si="9"/>
        <v>44562</v>
      </c>
      <c r="J527" s="248" t="s">
        <v>123</v>
      </c>
      <c r="K527" s="2"/>
      <c r="L527" s="8"/>
      <c r="M527" s="15"/>
      <c r="N527" s="15"/>
    </row>
    <row r="528" spans="1:14" ht="99.75" customHeight="1" x14ac:dyDescent="0.5">
      <c r="A528" s="18">
        <v>525</v>
      </c>
      <c r="B528" s="248" t="s">
        <v>1014</v>
      </c>
      <c r="C528" s="248" t="s">
        <v>1496</v>
      </c>
      <c r="D528" s="248" t="s">
        <v>1147</v>
      </c>
      <c r="E528" s="248" t="s">
        <v>1148</v>
      </c>
      <c r="F528" s="41"/>
      <c r="G528" s="248" t="s">
        <v>22</v>
      </c>
      <c r="H528" s="249">
        <v>44315</v>
      </c>
      <c r="I528" s="249">
        <f t="shared" si="9"/>
        <v>44679</v>
      </c>
      <c r="J528" s="248" t="s">
        <v>123</v>
      </c>
      <c r="K528" s="2"/>
      <c r="L528" s="8"/>
      <c r="M528" s="15"/>
      <c r="N528" s="15"/>
    </row>
    <row r="529" spans="1:14" ht="99.75" customHeight="1" x14ac:dyDescent="0.5">
      <c r="A529" s="18">
        <v>526</v>
      </c>
      <c r="B529" s="248" t="s">
        <v>1014</v>
      </c>
      <c r="C529" s="248" t="s">
        <v>1496</v>
      </c>
      <c r="D529" s="248" t="s">
        <v>1149</v>
      </c>
      <c r="E529" s="248" t="s">
        <v>1148</v>
      </c>
      <c r="F529" s="41"/>
      <c r="G529" s="248" t="s">
        <v>22</v>
      </c>
      <c r="H529" s="249">
        <v>44315</v>
      </c>
      <c r="I529" s="249">
        <f t="shared" si="9"/>
        <v>44679</v>
      </c>
      <c r="J529" s="248" t="s">
        <v>43</v>
      </c>
      <c r="K529" s="2"/>
      <c r="L529" s="8"/>
      <c r="M529" s="15"/>
      <c r="N529" s="15"/>
    </row>
    <row r="530" spans="1:14" ht="99.75" customHeight="1" x14ac:dyDescent="0.5">
      <c r="A530" s="18">
        <v>527</v>
      </c>
      <c r="B530" s="248" t="s">
        <v>1014</v>
      </c>
      <c r="C530" s="248" t="s">
        <v>1496</v>
      </c>
      <c r="D530" s="248" t="s">
        <v>1150</v>
      </c>
      <c r="E530" s="248" t="s">
        <v>1151</v>
      </c>
      <c r="F530" s="41"/>
      <c r="G530" s="248" t="s">
        <v>22</v>
      </c>
      <c r="H530" s="249">
        <v>44315</v>
      </c>
      <c r="I530" s="249">
        <f t="shared" si="9"/>
        <v>44679</v>
      </c>
      <c r="J530" s="248" t="s">
        <v>43</v>
      </c>
      <c r="K530" s="2"/>
      <c r="L530" s="8"/>
      <c r="M530" s="15"/>
      <c r="N530" s="15"/>
    </row>
    <row r="531" spans="1:14" ht="99.75" customHeight="1" x14ac:dyDescent="0.5">
      <c r="A531" s="18">
        <v>528</v>
      </c>
      <c r="B531" s="248" t="s">
        <v>1014</v>
      </c>
      <c r="C531" s="248" t="s">
        <v>1496</v>
      </c>
      <c r="D531" s="248" t="s">
        <v>1152</v>
      </c>
      <c r="E531" s="248" t="s">
        <v>1151</v>
      </c>
      <c r="F531" s="41"/>
      <c r="G531" s="248" t="s">
        <v>22</v>
      </c>
      <c r="H531" s="249">
        <v>44315</v>
      </c>
      <c r="I531" s="249">
        <f t="shared" si="9"/>
        <v>44679</v>
      </c>
      <c r="J531" s="248" t="s">
        <v>123</v>
      </c>
      <c r="K531" s="2"/>
      <c r="L531" s="8"/>
      <c r="M531" s="15"/>
      <c r="N531" s="15"/>
    </row>
    <row r="532" spans="1:14" ht="99.75" customHeight="1" x14ac:dyDescent="0.5">
      <c r="A532" s="18">
        <v>529</v>
      </c>
      <c r="B532" s="248" t="s">
        <v>1014</v>
      </c>
      <c r="C532" s="248" t="s">
        <v>1496</v>
      </c>
      <c r="D532" s="248" t="s">
        <v>1153</v>
      </c>
      <c r="E532" s="248" t="s">
        <v>1154</v>
      </c>
      <c r="F532" s="41"/>
      <c r="G532" s="248" t="s">
        <v>22</v>
      </c>
      <c r="H532" s="249">
        <v>44315</v>
      </c>
      <c r="I532" s="249">
        <f t="shared" si="9"/>
        <v>44679</v>
      </c>
      <c r="J532" s="248" t="s">
        <v>43</v>
      </c>
      <c r="K532" s="2"/>
      <c r="L532" s="8"/>
      <c r="M532" s="15"/>
      <c r="N532" s="15"/>
    </row>
    <row r="533" spans="1:14" ht="99.75" customHeight="1" x14ac:dyDescent="0.5">
      <c r="A533" s="18">
        <v>530</v>
      </c>
      <c r="B533" s="248" t="s">
        <v>1014</v>
      </c>
      <c r="C533" s="248" t="s">
        <v>1496</v>
      </c>
      <c r="D533" s="248" t="s">
        <v>1155</v>
      </c>
      <c r="E533" s="248" t="s">
        <v>1154</v>
      </c>
      <c r="F533" s="41"/>
      <c r="G533" s="248" t="s">
        <v>22</v>
      </c>
      <c r="H533" s="249">
        <v>44315</v>
      </c>
      <c r="I533" s="249">
        <f t="shared" si="9"/>
        <v>44679</v>
      </c>
      <c r="J533" s="248" t="s">
        <v>43</v>
      </c>
      <c r="K533" s="2"/>
      <c r="L533" s="8"/>
      <c r="M533" s="15"/>
      <c r="N533" s="15"/>
    </row>
    <row r="534" spans="1:14" ht="99.75" customHeight="1" x14ac:dyDescent="0.5">
      <c r="A534" s="18">
        <v>531</v>
      </c>
      <c r="B534" s="254" t="s">
        <v>1014</v>
      </c>
      <c r="C534" s="254" t="s">
        <v>3102</v>
      </c>
      <c r="D534" s="254" t="s">
        <v>1156</v>
      </c>
      <c r="E534" s="254" t="s">
        <v>1157</v>
      </c>
      <c r="F534" s="18"/>
      <c r="G534" s="254" t="s">
        <v>22</v>
      </c>
      <c r="H534" s="439">
        <v>44645</v>
      </c>
      <c r="I534" s="439">
        <f t="shared" si="9"/>
        <v>45009</v>
      </c>
      <c r="J534" s="254" t="s">
        <v>86</v>
      </c>
      <c r="K534" s="27"/>
      <c r="L534" s="250"/>
      <c r="M534" s="15"/>
      <c r="N534" s="15"/>
    </row>
    <row r="535" spans="1:14" ht="99.75" customHeight="1" x14ac:dyDescent="0.5">
      <c r="A535" s="18">
        <v>532</v>
      </c>
      <c r="B535" s="248" t="s">
        <v>1014</v>
      </c>
      <c r="C535" s="248" t="s">
        <v>1496</v>
      </c>
      <c r="D535" s="248" t="s">
        <v>1160</v>
      </c>
      <c r="E535" s="248" t="s">
        <v>1161</v>
      </c>
      <c r="F535" s="41"/>
      <c r="G535" s="248" t="s">
        <v>22</v>
      </c>
      <c r="H535" s="249">
        <v>44451</v>
      </c>
      <c r="I535" s="249">
        <f t="shared" si="9"/>
        <v>44815</v>
      </c>
      <c r="J535" s="248" t="s">
        <v>43</v>
      </c>
      <c r="K535" s="2"/>
      <c r="L535" s="8"/>
      <c r="M535" s="15"/>
      <c r="N535" s="15"/>
    </row>
    <row r="536" spans="1:14" ht="99.75" customHeight="1" x14ac:dyDescent="0.5">
      <c r="A536" s="18">
        <v>533</v>
      </c>
      <c r="B536" s="248" t="s">
        <v>1014</v>
      </c>
      <c r="C536" s="248" t="s">
        <v>1496</v>
      </c>
      <c r="D536" s="248" t="s">
        <v>1162</v>
      </c>
      <c r="E536" s="248" t="s">
        <v>1163</v>
      </c>
      <c r="F536" s="41"/>
      <c r="G536" s="248" t="s">
        <v>22</v>
      </c>
      <c r="H536" s="249">
        <v>44543</v>
      </c>
      <c r="I536" s="249">
        <f t="shared" si="9"/>
        <v>44907</v>
      </c>
      <c r="J536" s="248" t="s">
        <v>43</v>
      </c>
      <c r="K536" s="2"/>
      <c r="L536" s="8"/>
      <c r="M536" s="15"/>
      <c r="N536" s="15"/>
    </row>
    <row r="537" spans="1:14" ht="99.75" customHeight="1" x14ac:dyDescent="0.5">
      <c r="A537" s="18">
        <v>534</v>
      </c>
      <c r="B537" s="248" t="s">
        <v>1014</v>
      </c>
      <c r="C537" s="248" t="s">
        <v>1496</v>
      </c>
      <c r="D537" s="248" t="s">
        <v>1164</v>
      </c>
      <c r="E537" s="248" t="s">
        <v>1163</v>
      </c>
      <c r="F537" s="41"/>
      <c r="G537" s="248" t="s">
        <v>22</v>
      </c>
      <c r="H537" s="249">
        <v>44543</v>
      </c>
      <c r="I537" s="249">
        <f t="shared" si="9"/>
        <v>44907</v>
      </c>
      <c r="J537" s="248" t="s">
        <v>43</v>
      </c>
      <c r="K537" s="2"/>
      <c r="L537" s="8"/>
      <c r="M537" s="15"/>
      <c r="N537" s="15"/>
    </row>
    <row r="538" spans="1:14" ht="99.75" customHeight="1" x14ac:dyDescent="0.5">
      <c r="A538" s="18">
        <v>535</v>
      </c>
      <c r="B538" s="254" t="s">
        <v>1014</v>
      </c>
      <c r="C538" s="254" t="s">
        <v>1496</v>
      </c>
      <c r="D538" s="254" t="s">
        <v>1165</v>
      </c>
      <c r="E538" s="254" t="s">
        <v>1166</v>
      </c>
      <c r="F538" s="18"/>
      <c r="G538" s="254" t="s">
        <v>22</v>
      </c>
      <c r="H538" s="439">
        <v>44765</v>
      </c>
      <c r="I538" s="439">
        <f t="shared" si="9"/>
        <v>45129</v>
      </c>
      <c r="J538" s="254" t="s">
        <v>86</v>
      </c>
      <c r="K538" s="27"/>
      <c r="L538" s="250"/>
      <c r="M538" s="15"/>
      <c r="N538" s="15"/>
    </row>
    <row r="539" spans="1:14" ht="99.75" customHeight="1" x14ac:dyDescent="0.5">
      <c r="A539" s="18">
        <v>536</v>
      </c>
      <c r="B539" s="254" t="s">
        <v>1014</v>
      </c>
      <c r="C539" s="254" t="s">
        <v>1496</v>
      </c>
      <c r="D539" s="254" t="s">
        <v>1168</v>
      </c>
      <c r="E539" s="254" t="s">
        <v>1169</v>
      </c>
      <c r="F539" s="18"/>
      <c r="G539" s="254" t="s">
        <v>22</v>
      </c>
      <c r="H539" s="439">
        <v>44758</v>
      </c>
      <c r="I539" s="439">
        <f t="shared" si="9"/>
        <v>45122</v>
      </c>
      <c r="J539" s="254" t="s">
        <v>50</v>
      </c>
      <c r="K539" s="27"/>
      <c r="L539" s="250"/>
      <c r="M539" s="15"/>
      <c r="N539" s="15"/>
    </row>
    <row r="540" spans="1:14" ht="99.75" customHeight="1" x14ac:dyDescent="0.5">
      <c r="A540" s="18">
        <v>537</v>
      </c>
      <c r="B540" s="248" t="s">
        <v>1014</v>
      </c>
      <c r="C540" s="248" t="s">
        <v>1496</v>
      </c>
      <c r="D540" s="248" t="s">
        <v>1171</v>
      </c>
      <c r="E540" s="248" t="s">
        <v>1172</v>
      </c>
      <c r="F540" s="41"/>
      <c r="G540" s="248" t="s">
        <v>22</v>
      </c>
      <c r="H540" s="249">
        <v>44609</v>
      </c>
      <c r="I540" s="249">
        <f t="shared" si="9"/>
        <v>44973</v>
      </c>
      <c r="J540" s="248" t="s">
        <v>123</v>
      </c>
      <c r="K540" s="2"/>
      <c r="L540" s="250" t="s">
        <v>1173</v>
      </c>
      <c r="M540" s="15"/>
      <c r="N540" s="15"/>
    </row>
    <row r="541" spans="1:14" ht="99.75" customHeight="1" x14ac:dyDescent="0.5">
      <c r="A541" s="18">
        <v>538</v>
      </c>
      <c r="B541" s="248" t="s">
        <v>1014</v>
      </c>
      <c r="C541" s="248" t="s">
        <v>1496</v>
      </c>
      <c r="D541" s="248" t="s">
        <v>1174</v>
      </c>
      <c r="E541" s="248" t="s">
        <v>1175</v>
      </c>
      <c r="F541" s="41"/>
      <c r="G541" s="248" t="s">
        <v>22</v>
      </c>
      <c r="H541" s="249">
        <v>44609</v>
      </c>
      <c r="I541" s="249">
        <f t="shared" si="9"/>
        <v>44973</v>
      </c>
      <c r="J541" s="248" t="s">
        <v>123</v>
      </c>
      <c r="K541" s="2"/>
      <c r="L541" s="17"/>
      <c r="M541" s="15"/>
      <c r="N541" s="15"/>
    </row>
    <row r="542" spans="1:14" ht="99.75" customHeight="1" x14ac:dyDescent="0.5">
      <c r="A542" s="18">
        <v>539</v>
      </c>
      <c r="B542" s="248" t="s">
        <v>1014</v>
      </c>
      <c r="C542" s="248" t="s">
        <v>1496</v>
      </c>
      <c r="D542" s="248" t="s">
        <v>1176</v>
      </c>
      <c r="E542" s="248" t="s">
        <v>1175</v>
      </c>
      <c r="F542" s="41"/>
      <c r="G542" s="248" t="s">
        <v>22</v>
      </c>
      <c r="H542" s="249">
        <v>44609</v>
      </c>
      <c r="I542" s="249">
        <f t="shared" si="9"/>
        <v>44973</v>
      </c>
      <c r="J542" s="248" t="s">
        <v>43</v>
      </c>
      <c r="K542" s="2"/>
      <c r="L542" s="17"/>
      <c r="M542" s="15"/>
      <c r="N542" s="15"/>
    </row>
    <row r="543" spans="1:14" ht="99.75" customHeight="1" x14ac:dyDescent="0.5">
      <c r="A543" s="18">
        <v>540</v>
      </c>
      <c r="B543" s="248" t="s">
        <v>1014</v>
      </c>
      <c r="C543" s="248" t="s">
        <v>1496</v>
      </c>
      <c r="D543" s="248" t="s">
        <v>1177</v>
      </c>
      <c r="E543" s="248" t="s">
        <v>1178</v>
      </c>
      <c r="F543" s="41"/>
      <c r="G543" s="248" t="s">
        <v>22</v>
      </c>
      <c r="H543" s="249">
        <v>44609</v>
      </c>
      <c r="I543" s="249">
        <f t="shared" si="9"/>
        <v>44973</v>
      </c>
      <c r="J543" s="248" t="s">
        <v>43</v>
      </c>
      <c r="K543" s="2"/>
      <c r="L543" s="17"/>
      <c r="M543" s="15"/>
      <c r="N543" s="15"/>
    </row>
    <row r="544" spans="1:14" ht="99.75" customHeight="1" x14ac:dyDescent="0.5">
      <c r="A544" s="18">
        <v>541</v>
      </c>
      <c r="B544" s="248" t="s">
        <v>1014</v>
      </c>
      <c r="C544" s="248" t="s">
        <v>1496</v>
      </c>
      <c r="D544" s="248" t="s">
        <v>1179</v>
      </c>
      <c r="E544" s="248" t="s">
        <v>1178</v>
      </c>
      <c r="F544" s="41"/>
      <c r="G544" s="248" t="s">
        <v>22</v>
      </c>
      <c r="H544" s="249">
        <v>44609</v>
      </c>
      <c r="I544" s="249">
        <f t="shared" si="9"/>
        <v>44973</v>
      </c>
      <c r="J544" s="248" t="s">
        <v>123</v>
      </c>
      <c r="K544" s="2"/>
      <c r="L544" s="17"/>
      <c r="M544" s="15"/>
      <c r="N544" s="15"/>
    </row>
    <row r="545" spans="1:14" ht="99.75" customHeight="1" x14ac:dyDescent="0.5">
      <c r="A545" s="18">
        <v>542</v>
      </c>
      <c r="B545" s="254" t="s">
        <v>1014</v>
      </c>
      <c r="C545" s="254" t="s">
        <v>1496</v>
      </c>
      <c r="D545" s="254" t="s">
        <v>1180</v>
      </c>
      <c r="E545" s="254" t="s">
        <v>1181</v>
      </c>
      <c r="F545" s="18"/>
      <c r="G545" s="254" t="s">
        <v>22</v>
      </c>
      <c r="H545" s="439">
        <v>44684</v>
      </c>
      <c r="I545" s="439">
        <f t="shared" si="9"/>
        <v>45048</v>
      </c>
      <c r="J545" s="254" t="s">
        <v>23</v>
      </c>
      <c r="K545" s="27"/>
      <c r="L545" s="17"/>
      <c r="M545" s="15"/>
      <c r="N545" s="15"/>
    </row>
    <row r="546" spans="1:14" ht="99.75" customHeight="1" x14ac:dyDescent="0.5">
      <c r="A546" s="18">
        <v>543</v>
      </c>
      <c r="B546" s="254" t="s">
        <v>1014</v>
      </c>
      <c r="C546" s="254" t="s">
        <v>1496</v>
      </c>
      <c r="D546" s="254" t="s">
        <v>1183</v>
      </c>
      <c r="E546" s="254" t="s">
        <v>1181</v>
      </c>
      <c r="F546" s="18"/>
      <c r="G546" s="254" t="s">
        <v>22</v>
      </c>
      <c r="H546" s="439">
        <v>44684</v>
      </c>
      <c r="I546" s="439">
        <f t="shared" si="9"/>
        <v>45048</v>
      </c>
      <c r="J546" s="254" t="s">
        <v>43</v>
      </c>
      <c r="K546" s="2"/>
      <c r="L546" s="17"/>
      <c r="M546" s="15"/>
      <c r="N546" s="15"/>
    </row>
    <row r="547" spans="1:14" ht="99.75" customHeight="1" x14ac:dyDescent="0.5">
      <c r="A547" s="18">
        <v>544</v>
      </c>
      <c r="B547" s="254" t="s">
        <v>1014</v>
      </c>
      <c r="C547" s="254" t="s">
        <v>1496</v>
      </c>
      <c r="D547" s="254" t="s">
        <v>1184</v>
      </c>
      <c r="E547" s="254" t="s">
        <v>1185</v>
      </c>
      <c r="F547" s="18"/>
      <c r="G547" s="254" t="s">
        <v>22</v>
      </c>
      <c r="H547" s="439">
        <v>44984</v>
      </c>
      <c r="I547" s="439">
        <f t="shared" si="9"/>
        <v>45348</v>
      </c>
      <c r="J547" s="254" t="s">
        <v>50</v>
      </c>
      <c r="K547" s="27"/>
      <c r="L547" s="17"/>
      <c r="M547" s="15"/>
      <c r="N547" s="15"/>
    </row>
    <row r="548" spans="1:14" ht="99.75" customHeight="1" x14ac:dyDescent="0.5">
      <c r="A548" s="18">
        <v>545</v>
      </c>
      <c r="B548" s="254" t="s">
        <v>1014</v>
      </c>
      <c r="C548" s="254" t="s">
        <v>1496</v>
      </c>
      <c r="D548" s="254" t="s">
        <v>1187</v>
      </c>
      <c r="E548" s="254" t="s">
        <v>1188</v>
      </c>
      <c r="F548" s="18"/>
      <c r="G548" s="254" t="s">
        <v>22</v>
      </c>
      <c r="H548" s="439">
        <v>44984</v>
      </c>
      <c r="I548" s="439">
        <f t="shared" si="9"/>
        <v>45348</v>
      </c>
      <c r="J548" s="254" t="s">
        <v>23</v>
      </c>
      <c r="K548" s="27"/>
      <c r="L548" s="17"/>
      <c r="M548" s="15"/>
      <c r="N548" s="15"/>
    </row>
    <row r="549" spans="1:14" ht="99.75" customHeight="1" x14ac:dyDescent="0.5">
      <c r="A549" s="18">
        <v>546</v>
      </c>
      <c r="B549" s="254" t="s">
        <v>1014</v>
      </c>
      <c r="C549" s="254"/>
      <c r="D549" s="254" t="s">
        <v>1190</v>
      </c>
      <c r="E549" s="254" t="s">
        <v>1191</v>
      </c>
      <c r="F549" s="18"/>
      <c r="G549" s="254" t="s">
        <v>22</v>
      </c>
      <c r="H549" s="439">
        <v>44696</v>
      </c>
      <c r="I549" s="439">
        <f t="shared" si="9"/>
        <v>45060</v>
      </c>
      <c r="J549" s="254" t="s">
        <v>86</v>
      </c>
      <c r="K549" s="27"/>
      <c r="L549" s="8"/>
      <c r="M549" s="15"/>
      <c r="N549" s="15"/>
    </row>
    <row r="550" spans="1:14" ht="99.75" customHeight="1" x14ac:dyDescent="0.5">
      <c r="A550" s="18">
        <v>547</v>
      </c>
      <c r="B550" s="248" t="s">
        <v>1014</v>
      </c>
      <c r="C550" s="248"/>
      <c r="D550" s="248" t="s">
        <v>1193</v>
      </c>
      <c r="E550" s="248" t="s">
        <v>1194</v>
      </c>
      <c r="F550" s="41"/>
      <c r="G550" s="248" t="s">
        <v>22</v>
      </c>
      <c r="H550" s="249">
        <v>44579</v>
      </c>
      <c r="I550" s="249">
        <f t="shared" si="9"/>
        <v>44943</v>
      </c>
      <c r="J550" s="248" t="s">
        <v>43</v>
      </c>
      <c r="K550" s="2"/>
      <c r="L550" s="17"/>
      <c r="M550" s="15"/>
      <c r="N550" s="15"/>
    </row>
    <row r="551" spans="1:14" ht="99.75" customHeight="1" x14ac:dyDescent="0.5">
      <c r="A551" s="18">
        <v>548</v>
      </c>
      <c r="B551" s="248" t="s">
        <v>1014</v>
      </c>
      <c r="C551" s="248"/>
      <c r="D551" s="248" t="s">
        <v>1195</v>
      </c>
      <c r="E551" s="248" t="s">
        <v>1196</v>
      </c>
      <c r="F551" s="41"/>
      <c r="G551" s="248" t="s">
        <v>22</v>
      </c>
      <c r="H551" s="249">
        <v>44579</v>
      </c>
      <c r="I551" s="249">
        <f t="shared" si="9"/>
        <v>44943</v>
      </c>
      <c r="J551" s="248" t="s">
        <v>43</v>
      </c>
      <c r="K551" s="2"/>
      <c r="L551" s="17"/>
      <c r="M551" s="15"/>
      <c r="N551" s="15"/>
    </row>
    <row r="552" spans="1:14" ht="99.75" customHeight="1" x14ac:dyDescent="0.5">
      <c r="A552" s="18">
        <v>549</v>
      </c>
      <c r="B552" s="248" t="s">
        <v>1014</v>
      </c>
      <c r="C552" s="248"/>
      <c r="D552" s="248" t="s">
        <v>1197</v>
      </c>
      <c r="E552" s="248" t="s">
        <v>1198</v>
      </c>
      <c r="F552" s="41"/>
      <c r="G552" s="248" t="s">
        <v>22</v>
      </c>
      <c r="H552" s="249">
        <v>44579</v>
      </c>
      <c r="I552" s="249">
        <f t="shared" si="9"/>
        <v>44943</v>
      </c>
      <c r="J552" s="248" t="s">
        <v>43</v>
      </c>
      <c r="K552" s="2"/>
      <c r="L552" s="17"/>
      <c r="M552" s="15"/>
      <c r="N552" s="15"/>
    </row>
    <row r="553" spans="1:14" ht="99.75" customHeight="1" x14ac:dyDescent="0.5">
      <c r="A553" s="18">
        <v>550</v>
      </c>
      <c r="B553" s="248" t="s">
        <v>1014</v>
      </c>
      <c r="C553" s="248"/>
      <c r="D553" s="248" t="s">
        <v>1199</v>
      </c>
      <c r="E553" s="248" t="s">
        <v>1200</v>
      </c>
      <c r="F553" s="41"/>
      <c r="G553" s="248" t="s">
        <v>22</v>
      </c>
      <c r="H553" s="249">
        <v>44579</v>
      </c>
      <c r="I553" s="249">
        <f t="shared" si="9"/>
        <v>44943</v>
      </c>
      <c r="J553" s="248" t="s">
        <v>43</v>
      </c>
      <c r="K553" s="2"/>
      <c r="L553" s="17"/>
      <c r="M553" s="15"/>
      <c r="N553" s="15"/>
    </row>
    <row r="554" spans="1:14" ht="99.75" customHeight="1" x14ac:dyDescent="0.5">
      <c r="A554" s="18">
        <v>551</v>
      </c>
      <c r="B554" s="248" t="s">
        <v>1014</v>
      </c>
      <c r="C554" s="248"/>
      <c r="D554" s="248" t="s">
        <v>1201</v>
      </c>
      <c r="E554" s="248" t="s">
        <v>1202</v>
      </c>
      <c r="F554" s="41"/>
      <c r="G554" s="248" t="s">
        <v>22</v>
      </c>
      <c r="H554" s="249">
        <v>44579</v>
      </c>
      <c r="I554" s="249">
        <f t="shared" si="9"/>
        <v>44943</v>
      </c>
      <c r="J554" s="248" t="s">
        <v>43</v>
      </c>
      <c r="K554" s="2"/>
      <c r="L554" s="17"/>
      <c r="M554" s="15"/>
      <c r="N554" s="15"/>
    </row>
    <row r="555" spans="1:14" ht="99.75" customHeight="1" x14ac:dyDescent="0.5">
      <c r="A555" s="18">
        <v>552</v>
      </c>
      <c r="B555" s="248" t="s">
        <v>1014</v>
      </c>
      <c r="C555" s="248"/>
      <c r="D555" s="248" t="s">
        <v>1203</v>
      </c>
      <c r="E555" s="248" t="s">
        <v>1204</v>
      </c>
      <c r="F555" s="41"/>
      <c r="G555" s="248" t="s">
        <v>22</v>
      </c>
      <c r="H555" s="249">
        <v>44579</v>
      </c>
      <c r="I555" s="249">
        <f t="shared" si="9"/>
        <v>44943</v>
      </c>
      <c r="J555" s="248" t="s">
        <v>43</v>
      </c>
      <c r="K555" s="2"/>
      <c r="L555" s="17"/>
      <c r="M555" s="15"/>
      <c r="N555" s="15"/>
    </row>
    <row r="556" spans="1:14" ht="99.75" customHeight="1" x14ac:dyDescent="0.5">
      <c r="A556" s="18">
        <v>553</v>
      </c>
      <c r="B556" s="248" t="s">
        <v>1014</v>
      </c>
      <c r="C556" s="248"/>
      <c r="D556" s="248" t="s">
        <v>1205</v>
      </c>
      <c r="E556" s="248" t="s">
        <v>1206</v>
      </c>
      <c r="F556" s="41"/>
      <c r="G556" s="248" t="s">
        <v>22</v>
      </c>
      <c r="H556" s="249">
        <v>44579</v>
      </c>
      <c r="I556" s="249">
        <f t="shared" si="9"/>
        <v>44943</v>
      </c>
      <c r="J556" s="248" t="s">
        <v>43</v>
      </c>
      <c r="K556" s="2"/>
      <c r="L556" s="17"/>
      <c r="M556" s="15"/>
      <c r="N556" s="15"/>
    </row>
    <row r="557" spans="1:14" ht="99.75" customHeight="1" x14ac:dyDescent="0.5">
      <c r="A557" s="18">
        <v>554</v>
      </c>
      <c r="B557" s="248" t="s">
        <v>1014</v>
      </c>
      <c r="C557" s="248"/>
      <c r="D557" s="248" t="s">
        <v>1207</v>
      </c>
      <c r="E557" s="248" t="s">
        <v>1208</v>
      </c>
      <c r="F557" s="41"/>
      <c r="G557" s="248" t="s">
        <v>22</v>
      </c>
      <c r="H557" s="249">
        <v>44579</v>
      </c>
      <c r="I557" s="249">
        <f t="shared" si="9"/>
        <v>44943</v>
      </c>
      <c r="J557" s="248" t="s">
        <v>43</v>
      </c>
      <c r="K557" s="2"/>
      <c r="L557" s="17"/>
      <c r="M557" s="15"/>
      <c r="N557" s="15"/>
    </row>
    <row r="558" spans="1:14" ht="99.75" customHeight="1" x14ac:dyDescent="0.5">
      <c r="A558" s="18">
        <v>555</v>
      </c>
      <c r="B558" s="248" t="s">
        <v>1014</v>
      </c>
      <c r="C558" s="248"/>
      <c r="D558" s="248" t="s">
        <v>1209</v>
      </c>
      <c r="E558" s="248" t="s">
        <v>1210</v>
      </c>
      <c r="F558" s="41"/>
      <c r="G558" s="248" t="s">
        <v>22</v>
      </c>
      <c r="H558" s="249">
        <v>44579</v>
      </c>
      <c r="I558" s="249">
        <f t="shared" si="9"/>
        <v>44943</v>
      </c>
      <c r="J558" s="248" t="s">
        <v>43</v>
      </c>
      <c r="K558" s="2"/>
      <c r="L558" s="17"/>
      <c r="M558" s="15"/>
      <c r="N558" s="15"/>
    </row>
    <row r="559" spans="1:14" ht="99.75" customHeight="1" x14ac:dyDescent="0.5">
      <c r="A559" s="18">
        <v>556</v>
      </c>
      <c r="B559" s="248" t="s">
        <v>1014</v>
      </c>
      <c r="C559" s="248"/>
      <c r="D559" s="248" t="s">
        <v>1211</v>
      </c>
      <c r="E559" s="248" t="s">
        <v>1212</v>
      </c>
      <c r="F559" s="41"/>
      <c r="G559" s="248" t="s">
        <v>22</v>
      </c>
      <c r="H559" s="249">
        <v>44579</v>
      </c>
      <c r="I559" s="249">
        <f t="shared" si="9"/>
        <v>44943</v>
      </c>
      <c r="J559" s="248" t="s">
        <v>43</v>
      </c>
      <c r="K559" s="2"/>
      <c r="L559" s="17"/>
      <c r="M559" s="15"/>
      <c r="N559" s="15"/>
    </row>
    <row r="560" spans="1:14" ht="99.75" customHeight="1" x14ac:dyDescent="0.5">
      <c r="A560" s="18">
        <v>557</v>
      </c>
      <c r="B560" s="248" t="s">
        <v>1014</v>
      </c>
      <c r="C560" s="248"/>
      <c r="D560" s="248" t="s">
        <v>1213</v>
      </c>
      <c r="E560" s="248" t="s">
        <v>1214</v>
      </c>
      <c r="F560" s="41"/>
      <c r="G560" s="248" t="s">
        <v>22</v>
      </c>
      <c r="H560" s="249">
        <v>44579</v>
      </c>
      <c r="I560" s="249">
        <f t="shared" si="9"/>
        <v>44943</v>
      </c>
      <c r="J560" s="248" t="s">
        <v>43</v>
      </c>
      <c r="K560" s="2"/>
      <c r="L560" s="17"/>
      <c r="M560" s="15"/>
      <c r="N560" s="15"/>
    </row>
    <row r="561" spans="1:14" ht="99.75" customHeight="1" x14ac:dyDescent="0.5">
      <c r="A561" s="18">
        <v>558</v>
      </c>
      <c r="B561" s="248" t="s">
        <v>1014</v>
      </c>
      <c r="C561" s="248"/>
      <c r="D561" s="248" t="s">
        <v>1215</v>
      </c>
      <c r="E561" s="248" t="s">
        <v>1216</v>
      </c>
      <c r="F561" s="41"/>
      <c r="G561" s="248" t="s">
        <v>22</v>
      </c>
      <c r="H561" s="249">
        <v>44579</v>
      </c>
      <c r="I561" s="249">
        <f t="shared" si="9"/>
        <v>44943</v>
      </c>
      <c r="J561" s="248" t="s">
        <v>43</v>
      </c>
      <c r="K561" s="2"/>
      <c r="L561" s="17"/>
      <c r="M561" s="15"/>
      <c r="N561" s="15"/>
    </row>
    <row r="562" spans="1:14" ht="99.75" customHeight="1" x14ac:dyDescent="0.5">
      <c r="A562" s="18">
        <v>559</v>
      </c>
      <c r="B562" s="248" t="s">
        <v>1014</v>
      </c>
      <c r="C562" s="248"/>
      <c r="D562" s="248" t="s">
        <v>1217</v>
      </c>
      <c r="E562" s="248" t="s">
        <v>1218</v>
      </c>
      <c r="F562" s="41"/>
      <c r="G562" s="248" t="s">
        <v>22</v>
      </c>
      <c r="H562" s="249">
        <v>44579</v>
      </c>
      <c r="I562" s="249">
        <f t="shared" si="9"/>
        <v>44943</v>
      </c>
      <c r="J562" s="248" t="s">
        <v>43</v>
      </c>
      <c r="K562" s="2"/>
      <c r="L562" s="17"/>
      <c r="M562" s="15"/>
      <c r="N562" s="15"/>
    </row>
    <row r="563" spans="1:14" ht="99.75" customHeight="1" x14ac:dyDescent="0.5">
      <c r="A563" s="18">
        <v>560</v>
      </c>
      <c r="B563" s="254" t="s">
        <v>1014</v>
      </c>
      <c r="C563" s="254"/>
      <c r="D563" s="254" t="s">
        <v>1219</v>
      </c>
      <c r="E563" s="254" t="s">
        <v>1220</v>
      </c>
      <c r="F563" s="18"/>
      <c r="G563" s="254" t="s">
        <v>22</v>
      </c>
      <c r="H563" s="439">
        <v>44958</v>
      </c>
      <c r="I563" s="439">
        <f t="shared" si="9"/>
        <v>45322</v>
      </c>
      <c r="J563" s="254" t="s">
        <v>86</v>
      </c>
      <c r="K563" s="27"/>
      <c r="L563" s="8"/>
      <c r="M563" s="15"/>
      <c r="N563" s="15"/>
    </row>
    <row r="564" spans="1:14" ht="99.75" customHeight="1" x14ac:dyDescent="0.5">
      <c r="A564" s="18">
        <v>561</v>
      </c>
      <c r="B564" s="248" t="s">
        <v>1014</v>
      </c>
      <c r="C564" s="248"/>
      <c r="D564" s="248" t="s">
        <v>1222</v>
      </c>
      <c r="E564" s="248" t="s">
        <v>1223</v>
      </c>
      <c r="F564" s="41"/>
      <c r="G564" s="248" t="s">
        <v>22</v>
      </c>
      <c r="H564" s="249">
        <v>44579</v>
      </c>
      <c r="I564" s="249">
        <f t="shared" si="9"/>
        <v>44943</v>
      </c>
      <c r="J564" s="248" t="s">
        <v>43</v>
      </c>
      <c r="K564" s="2"/>
      <c r="L564" s="17"/>
      <c r="M564" s="15"/>
      <c r="N564" s="15"/>
    </row>
    <row r="565" spans="1:14" ht="99.75" customHeight="1" x14ac:dyDescent="0.5">
      <c r="A565" s="18">
        <v>562</v>
      </c>
      <c r="B565" s="248" t="s">
        <v>1014</v>
      </c>
      <c r="C565" s="248"/>
      <c r="D565" s="248" t="s">
        <v>1224</v>
      </c>
      <c r="E565" s="248" t="s">
        <v>1223</v>
      </c>
      <c r="F565" s="41"/>
      <c r="G565" s="248" t="s">
        <v>22</v>
      </c>
      <c r="H565" s="249">
        <v>44579</v>
      </c>
      <c r="I565" s="249">
        <f t="shared" si="9"/>
        <v>44943</v>
      </c>
      <c r="J565" s="248" t="s">
        <v>43</v>
      </c>
      <c r="K565" s="2"/>
      <c r="L565" s="17"/>
      <c r="M565" s="15"/>
      <c r="N565" s="15"/>
    </row>
    <row r="566" spans="1:14" ht="99.75" customHeight="1" x14ac:dyDescent="0.5">
      <c r="A566" s="18">
        <v>563</v>
      </c>
      <c r="B566" s="248" t="s">
        <v>1014</v>
      </c>
      <c r="C566" s="248"/>
      <c r="D566" s="248" t="s">
        <v>1225</v>
      </c>
      <c r="E566" s="248" t="s">
        <v>1226</v>
      </c>
      <c r="F566" s="41"/>
      <c r="G566" s="248" t="s">
        <v>22</v>
      </c>
      <c r="H566" s="249">
        <v>44579</v>
      </c>
      <c r="I566" s="249">
        <f t="shared" si="9"/>
        <v>44943</v>
      </c>
      <c r="J566" s="248" t="s">
        <v>43</v>
      </c>
      <c r="K566" s="2"/>
      <c r="L566" s="17"/>
      <c r="M566" s="15"/>
      <c r="N566" s="15"/>
    </row>
    <row r="567" spans="1:14" ht="99.75" customHeight="1" x14ac:dyDescent="0.5">
      <c r="A567" s="18">
        <v>564</v>
      </c>
      <c r="B567" s="248" t="s">
        <v>1014</v>
      </c>
      <c r="C567" s="248"/>
      <c r="D567" s="248" t="s">
        <v>1227</v>
      </c>
      <c r="E567" s="248" t="s">
        <v>1228</v>
      </c>
      <c r="F567" s="41"/>
      <c r="G567" s="248" t="s">
        <v>22</v>
      </c>
      <c r="H567" s="249">
        <v>44579</v>
      </c>
      <c r="I567" s="249">
        <f t="shared" si="9"/>
        <v>44943</v>
      </c>
      <c r="J567" s="248" t="s">
        <v>43</v>
      </c>
      <c r="K567" s="2"/>
      <c r="L567" s="17"/>
      <c r="M567" s="15"/>
      <c r="N567" s="15"/>
    </row>
    <row r="568" spans="1:14" ht="99.75" customHeight="1" x14ac:dyDescent="0.5">
      <c r="A568" s="18">
        <v>565</v>
      </c>
      <c r="B568" s="248" t="s">
        <v>1014</v>
      </c>
      <c r="C568" s="248"/>
      <c r="D568" s="248" t="s">
        <v>1229</v>
      </c>
      <c r="E568" s="248" t="s">
        <v>1230</v>
      </c>
      <c r="F568" s="41"/>
      <c r="G568" s="248" t="s">
        <v>22</v>
      </c>
      <c r="H568" s="249">
        <v>44579</v>
      </c>
      <c r="I568" s="249">
        <f t="shared" si="9"/>
        <v>44943</v>
      </c>
      <c r="J568" s="248" t="s">
        <v>43</v>
      </c>
      <c r="K568" s="2"/>
      <c r="L568" s="17"/>
      <c r="M568" s="15"/>
      <c r="N568" s="15"/>
    </row>
    <row r="569" spans="1:14" ht="99.75" customHeight="1" x14ac:dyDescent="0.5">
      <c r="A569" s="18">
        <v>566</v>
      </c>
      <c r="B569" s="248" t="s">
        <v>1014</v>
      </c>
      <c r="C569" s="248"/>
      <c r="D569" s="248" t="s">
        <v>1231</v>
      </c>
      <c r="E569" s="248" t="s">
        <v>1232</v>
      </c>
      <c r="F569" s="41"/>
      <c r="G569" s="248" t="s">
        <v>22</v>
      </c>
      <c r="H569" s="249">
        <v>44579</v>
      </c>
      <c r="I569" s="249">
        <f t="shared" si="9"/>
        <v>44943</v>
      </c>
      <c r="J569" s="248" t="s">
        <v>43</v>
      </c>
      <c r="K569" s="2"/>
      <c r="L569" s="17"/>
      <c r="M569" s="15"/>
      <c r="N569" s="15"/>
    </row>
    <row r="570" spans="1:14" ht="99.75" customHeight="1" x14ac:dyDescent="0.5">
      <c r="A570" s="18">
        <v>567</v>
      </c>
      <c r="B570" s="248" t="s">
        <v>1014</v>
      </c>
      <c r="C570" s="248"/>
      <c r="D570" s="248" t="s">
        <v>1233</v>
      </c>
      <c r="E570" s="248" t="s">
        <v>1234</v>
      </c>
      <c r="F570" s="41"/>
      <c r="G570" s="248" t="s">
        <v>22</v>
      </c>
      <c r="H570" s="249">
        <v>44579</v>
      </c>
      <c r="I570" s="249">
        <f t="shared" si="9"/>
        <v>44943</v>
      </c>
      <c r="J570" s="248" t="s">
        <v>43</v>
      </c>
      <c r="K570" s="2"/>
      <c r="L570" s="17"/>
      <c r="M570" s="15"/>
      <c r="N570" s="15"/>
    </row>
    <row r="571" spans="1:14" ht="99.75" customHeight="1" x14ac:dyDescent="0.5">
      <c r="A571" s="18">
        <v>568</v>
      </c>
      <c r="B571" s="248" t="s">
        <v>1014</v>
      </c>
      <c r="C571" s="248"/>
      <c r="D571" s="248" t="s">
        <v>1235</v>
      </c>
      <c r="E571" s="248" t="s">
        <v>1236</v>
      </c>
      <c r="F571" s="41"/>
      <c r="G571" s="248" t="s">
        <v>22</v>
      </c>
      <c r="H571" s="249">
        <v>44579</v>
      </c>
      <c r="I571" s="249">
        <f t="shared" si="9"/>
        <v>44943</v>
      </c>
      <c r="J571" s="248" t="s">
        <v>43</v>
      </c>
      <c r="K571" s="2"/>
      <c r="L571" s="17"/>
      <c r="M571" s="15"/>
      <c r="N571" s="15"/>
    </row>
    <row r="572" spans="1:14" ht="99.75" customHeight="1" x14ac:dyDescent="0.5">
      <c r="A572" s="18">
        <v>569</v>
      </c>
      <c r="B572" s="248" t="s">
        <v>1014</v>
      </c>
      <c r="C572" s="248"/>
      <c r="D572" s="248" t="s">
        <v>1237</v>
      </c>
      <c r="E572" s="248" t="s">
        <v>1238</v>
      </c>
      <c r="F572" s="41"/>
      <c r="G572" s="248" t="s">
        <v>22</v>
      </c>
      <c r="H572" s="249">
        <v>44579</v>
      </c>
      <c r="I572" s="249">
        <f t="shared" si="9"/>
        <v>44943</v>
      </c>
      <c r="J572" s="248" t="s">
        <v>43</v>
      </c>
      <c r="K572" s="2"/>
      <c r="L572" s="17"/>
      <c r="M572" s="15"/>
      <c r="N572" s="15"/>
    </row>
    <row r="573" spans="1:14" ht="99.75" customHeight="1" x14ac:dyDescent="0.5">
      <c r="A573" s="18">
        <v>570</v>
      </c>
      <c r="B573" s="248" t="s">
        <v>1014</v>
      </c>
      <c r="C573" s="248"/>
      <c r="D573" s="248" t="s">
        <v>1239</v>
      </c>
      <c r="E573" s="248" t="s">
        <v>1238</v>
      </c>
      <c r="F573" s="41"/>
      <c r="G573" s="248" t="s">
        <v>22</v>
      </c>
      <c r="H573" s="249">
        <v>44579</v>
      </c>
      <c r="I573" s="249">
        <f t="shared" si="9"/>
        <v>44943</v>
      </c>
      <c r="J573" s="248" t="s">
        <v>43</v>
      </c>
      <c r="K573" s="2"/>
      <c r="L573" s="17"/>
      <c r="M573" s="15"/>
      <c r="N573" s="15"/>
    </row>
    <row r="574" spans="1:14" ht="99.75" customHeight="1" x14ac:dyDescent="0.5">
      <c r="A574" s="18">
        <v>571</v>
      </c>
      <c r="B574" s="248" t="s">
        <v>1014</v>
      </c>
      <c r="C574" s="248"/>
      <c r="D574" s="248" t="s">
        <v>1240</v>
      </c>
      <c r="E574" s="248" t="s">
        <v>1241</v>
      </c>
      <c r="F574" s="41"/>
      <c r="G574" s="248" t="s">
        <v>22</v>
      </c>
      <c r="H574" s="249">
        <v>44579</v>
      </c>
      <c r="I574" s="249">
        <f t="shared" si="9"/>
        <v>44943</v>
      </c>
      <c r="J574" s="248" t="s">
        <v>43</v>
      </c>
      <c r="K574" s="2"/>
      <c r="L574" s="17"/>
      <c r="M574" s="15"/>
      <c r="N574" s="15"/>
    </row>
    <row r="575" spans="1:14" ht="99.75" customHeight="1" x14ac:dyDescent="0.5">
      <c r="A575" s="18">
        <v>572</v>
      </c>
      <c r="B575" s="248" t="s">
        <v>1014</v>
      </c>
      <c r="C575" s="248"/>
      <c r="D575" s="248" t="s">
        <v>1242</v>
      </c>
      <c r="E575" s="248" t="s">
        <v>1243</v>
      </c>
      <c r="F575" s="41"/>
      <c r="G575" s="248" t="s">
        <v>22</v>
      </c>
      <c r="H575" s="249">
        <v>44579</v>
      </c>
      <c r="I575" s="249">
        <f t="shared" si="9"/>
        <v>44943</v>
      </c>
      <c r="J575" s="248" t="s">
        <v>43</v>
      </c>
      <c r="K575" s="2"/>
      <c r="L575" s="17"/>
      <c r="M575" s="15"/>
      <c r="N575" s="15"/>
    </row>
    <row r="576" spans="1:14" ht="99.75" customHeight="1" x14ac:dyDescent="0.5">
      <c r="A576" s="18">
        <v>573</v>
      </c>
      <c r="B576" s="248" t="s">
        <v>1014</v>
      </c>
      <c r="C576" s="248"/>
      <c r="D576" s="248" t="s">
        <v>1244</v>
      </c>
      <c r="E576" s="248" t="s">
        <v>1245</v>
      </c>
      <c r="F576" s="41"/>
      <c r="G576" s="248" t="s">
        <v>22</v>
      </c>
      <c r="H576" s="249">
        <v>44579</v>
      </c>
      <c r="I576" s="249">
        <f t="shared" si="9"/>
        <v>44943</v>
      </c>
      <c r="J576" s="248" t="s">
        <v>43</v>
      </c>
      <c r="K576" s="2"/>
      <c r="L576" s="17"/>
      <c r="M576" s="15"/>
      <c r="N576" s="15"/>
    </row>
    <row r="577" spans="1:14" ht="99.75" customHeight="1" x14ac:dyDescent="0.5">
      <c r="A577" s="18">
        <v>574</v>
      </c>
      <c r="B577" s="248" t="s">
        <v>1014</v>
      </c>
      <c r="C577" s="248"/>
      <c r="D577" s="248" t="s">
        <v>1246</v>
      </c>
      <c r="E577" s="248" t="s">
        <v>1247</v>
      </c>
      <c r="F577" s="41"/>
      <c r="G577" s="248" t="s">
        <v>22</v>
      </c>
      <c r="H577" s="249">
        <v>44579</v>
      </c>
      <c r="I577" s="249">
        <f t="shared" si="9"/>
        <v>44943</v>
      </c>
      <c r="J577" s="248" t="s">
        <v>43</v>
      </c>
      <c r="K577" s="2"/>
      <c r="L577" s="17"/>
      <c r="M577" s="15"/>
      <c r="N577" s="15"/>
    </row>
    <row r="578" spans="1:14" ht="99.75" customHeight="1" x14ac:dyDescent="0.5">
      <c r="A578" s="18">
        <v>575</v>
      </c>
      <c r="B578" s="248" t="s">
        <v>1014</v>
      </c>
      <c r="C578" s="248"/>
      <c r="D578" s="248" t="s">
        <v>1248</v>
      </c>
      <c r="E578" s="248" t="s">
        <v>1249</v>
      </c>
      <c r="F578" s="41"/>
      <c r="G578" s="248" t="s">
        <v>22</v>
      </c>
      <c r="H578" s="249">
        <v>44579</v>
      </c>
      <c r="I578" s="249">
        <f t="shared" si="9"/>
        <v>44943</v>
      </c>
      <c r="J578" s="248" t="s">
        <v>43</v>
      </c>
      <c r="K578" s="2"/>
      <c r="L578" s="17"/>
      <c r="M578" s="15"/>
      <c r="N578" s="15"/>
    </row>
    <row r="579" spans="1:14" ht="99.75" customHeight="1" x14ac:dyDescent="0.5">
      <c r="A579" s="18">
        <v>576</v>
      </c>
      <c r="B579" s="248" t="s">
        <v>1014</v>
      </c>
      <c r="C579" s="248"/>
      <c r="D579" s="248" t="s">
        <v>1250</v>
      </c>
      <c r="E579" s="248" t="s">
        <v>1251</v>
      </c>
      <c r="F579" s="41"/>
      <c r="G579" s="248" t="s">
        <v>22</v>
      </c>
      <c r="H579" s="249">
        <v>44579</v>
      </c>
      <c r="I579" s="249">
        <f t="shared" si="9"/>
        <v>44943</v>
      </c>
      <c r="J579" s="248" t="s">
        <v>43</v>
      </c>
      <c r="K579" s="2"/>
      <c r="L579" s="17"/>
      <c r="M579" s="15"/>
      <c r="N579" s="15"/>
    </row>
    <row r="580" spans="1:14" ht="99.75" customHeight="1" x14ac:dyDescent="0.5">
      <c r="A580" s="18">
        <v>577</v>
      </c>
      <c r="B580" s="248" t="s">
        <v>1014</v>
      </c>
      <c r="C580" s="248"/>
      <c r="D580" s="248" t="s">
        <v>1252</v>
      </c>
      <c r="E580" s="248" t="s">
        <v>1253</v>
      </c>
      <c r="F580" s="41"/>
      <c r="G580" s="248" t="s">
        <v>22</v>
      </c>
      <c r="H580" s="249">
        <v>44579</v>
      </c>
      <c r="I580" s="249">
        <f t="shared" si="9"/>
        <v>44943</v>
      </c>
      <c r="J580" s="248" t="s">
        <v>43</v>
      </c>
      <c r="K580" s="2"/>
      <c r="L580" s="17"/>
      <c r="M580" s="15"/>
      <c r="N580" s="15"/>
    </row>
    <row r="581" spans="1:14" ht="99.75" customHeight="1" x14ac:dyDescent="0.5">
      <c r="A581" s="18">
        <v>578</v>
      </c>
      <c r="B581" s="248" t="s">
        <v>1014</v>
      </c>
      <c r="C581" s="248"/>
      <c r="D581" s="248" t="s">
        <v>1254</v>
      </c>
      <c r="E581" s="248" t="s">
        <v>1255</v>
      </c>
      <c r="F581" s="41"/>
      <c r="G581" s="248" t="s">
        <v>22</v>
      </c>
      <c r="H581" s="249">
        <v>44579</v>
      </c>
      <c r="I581" s="249">
        <f t="shared" si="9"/>
        <v>44943</v>
      </c>
      <c r="J581" s="248" t="s">
        <v>43</v>
      </c>
      <c r="K581" s="2"/>
      <c r="L581" s="17"/>
      <c r="M581" s="15"/>
      <c r="N581" s="15"/>
    </row>
    <row r="582" spans="1:14" ht="99.75" customHeight="1" x14ac:dyDescent="0.5">
      <c r="A582" s="18">
        <v>579</v>
      </c>
      <c r="B582" s="248" t="s">
        <v>1014</v>
      </c>
      <c r="C582" s="248"/>
      <c r="D582" s="248" t="s">
        <v>1256</v>
      </c>
      <c r="E582" s="248" t="s">
        <v>1255</v>
      </c>
      <c r="F582" s="41"/>
      <c r="G582" s="248" t="s">
        <v>22</v>
      </c>
      <c r="H582" s="249">
        <v>44579</v>
      </c>
      <c r="I582" s="249">
        <f t="shared" si="9"/>
        <v>44943</v>
      </c>
      <c r="J582" s="248" t="s">
        <v>43</v>
      </c>
      <c r="K582" s="2"/>
      <c r="L582" s="17"/>
      <c r="M582" s="15"/>
      <c r="N582" s="15"/>
    </row>
    <row r="583" spans="1:14" ht="99.75" customHeight="1" x14ac:dyDescent="0.5">
      <c r="A583" s="18">
        <v>580</v>
      </c>
      <c r="B583" s="248" t="s">
        <v>1014</v>
      </c>
      <c r="C583" s="248"/>
      <c r="D583" s="248" t="s">
        <v>1257</v>
      </c>
      <c r="E583" s="248" t="s">
        <v>1258</v>
      </c>
      <c r="F583" s="41"/>
      <c r="G583" s="248" t="s">
        <v>22</v>
      </c>
      <c r="H583" s="249">
        <v>44579</v>
      </c>
      <c r="I583" s="249">
        <f t="shared" si="9"/>
        <v>44943</v>
      </c>
      <c r="J583" s="248" t="s">
        <v>43</v>
      </c>
      <c r="K583" s="2"/>
      <c r="L583" s="17"/>
      <c r="M583" s="15"/>
      <c r="N583" s="15"/>
    </row>
    <row r="584" spans="1:14" ht="99.75" customHeight="1" x14ac:dyDescent="0.5">
      <c r="A584" s="18">
        <v>581</v>
      </c>
      <c r="B584" s="248" t="s">
        <v>1014</v>
      </c>
      <c r="C584" s="248"/>
      <c r="D584" s="248" t="s">
        <v>1259</v>
      </c>
      <c r="E584" s="248" t="s">
        <v>1260</v>
      </c>
      <c r="F584" s="41"/>
      <c r="G584" s="248" t="s">
        <v>22</v>
      </c>
      <c r="H584" s="249">
        <v>44579</v>
      </c>
      <c r="I584" s="249">
        <f t="shared" si="9"/>
        <v>44943</v>
      </c>
      <c r="J584" s="248" t="s">
        <v>43</v>
      </c>
      <c r="K584" s="2"/>
      <c r="L584" s="17"/>
      <c r="M584" s="15"/>
      <c r="N584" s="15"/>
    </row>
    <row r="585" spans="1:14" ht="99.75" customHeight="1" x14ac:dyDescent="0.5">
      <c r="A585" s="18">
        <v>582</v>
      </c>
      <c r="B585" s="248" t="s">
        <v>1014</v>
      </c>
      <c r="C585" s="248"/>
      <c r="D585" s="248" t="s">
        <v>1261</v>
      </c>
      <c r="E585" s="248" t="s">
        <v>1262</v>
      </c>
      <c r="F585" s="41"/>
      <c r="G585" s="248" t="s">
        <v>22</v>
      </c>
      <c r="H585" s="249">
        <v>44579</v>
      </c>
      <c r="I585" s="249">
        <f t="shared" si="9"/>
        <v>44943</v>
      </c>
      <c r="J585" s="248" t="s">
        <v>43</v>
      </c>
      <c r="K585" s="2"/>
      <c r="L585" s="17"/>
      <c r="M585" s="15"/>
      <c r="N585" s="15"/>
    </row>
    <row r="586" spans="1:14" ht="99.75" customHeight="1" x14ac:dyDescent="0.5">
      <c r="A586" s="18">
        <v>583</v>
      </c>
      <c r="B586" s="248" t="s">
        <v>1014</v>
      </c>
      <c r="C586" s="248"/>
      <c r="D586" s="248" t="s">
        <v>1263</v>
      </c>
      <c r="E586" s="248" t="s">
        <v>1264</v>
      </c>
      <c r="F586" s="41"/>
      <c r="G586" s="248" t="s">
        <v>22</v>
      </c>
      <c r="H586" s="249">
        <v>44579</v>
      </c>
      <c r="I586" s="249">
        <f t="shared" si="9"/>
        <v>44943</v>
      </c>
      <c r="J586" s="248" t="s">
        <v>43</v>
      </c>
      <c r="K586" s="2"/>
      <c r="L586" s="17"/>
      <c r="M586" s="15"/>
      <c r="N586" s="15"/>
    </row>
    <row r="587" spans="1:14" ht="99.75" customHeight="1" x14ac:dyDescent="0.5">
      <c r="A587" s="18">
        <v>584</v>
      </c>
      <c r="B587" s="248" t="s">
        <v>1014</v>
      </c>
      <c r="C587" s="248"/>
      <c r="D587" s="248" t="s">
        <v>1265</v>
      </c>
      <c r="E587" s="248" t="s">
        <v>1266</v>
      </c>
      <c r="F587" s="41"/>
      <c r="G587" s="248" t="s">
        <v>22</v>
      </c>
      <c r="H587" s="249">
        <v>44579</v>
      </c>
      <c r="I587" s="249">
        <f t="shared" si="9"/>
        <v>44943</v>
      </c>
      <c r="J587" s="248" t="s">
        <v>43</v>
      </c>
      <c r="K587" s="2"/>
      <c r="L587" s="17"/>
      <c r="M587" s="15"/>
      <c r="N587" s="15"/>
    </row>
    <row r="588" spans="1:14" ht="99.75" customHeight="1" x14ac:dyDescent="0.5">
      <c r="A588" s="18">
        <v>585</v>
      </c>
      <c r="B588" s="248" t="s">
        <v>1014</v>
      </c>
      <c r="C588" s="248"/>
      <c r="D588" s="248" t="s">
        <v>1267</v>
      </c>
      <c r="E588" s="248" t="s">
        <v>1268</v>
      </c>
      <c r="F588" s="41"/>
      <c r="G588" s="248" t="s">
        <v>22</v>
      </c>
      <c r="H588" s="249">
        <v>44579</v>
      </c>
      <c r="I588" s="249">
        <f t="shared" si="9"/>
        <v>44943</v>
      </c>
      <c r="J588" s="248" t="s">
        <v>43</v>
      </c>
      <c r="K588" s="2"/>
      <c r="L588" s="17"/>
      <c r="M588" s="15"/>
      <c r="N588" s="15"/>
    </row>
    <row r="589" spans="1:14" ht="99.75" customHeight="1" x14ac:dyDescent="0.5">
      <c r="A589" s="18">
        <v>586</v>
      </c>
      <c r="B589" s="248" t="s">
        <v>1014</v>
      </c>
      <c r="C589" s="248"/>
      <c r="D589" s="248" t="s">
        <v>1269</v>
      </c>
      <c r="E589" s="248" t="s">
        <v>1270</v>
      </c>
      <c r="F589" s="41"/>
      <c r="G589" s="248" t="s">
        <v>22</v>
      </c>
      <c r="H589" s="249">
        <v>44579</v>
      </c>
      <c r="I589" s="249">
        <f t="shared" si="9"/>
        <v>44943</v>
      </c>
      <c r="J589" s="248" t="s">
        <v>43</v>
      </c>
      <c r="K589" s="2"/>
      <c r="L589" s="17"/>
      <c r="M589" s="15"/>
      <c r="N589" s="15"/>
    </row>
    <row r="590" spans="1:14" ht="99.75" customHeight="1" x14ac:dyDescent="0.5">
      <c r="A590" s="18">
        <v>587</v>
      </c>
      <c r="B590" s="248" t="s">
        <v>1014</v>
      </c>
      <c r="C590" s="248"/>
      <c r="D590" s="248" t="s">
        <v>1271</v>
      </c>
      <c r="E590" s="248" t="s">
        <v>1272</v>
      </c>
      <c r="F590" s="41"/>
      <c r="G590" s="248" t="s">
        <v>22</v>
      </c>
      <c r="H590" s="249">
        <v>44579</v>
      </c>
      <c r="I590" s="249">
        <f t="shared" si="9"/>
        <v>44943</v>
      </c>
      <c r="J590" s="248" t="s">
        <v>43</v>
      </c>
      <c r="K590" s="2"/>
      <c r="L590" s="17"/>
      <c r="M590" s="15"/>
      <c r="N590" s="15"/>
    </row>
    <row r="591" spans="1:14" ht="99.75" customHeight="1" x14ac:dyDescent="0.5">
      <c r="A591" s="18">
        <v>588</v>
      </c>
      <c r="B591" s="248" t="s">
        <v>1014</v>
      </c>
      <c r="C591" s="248"/>
      <c r="D591" s="248" t="s">
        <v>1273</v>
      </c>
      <c r="E591" s="248" t="s">
        <v>1272</v>
      </c>
      <c r="F591" s="41"/>
      <c r="G591" s="248" t="s">
        <v>22</v>
      </c>
      <c r="H591" s="249">
        <v>44579</v>
      </c>
      <c r="I591" s="249">
        <f t="shared" si="9"/>
        <v>44943</v>
      </c>
      <c r="J591" s="248" t="s">
        <v>43</v>
      </c>
      <c r="K591" s="2"/>
      <c r="L591" s="17"/>
      <c r="M591" s="15"/>
      <c r="N591" s="15"/>
    </row>
    <row r="592" spans="1:14" ht="99.75" customHeight="1" x14ac:dyDescent="0.5">
      <c r="A592" s="18">
        <v>589</v>
      </c>
      <c r="B592" s="248" t="s">
        <v>1014</v>
      </c>
      <c r="C592" s="248" t="s">
        <v>3102</v>
      </c>
      <c r="D592" s="248" t="s">
        <v>1274</v>
      </c>
      <c r="E592" s="248" t="s">
        <v>1275</v>
      </c>
      <c r="F592" s="41"/>
      <c r="G592" s="248" t="s">
        <v>22</v>
      </c>
      <c r="H592" s="249">
        <v>44579</v>
      </c>
      <c r="I592" s="249">
        <f t="shared" si="9"/>
        <v>44943</v>
      </c>
      <c r="J592" s="248" t="s">
        <v>43</v>
      </c>
      <c r="K592" s="2"/>
      <c r="L592" s="17"/>
      <c r="M592" s="15"/>
      <c r="N592" s="15"/>
    </row>
    <row r="593" spans="1:14" ht="99.75" customHeight="1" x14ac:dyDescent="0.5">
      <c r="A593" s="18">
        <v>590</v>
      </c>
      <c r="B593" s="248" t="s">
        <v>1014</v>
      </c>
      <c r="C593" s="248" t="s">
        <v>1496</v>
      </c>
      <c r="D593" s="248" t="s">
        <v>1276</v>
      </c>
      <c r="E593" s="248" t="s">
        <v>1277</v>
      </c>
      <c r="F593" s="41"/>
      <c r="G593" s="248" t="s">
        <v>22</v>
      </c>
      <c r="H593" s="249">
        <v>44579</v>
      </c>
      <c r="I593" s="249">
        <f t="shared" si="9"/>
        <v>44943</v>
      </c>
      <c r="J593" s="248" t="s">
        <v>43</v>
      </c>
      <c r="K593" s="2"/>
      <c r="L593" s="17"/>
      <c r="M593" s="15"/>
      <c r="N593" s="15"/>
    </row>
    <row r="594" spans="1:14" ht="99.75" customHeight="1" x14ac:dyDescent="0.5">
      <c r="A594" s="18">
        <v>591</v>
      </c>
      <c r="B594" s="248" t="s">
        <v>1014</v>
      </c>
      <c r="C594" s="248" t="s">
        <v>1496</v>
      </c>
      <c r="D594" s="248" t="s">
        <v>1278</v>
      </c>
      <c r="E594" s="248" t="s">
        <v>1277</v>
      </c>
      <c r="F594" s="41"/>
      <c r="G594" s="248" t="s">
        <v>22</v>
      </c>
      <c r="H594" s="249">
        <v>44579</v>
      </c>
      <c r="I594" s="249">
        <f t="shared" si="9"/>
        <v>44943</v>
      </c>
      <c r="J594" s="248" t="s">
        <v>43</v>
      </c>
      <c r="K594" s="2"/>
      <c r="L594" s="17"/>
      <c r="M594" s="15"/>
      <c r="N594" s="15"/>
    </row>
    <row r="595" spans="1:14" ht="99.75" customHeight="1" x14ac:dyDescent="0.5">
      <c r="A595" s="18">
        <v>592</v>
      </c>
      <c r="B595" s="248" t="s">
        <v>1014</v>
      </c>
      <c r="C595" s="248" t="s">
        <v>1496</v>
      </c>
      <c r="D595" s="248" t="s">
        <v>1279</v>
      </c>
      <c r="E595" s="248" t="s">
        <v>1280</v>
      </c>
      <c r="F595" s="41"/>
      <c r="G595" s="248" t="s">
        <v>22</v>
      </c>
      <c r="H595" s="249">
        <v>44580</v>
      </c>
      <c r="I595" s="249">
        <f t="shared" si="9"/>
        <v>44944</v>
      </c>
      <c r="J595" s="248" t="s">
        <v>43</v>
      </c>
      <c r="K595" s="2"/>
      <c r="L595" s="17"/>
      <c r="M595" s="15"/>
      <c r="N595" s="15"/>
    </row>
    <row r="596" spans="1:14" ht="99.75" customHeight="1" x14ac:dyDescent="0.5">
      <c r="A596" s="18">
        <v>593</v>
      </c>
      <c r="B596" s="248" t="s">
        <v>1014</v>
      </c>
      <c r="C596" s="248" t="s">
        <v>1496</v>
      </c>
      <c r="D596" s="248" t="s">
        <v>1281</v>
      </c>
      <c r="E596" s="248" t="s">
        <v>1282</v>
      </c>
      <c r="F596" s="41"/>
      <c r="G596" s="248" t="s">
        <v>22</v>
      </c>
      <c r="H596" s="249">
        <v>44579</v>
      </c>
      <c r="I596" s="249">
        <f t="shared" si="9"/>
        <v>44943</v>
      </c>
      <c r="J596" s="248" t="s">
        <v>43</v>
      </c>
      <c r="K596" s="2"/>
      <c r="L596" s="17"/>
      <c r="M596" s="15"/>
      <c r="N596" s="15"/>
    </row>
    <row r="597" spans="1:14" ht="99.75" customHeight="1" x14ac:dyDescent="0.5">
      <c r="A597" s="18">
        <v>594</v>
      </c>
      <c r="B597" s="248" t="s">
        <v>1014</v>
      </c>
      <c r="C597" s="248" t="s">
        <v>3102</v>
      </c>
      <c r="D597" s="248" t="s">
        <v>1283</v>
      </c>
      <c r="E597" s="248" t="s">
        <v>1284</v>
      </c>
      <c r="F597" s="41"/>
      <c r="G597" s="248" t="s">
        <v>22</v>
      </c>
      <c r="H597" s="249">
        <v>44579</v>
      </c>
      <c r="I597" s="249">
        <f t="shared" si="9"/>
        <v>44943</v>
      </c>
      <c r="J597" s="248" t="s">
        <v>123</v>
      </c>
      <c r="K597" s="2"/>
      <c r="L597" s="17"/>
      <c r="M597" s="15"/>
      <c r="N597" s="15"/>
    </row>
    <row r="598" spans="1:14" ht="99.75" customHeight="1" x14ac:dyDescent="0.5">
      <c r="A598" s="18">
        <v>595</v>
      </c>
      <c r="B598" s="248" t="s">
        <v>1014</v>
      </c>
      <c r="C598" s="248" t="s">
        <v>3102</v>
      </c>
      <c r="D598" s="248" t="s">
        <v>1285</v>
      </c>
      <c r="E598" s="248" t="s">
        <v>1286</v>
      </c>
      <c r="F598" s="41"/>
      <c r="G598" s="248" t="s">
        <v>22</v>
      </c>
      <c r="H598" s="249">
        <v>44579</v>
      </c>
      <c r="I598" s="249">
        <f t="shared" si="9"/>
        <v>44943</v>
      </c>
      <c r="J598" s="248" t="s">
        <v>43</v>
      </c>
      <c r="K598" s="2"/>
      <c r="L598" s="17"/>
      <c r="M598" s="15"/>
      <c r="N598" s="15"/>
    </row>
    <row r="599" spans="1:14" ht="99.75" customHeight="1" x14ac:dyDescent="0.5">
      <c r="A599" s="18">
        <v>596</v>
      </c>
      <c r="B599" s="248" t="s">
        <v>1014</v>
      </c>
      <c r="C599" s="248" t="s">
        <v>1496</v>
      </c>
      <c r="D599" s="248" t="s">
        <v>1287</v>
      </c>
      <c r="E599" s="248" t="s">
        <v>1288</v>
      </c>
      <c r="F599" s="41"/>
      <c r="G599" s="248" t="s">
        <v>22</v>
      </c>
      <c r="H599" s="249">
        <v>44579</v>
      </c>
      <c r="I599" s="249">
        <f t="shared" si="9"/>
        <v>44943</v>
      </c>
      <c r="J599" s="248" t="s">
        <v>43</v>
      </c>
      <c r="K599" s="2"/>
      <c r="L599" s="49"/>
      <c r="M599" s="15"/>
      <c r="N599" s="15"/>
    </row>
    <row r="600" spans="1:14" ht="99.75" customHeight="1" x14ac:dyDescent="0.5">
      <c r="A600" s="18">
        <v>597</v>
      </c>
      <c r="B600" s="248" t="s">
        <v>1014</v>
      </c>
      <c r="C600" s="248" t="s">
        <v>3360</v>
      </c>
      <c r="D600" s="248" t="s">
        <v>1289</v>
      </c>
      <c r="E600" s="248" t="s">
        <v>1112</v>
      </c>
      <c r="F600" s="41"/>
      <c r="G600" s="248" t="s">
        <v>22</v>
      </c>
      <c r="H600" s="249">
        <v>44579</v>
      </c>
      <c r="I600" s="249">
        <f t="shared" si="9"/>
        <v>44943</v>
      </c>
      <c r="J600" s="248" t="s">
        <v>43</v>
      </c>
      <c r="K600" s="2"/>
      <c r="L600" s="17"/>
      <c r="M600" s="15"/>
      <c r="N600" s="15"/>
    </row>
    <row r="601" spans="1:14" ht="99.75" customHeight="1" x14ac:dyDescent="0.5">
      <c r="A601" s="18">
        <v>598</v>
      </c>
      <c r="B601" s="248" t="s">
        <v>1014</v>
      </c>
      <c r="C601" s="248" t="s">
        <v>1496</v>
      </c>
      <c r="D601" s="248" t="s">
        <v>1290</v>
      </c>
      <c r="E601" s="248" t="s">
        <v>1291</v>
      </c>
      <c r="F601" s="41"/>
      <c r="G601" s="248" t="s">
        <v>22</v>
      </c>
      <c r="H601" s="249">
        <v>44579</v>
      </c>
      <c r="I601" s="249">
        <f t="shared" si="9"/>
        <v>44943</v>
      </c>
      <c r="J601" s="248" t="s">
        <v>43</v>
      </c>
      <c r="K601" s="2"/>
      <c r="L601" s="17"/>
      <c r="M601" s="15"/>
      <c r="N601" s="15"/>
    </row>
    <row r="602" spans="1:14" ht="99.75" customHeight="1" x14ac:dyDescent="0.5">
      <c r="A602" s="18">
        <v>599</v>
      </c>
      <c r="B602" s="248" t="s">
        <v>1014</v>
      </c>
      <c r="C602" s="248" t="s">
        <v>3102</v>
      </c>
      <c r="D602" s="248" t="s">
        <v>1292</v>
      </c>
      <c r="E602" s="248" t="s">
        <v>1293</v>
      </c>
      <c r="F602" s="41"/>
      <c r="G602" s="248" t="s">
        <v>22</v>
      </c>
      <c r="H602" s="249">
        <v>44579</v>
      </c>
      <c r="I602" s="249">
        <f t="shared" si="9"/>
        <v>44943</v>
      </c>
      <c r="J602" s="248" t="s">
        <v>43</v>
      </c>
      <c r="K602" s="2"/>
      <c r="L602" s="17"/>
      <c r="M602" s="15"/>
      <c r="N602" s="15"/>
    </row>
    <row r="603" spans="1:14" ht="99.75" customHeight="1" x14ac:dyDescent="0.5">
      <c r="A603" s="18">
        <v>600</v>
      </c>
      <c r="B603" s="248" t="s">
        <v>1014</v>
      </c>
      <c r="C603" s="248" t="s">
        <v>3102</v>
      </c>
      <c r="D603" s="248" t="s">
        <v>1294</v>
      </c>
      <c r="E603" s="248" t="s">
        <v>1295</v>
      </c>
      <c r="F603" s="41"/>
      <c r="G603" s="248" t="s">
        <v>22</v>
      </c>
      <c r="H603" s="249">
        <v>44579</v>
      </c>
      <c r="I603" s="249">
        <f t="shared" si="9"/>
        <v>44943</v>
      </c>
      <c r="J603" s="248" t="s">
        <v>43</v>
      </c>
      <c r="K603" s="2"/>
      <c r="L603" s="17"/>
      <c r="M603" s="15"/>
      <c r="N603" s="15"/>
    </row>
    <row r="604" spans="1:14" ht="99.75" customHeight="1" x14ac:dyDescent="0.5">
      <c r="A604" s="18">
        <v>601</v>
      </c>
      <c r="B604" s="248" t="s">
        <v>1014</v>
      </c>
      <c r="C604" s="248" t="s">
        <v>1496</v>
      </c>
      <c r="D604" s="248" t="s">
        <v>1296</v>
      </c>
      <c r="E604" s="248" t="s">
        <v>3361</v>
      </c>
      <c r="F604" s="41"/>
      <c r="G604" s="248" t="s">
        <v>22</v>
      </c>
      <c r="H604" s="249">
        <v>44579</v>
      </c>
      <c r="I604" s="249">
        <f t="shared" si="9"/>
        <v>44943</v>
      </c>
      <c r="J604" s="248" t="s">
        <v>43</v>
      </c>
      <c r="K604" s="2"/>
      <c r="L604" s="17"/>
      <c r="M604" s="15"/>
      <c r="N604" s="15"/>
    </row>
    <row r="605" spans="1:14" ht="99.75" customHeight="1" x14ac:dyDescent="0.5">
      <c r="A605" s="18">
        <v>602</v>
      </c>
      <c r="B605" s="248" t="s">
        <v>1014</v>
      </c>
      <c r="C605" s="248" t="s">
        <v>1496</v>
      </c>
      <c r="D605" s="248" t="s">
        <v>1298</v>
      </c>
      <c r="E605" s="248" t="s">
        <v>3361</v>
      </c>
      <c r="F605" s="41"/>
      <c r="G605" s="248" t="s">
        <v>22</v>
      </c>
      <c r="H605" s="249">
        <v>44579</v>
      </c>
      <c r="I605" s="249">
        <f t="shared" si="9"/>
        <v>44943</v>
      </c>
      <c r="J605" s="248" t="s">
        <v>43</v>
      </c>
      <c r="K605" s="2"/>
      <c r="L605" s="17"/>
      <c r="M605" s="15"/>
      <c r="N605" s="15"/>
    </row>
    <row r="606" spans="1:14" ht="99.75" customHeight="1" x14ac:dyDescent="0.5">
      <c r="A606" s="18">
        <v>603</v>
      </c>
      <c r="B606" s="248" t="s">
        <v>1014</v>
      </c>
      <c r="C606" s="248" t="s">
        <v>1496</v>
      </c>
      <c r="D606" s="248" t="s">
        <v>1299</v>
      </c>
      <c r="E606" s="248" t="s">
        <v>1300</v>
      </c>
      <c r="F606" s="41"/>
      <c r="G606" s="248" t="s">
        <v>22</v>
      </c>
      <c r="H606" s="249">
        <v>44579</v>
      </c>
      <c r="I606" s="249">
        <f t="shared" si="9"/>
        <v>44943</v>
      </c>
      <c r="J606" s="248" t="s">
        <v>43</v>
      </c>
      <c r="K606" s="2"/>
      <c r="L606" s="17"/>
      <c r="M606" s="15"/>
      <c r="N606" s="15"/>
    </row>
    <row r="607" spans="1:14" ht="99.75" customHeight="1" x14ac:dyDescent="0.5">
      <c r="A607" s="18">
        <v>604</v>
      </c>
      <c r="B607" s="248" t="s">
        <v>1014</v>
      </c>
      <c r="C607" s="248" t="s">
        <v>1496</v>
      </c>
      <c r="D607" s="248" t="s">
        <v>1301</v>
      </c>
      <c r="E607" s="248" t="s">
        <v>1300</v>
      </c>
      <c r="F607" s="41"/>
      <c r="G607" s="248" t="s">
        <v>22</v>
      </c>
      <c r="H607" s="249">
        <v>44579</v>
      </c>
      <c r="I607" s="249">
        <f t="shared" si="9"/>
        <v>44943</v>
      </c>
      <c r="J607" s="248" t="s">
        <v>43</v>
      </c>
      <c r="K607" s="2"/>
      <c r="L607" s="17"/>
      <c r="M607" s="15"/>
      <c r="N607" s="15"/>
    </row>
    <row r="608" spans="1:14" ht="99.75" customHeight="1" x14ac:dyDescent="0.5">
      <c r="A608" s="18">
        <v>605</v>
      </c>
      <c r="B608" s="248" t="s">
        <v>1014</v>
      </c>
      <c r="C608" s="248" t="s">
        <v>1496</v>
      </c>
      <c r="D608" s="248" t="s">
        <v>1302</v>
      </c>
      <c r="E608" s="248" t="s">
        <v>1303</v>
      </c>
      <c r="F608" s="41"/>
      <c r="G608" s="248" t="s">
        <v>22</v>
      </c>
      <c r="H608" s="249">
        <v>44579</v>
      </c>
      <c r="I608" s="249">
        <f t="shared" si="9"/>
        <v>44943</v>
      </c>
      <c r="J608" s="248" t="s">
        <v>43</v>
      </c>
      <c r="K608" s="2"/>
      <c r="L608" s="17"/>
      <c r="M608" s="15"/>
      <c r="N608" s="15"/>
    </row>
    <row r="609" spans="1:14" ht="99.75" customHeight="1" x14ac:dyDescent="0.5">
      <c r="A609" s="18">
        <v>606</v>
      </c>
      <c r="B609" s="248" t="s">
        <v>1014</v>
      </c>
      <c r="C609" s="248" t="s">
        <v>1496</v>
      </c>
      <c r="D609" s="248" t="s">
        <v>1304</v>
      </c>
      <c r="E609" s="248" t="s">
        <v>1305</v>
      </c>
      <c r="F609" s="41"/>
      <c r="G609" s="248" t="s">
        <v>22</v>
      </c>
      <c r="H609" s="249">
        <v>44579</v>
      </c>
      <c r="I609" s="249">
        <f t="shared" si="9"/>
        <v>44943</v>
      </c>
      <c r="J609" s="248" t="s">
        <v>43</v>
      </c>
      <c r="K609" s="2"/>
      <c r="L609" s="17"/>
      <c r="M609" s="15"/>
      <c r="N609" s="15"/>
    </row>
    <row r="610" spans="1:14" ht="99.75" customHeight="1" x14ac:dyDescent="0.5">
      <c r="A610" s="18">
        <v>607</v>
      </c>
      <c r="B610" s="248" t="s">
        <v>1014</v>
      </c>
      <c r="C610" s="248" t="s">
        <v>47</v>
      </c>
      <c r="D610" s="248" t="s">
        <v>1306</v>
      </c>
      <c r="E610" s="248" t="s">
        <v>1214</v>
      </c>
      <c r="F610" s="41"/>
      <c r="G610" s="248" t="s">
        <v>22</v>
      </c>
      <c r="H610" s="249">
        <v>44579</v>
      </c>
      <c r="I610" s="249">
        <f t="shared" si="9"/>
        <v>44943</v>
      </c>
      <c r="J610" s="248" t="s">
        <v>43</v>
      </c>
      <c r="K610" s="2"/>
      <c r="L610" s="17"/>
      <c r="M610" s="15"/>
      <c r="N610" s="15"/>
    </row>
    <row r="611" spans="1:14" ht="99.75" customHeight="1" x14ac:dyDescent="0.5">
      <c r="A611" s="18">
        <v>608</v>
      </c>
      <c r="B611" s="248" t="s">
        <v>1014</v>
      </c>
      <c r="C611" s="248" t="s">
        <v>1496</v>
      </c>
      <c r="D611" s="248" t="s">
        <v>1307</v>
      </c>
      <c r="E611" s="248" t="s">
        <v>1308</v>
      </c>
      <c r="F611" s="41"/>
      <c r="G611" s="248" t="s">
        <v>22</v>
      </c>
      <c r="H611" s="249">
        <v>44579</v>
      </c>
      <c r="I611" s="249">
        <f t="shared" si="9"/>
        <v>44943</v>
      </c>
      <c r="J611" s="248" t="s">
        <v>43</v>
      </c>
      <c r="K611" s="2"/>
      <c r="L611" s="17"/>
      <c r="M611" s="15"/>
      <c r="N611" s="15"/>
    </row>
    <row r="612" spans="1:14" ht="99.75" customHeight="1" x14ac:dyDescent="0.5">
      <c r="A612" s="18">
        <v>609</v>
      </c>
      <c r="B612" s="248" t="s">
        <v>1014</v>
      </c>
      <c r="C612" s="248" t="s">
        <v>3102</v>
      </c>
      <c r="D612" s="248" t="s">
        <v>1309</v>
      </c>
      <c r="E612" s="248" t="s">
        <v>1310</v>
      </c>
      <c r="F612" s="41"/>
      <c r="G612" s="248" t="s">
        <v>22</v>
      </c>
      <c r="H612" s="249">
        <v>44579</v>
      </c>
      <c r="I612" s="249">
        <f t="shared" si="9"/>
        <v>44943</v>
      </c>
      <c r="J612" s="248" t="s">
        <v>43</v>
      </c>
      <c r="K612" s="2"/>
      <c r="L612" s="17"/>
      <c r="M612" s="15"/>
      <c r="N612" s="15"/>
    </row>
    <row r="613" spans="1:14" ht="99.75" customHeight="1" x14ac:dyDescent="0.5">
      <c r="A613" s="18">
        <v>610</v>
      </c>
      <c r="B613" s="248" t="s">
        <v>1014</v>
      </c>
      <c r="C613" s="248" t="s">
        <v>3102</v>
      </c>
      <c r="D613" s="248" t="s">
        <v>1311</v>
      </c>
      <c r="E613" s="248" t="s">
        <v>1312</v>
      </c>
      <c r="F613" s="41"/>
      <c r="G613" s="248" t="s">
        <v>22</v>
      </c>
      <c r="H613" s="249">
        <v>44579</v>
      </c>
      <c r="I613" s="249">
        <f t="shared" si="9"/>
        <v>44943</v>
      </c>
      <c r="J613" s="248" t="s">
        <v>43</v>
      </c>
      <c r="K613" s="2"/>
      <c r="L613" s="17"/>
      <c r="M613" s="15"/>
      <c r="N613" s="15"/>
    </row>
    <row r="614" spans="1:14" ht="99.75" customHeight="1" x14ac:dyDescent="0.5">
      <c r="A614" s="18">
        <v>611</v>
      </c>
      <c r="B614" s="248" t="s">
        <v>1014</v>
      </c>
      <c r="C614" s="248" t="s">
        <v>3102</v>
      </c>
      <c r="D614" s="248" t="s">
        <v>1313</v>
      </c>
      <c r="E614" s="248" t="s">
        <v>1314</v>
      </c>
      <c r="F614" s="41"/>
      <c r="G614" s="248" t="s">
        <v>22</v>
      </c>
      <c r="H614" s="249">
        <v>44579</v>
      </c>
      <c r="I614" s="249">
        <f t="shared" si="9"/>
        <v>44943</v>
      </c>
      <c r="J614" s="248" t="s">
        <v>43</v>
      </c>
      <c r="K614" s="2"/>
      <c r="L614" s="17"/>
      <c r="M614" s="15"/>
      <c r="N614" s="15"/>
    </row>
    <row r="615" spans="1:14" ht="99.75" customHeight="1" x14ac:dyDescent="0.5">
      <c r="A615" s="18">
        <v>612</v>
      </c>
      <c r="B615" s="248" t="s">
        <v>1014</v>
      </c>
      <c r="C615" s="248" t="s">
        <v>1496</v>
      </c>
      <c r="D615" s="248" t="s">
        <v>1315</v>
      </c>
      <c r="E615" s="248" t="s">
        <v>1316</v>
      </c>
      <c r="F615" s="41"/>
      <c r="G615" s="248" t="s">
        <v>22</v>
      </c>
      <c r="H615" s="249">
        <v>44579</v>
      </c>
      <c r="I615" s="249">
        <f t="shared" si="9"/>
        <v>44943</v>
      </c>
      <c r="J615" s="248" t="s">
        <v>43</v>
      </c>
      <c r="K615" s="2"/>
      <c r="L615" s="17"/>
      <c r="M615" s="15"/>
      <c r="N615" s="15"/>
    </row>
    <row r="616" spans="1:14" ht="99.75" customHeight="1" x14ac:dyDescent="0.5">
      <c r="A616" s="18">
        <v>613</v>
      </c>
      <c r="B616" s="248" t="s">
        <v>1014</v>
      </c>
      <c r="C616" s="248" t="s">
        <v>3102</v>
      </c>
      <c r="D616" s="248" t="s">
        <v>1317</v>
      </c>
      <c r="E616" s="248" t="s">
        <v>1318</v>
      </c>
      <c r="F616" s="41"/>
      <c r="G616" s="248" t="s">
        <v>22</v>
      </c>
      <c r="H616" s="249">
        <v>44579</v>
      </c>
      <c r="I616" s="249">
        <f t="shared" si="9"/>
        <v>44943</v>
      </c>
      <c r="J616" s="248" t="s">
        <v>43</v>
      </c>
      <c r="K616" s="2"/>
      <c r="L616" s="17"/>
      <c r="M616" s="15"/>
      <c r="N616" s="15"/>
    </row>
    <row r="617" spans="1:14" ht="99.75" customHeight="1" x14ac:dyDescent="0.5">
      <c r="A617" s="18">
        <v>614</v>
      </c>
      <c r="B617" s="248" t="s">
        <v>1014</v>
      </c>
      <c r="C617" s="248" t="s">
        <v>1496</v>
      </c>
      <c r="D617" s="248" t="s">
        <v>1319</v>
      </c>
      <c r="E617" s="248" t="s">
        <v>1320</v>
      </c>
      <c r="F617" s="41"/>
      <c r="G617" s="248" t="s">
        <v>22</v>
      </c>
      <c r="H617" s="249">
        <v>44579</v>
      </c>
      <c r="I617" s="249">
        <f t="shared" si="9"/>
        <v>44943</v>
      </c>
      <c r="J617" s="248" t="s">
        <v>43</v>
      </c>
      <c r="K617" s="2"/>
      <c r="L617" s="17"/>
      <c r="M617" s="15"/>
      <c r="N617" s="15"/>
    </row>
    <row r="618" spans="1:14" ht="99.75" customHeight="1" x14ac:dyDescent="0.5">
      <c r="A618" s="18">
        <v>615</v>
      </c>
      <c r="B618" s="248" t="s">
        <v>1014</v>
      </c>
      <c r="C618" s="248" t="s">
        <v>3102</v>
      </c>
      <c r="D618" s="248" t="s">
        <v>1321</v>
      </c>
      <c r="E618" s="248" t="s">
        <v>1322</v>
      </c>
      <c r="F618" s="41"/>
      <c r="G618" s="248" t="s">
        <v>22</v>
      </c>
      <c r="H618" s="249">
        <v>44579</v>
      </c>
      <c r="I618" s="249">
        <f t="shared" si="9"/>
        <v>44943</v>
      </c>
      <c r="J618" s="248" t="s">
        <v>43</v>
      </c>
      <c r="K618" s="2"/>
      <c r="L618" s="17"/>
      <c r="M618" s="15"/>
      <c r="N618" s="15"/>
    </row>
    <row r="619" spans="1:14" ht="99.75" customHeight="1" x14ac:dyDescent="0.5">
      <c r="A619" s="18">
        <v>616</v>
      </c>
      <c r="B619" s="248" t="s">
        <v>1014</v>
      </c>
      <c r="C619" s="248" t="s">
        <v>3102</v>
      </c>
      <c r="D619" s="248" t="s">
        <v>1323</v>
      </c>
      <c r="E619" s="248" t="s">
        <v>1322</v>
      </c>
      <c r="F619" s="41"/>
      <c r="G619" s="248" t="s">
        <v>22</v>
      </c>
      <c r="H619" s="249">
        <v>44579</v>
      </c>
      <c r="I619" s="249">
        <f t="shared" si="9"/>
        <v>44943</v>
      </c>
      <c r="J619" s="248" t="s">
        <v>43</v>
      </c>
      <c r="K619" s="2"/>
      <c r="L619" s="17"/>
      <c r="M619" s="15"/>
      <c r="N619" s="15"/>
    </row>
    <row r="620" spans="1:14" ht="99.75" customHeight="1" x14ac:dyDescent="0.5">
      <c r="A620" s="18">
        <v>617</v>
      </c>
      <c r="B620" s="248" t="s">
        <v>1014</v>
      </c>
      <c r="C620" s="248" t="s">
        <v>1496</v>
      </c>
      <c r="D620" s="248" t="s">
        <v>1324</v>
      </c>
      <c r="E620" s="248" t="s">
        <v>1325</v>
      </c>
      <c r="F620" s="41"/>
      <c r="G620" s="248" t="s">
        <v>22</v>
      </c>
      <c r="H620" s="249">
        <v>44579</v>
      </c>
      <c r="I620" s="249">
        <f t="shared" si="9"/>
        <v>44943</v>
      </c>
      <c r="J620" s="248" t="s">
        <v>43</v>
      </c>
      <c r="K620" s="2"/>
      <c r="L620" s="17"/>
      <c r="M620" s="15"/>
      <c r="N620" s="15"/>
    </row>
    <row r="621" spans="1:14" ht="99.75" customHeight="1" x14ac:dyDescent="0.5">
      <c r="A621" s="18">
        <v>618</v>
      </c>
      <c r="B621" s="248" t="s">
        <v>1014</v>
      </c>
      <c r="C621" s="248" t="s">
        <v>3102</v>
      </c>
      <c r="D621" s="248" t="s">
        <v>1326</v>
      </c>
      <c r="E621" s="248" t="s">
        <v>1327</v>
      </c>
      <c r="F621" s="41"/>
      <c r="G621" s="248" t="s">
        <v>22</v>
      </c>
      <c r="H621" s="249">
        <v>44579</v>
      </c>
      <c r="I621" s="249">
        <f t="shared" si="9"/>
        <v>44943</v>
      </c>
      <c r="J621" s="248" t="s">
        <v>43</v>
      </c>
      <c r="K621" s="2"/>
      <c r="L621" s="17"/>
      <c r="M621" s="15"/>
      <c r="N621" s="15"/>
    </row>
    <row r="622" spans="1:14" ht="99.75" customHeight="1" x14ac:dyDescent="0.5">
      <c r="A622" s="18">
        <v>619</v>
      </c>
      <c r="B622" s="248" t="s">
        <v>1014</v>
      </c>
      <c r="C622" s="248" t="s">
        <v>1496</v>
      </c>
      <c r="D622" s="248" t="s">
        <v>1328</v>
      </c>
      <c r="E622" s="248" t="s">
        <v>1329</v>
      </c>
      <c r="F622" s="41"/>
      <c r="G622" s="248" t="s">
        <v>22</v>
      </c>
      <c r="H622" s="249">
        <v>44579</v>
      </c>
      <c r="I622" s="249">
        <f t="shared" si="9"/>
        <v>44943</v>
      </c>
      <c r="J622" s="248" t="s">
        <v>43</v>
      </c>
      <c r="K622" s="2"/>
      <c r="L622" s="17"/>
      <c r="M622" s="15"/>
      <c r="N622" s="15"/>
    </row>
    <row r="623" spans="1:14" ht="99.75" customHeight="1" x14ac:dyDescent="0.5">
      <c r="A623" s="18">
        <v>620</v>
      </c>
      <c r="B623" s="248" t="s">
        <v>1014</v>
      </c>
      <c r="C623" s="248" t="s">
        <v>1496</v>
      </c>
      <c r="D623" s="248" t="s">
        <v>1330</v>
      </c>
      <c r="E623" s="248" t="s">
        <v>1329</v>
      </c>
      <c r="F623" s="41"/>
      <c r="G623" s="248" t="s">
        <v>22</v>
      </c>
      <c r="H623" s="249">
        <v>44579</v>
      </c>
      <c r="I623" s="249">
        <f t="shared" si="9"/>
        <v>44943</v>
      </c>
      <c r="J623" s="248" t="s">
        <v>43</v>
      </c>
      <c r="K623" s="2"/>
      <c r="L623" s="17"/>
      <c r="M623" s="15"/>
      <c r="N623" s="15"/>
    </row>
    <row r="624" spans="1:14" ht="99.75" customHeight="1" x14ac:dyDescent="0.5">
      <c r="A624" s="18">
        <v>621</v>
      </c>
      <c r="B624" s="248" t="s">
        <v>1014</v>
      </c>
      <c r="C624" s="248" t="s">
        <v>3102</v>
      </c>
      <c r="D624" s="248" t="s">
        <v>1331</v>
      </c>
      <c r="E624" s="248" t="s">
        <v>1332</v>
      </c>
      <c r="F624" s="41"/>
      <c r="G624" s="248" t="s">
        <v>22</v>
      </c>
      <c r="H624" s="249">
        <v>44579</v>
      </c>
      <c r="I624" s="249">
        <f t="shared" si="9"/>
        <v>44943</v>
      </c>
      <c r="J624" s="248" t="s">
        <v>43</v>
      </c>
      <c r="K624" s="2"/>
      <c r="L624" s="17"/>
      <c r="M624" s="15"/>
      <c r="N624" s="15"/>
    </row>
    <row r="625" spans="1:14" ht="99.75" customHeight="1" x14ac:dyDescent="0.5">
      <c r="A625" s="18">
        <v>622</v>
      </c>
      <c r="B625" s="248" t="s">
        <v>1014</v>
      </c>
      <c r="C625" s="248" t="s">
        <v>1496</v>
      </c>
      <c r="D625" s="248" t="s">
        <v>1333</v>
      </c>
      <c r="E625" s="248" t="s">
        <v>1334</v>
      </c>
      <c r="F625" s="41"/>
      <c r="G625" s="248" t="s">
        <v>22</v>
      </c>
      <c r="H625" s="249">
        <v>44579</v>
      </c>
      <c r="I625" s="249">
        <f t="shared" si="9"/>
        <v>44943</v>
      </c>
      <c r="J625" s="248" t="s">
        <v>43</v>
      </c>
      <c r="K625" s="2"/>
      <c r="L625" s="17"/>
      <c r="M625" s="15"/>
      <c r="N625" s="15"/>
    </row>
    <row r="626" spans="1:14" ht="99.75" customHeight="1" x14ac:dyDescent="0.5">
      <c r="A626" s="18">
        <v>623</v>
      </c>
      <c r="B626" s="248" t="s">
        <v>1014</v>
      </c>
      <c r="C626" s="248" t="s">
        <v>1496</v>
      </c>
      <c r="D626" s="248" t="s">
        <v>1335</v>
      </c>
      <c r="E626" s="248" t="s">
        <v>1336</v>
      </c>
      <c r="F626" s="41"/>
      <c r="G626" s="248" t="s">
        <v>22</v>
      </c>
      <c r="H626" s="249">
        <v>44579</v>
      </c>
      <c r="I626" s="249">
        <f t="shared" ref="I626:I711" si="10">H626+364</f>
        <v>44943</v>
      </c>
      <c r="J626" s="248" t="s">
        <v>43</v>
      </c>
      <c r="K626" s="2"/>
      <c r="L626" s="17"/>
      <c r="M626" s="15"/>
      <c r="N626" s="15"/>
    </row>
    <row r="627" spans="1:14" ht="99.75" customHeight="1" x14ac:dyDescent="0.5">
      <c r="A627" s="18">
        <v>624</v>
      </c>
      <c r="B627" s="248" t="s">
        <v>1014</v>
      </c>
      <c r="C627" s="248" t="s">
        <v>1496</v>
      </c>
      <c r="D627" s="248" t="s">
        <v>1337</v>
      </c>
      <c r="E627" s="248" t="s">
        <v>1140</v>
      </c>
      <c r="F627" s="41"/>
      <c r="G627" s="248" t="s">
        <v>22</v>
      </c>
      <c r="H627" s="249">
        <v>44579</v>
      </c>
      <c r="I627" s="249">
        <f t="shared" si="10"/>
        <v>44943</v>
      </c>
      <c r="J627" s="248" t="s">
        <v>43</v>
      </c>
      <c r="K627" s="2"/>
      <c r="L627" s="17"/>
      <c r="M627" s="15"/>
      <c r="N627" s="15"/>
    </row>
    <row r="628" spans="1:14" ht="99.75" customHeight="1" x14ac:dyDescent="0.5">
      <c r="A628" s="18">
        <v>625</v>
      </c>
      <c r="B628" s="248" t="s">
        <v>1014</v>
      </c>
      <c r="C628" s="248" t="s">
        <v>1496</v>
      </c>
      <c r="D628" s="248" t="s">
        <v>1338</v>
      </c>
      <c r="E628" s="248" t="s">
        <v>1339</v>
      </c>
      <c r="F628" s="41"/>
      <c r="G628" s="248" t="s">
        <v>22</v>
      </c>
      <c r="H628" s="249">
        <v>44579</v>
      </c>
      <c r="I628" s="249">
        <f t="shared" si="10"/>
        <v>44943</v>
      </c>
      <c r="J628" s="248" t="s">
        <v>43</v>
      </c>
      <c r="K628" s="2"/>
      <c r="L628" s="17"/>
      <c r="M628" s="15"/>
      <c r="N628" s="15"/>
    </row>
    <row r="629" spans="1:14" ht="99.75" customHeight="1" x14ac:dyDescent="0.5">
      <c r="A629" s="18">
        <v>626</v>
      </c>
      <c r="B629" s="248" t="s">
        <v>1014</v>
      </c>
      <c r="C629" s="248" t="s">
        <v>1496</v>
      </c>
      <c r="D629" s="248" t="s">
        <v>1340</v>
      </c>
      <c r="E629" s="248" t="s">
        <v>1339</v>
      </c>
      <c r="F629" s="41"/>
      <c r="G629" s="248" t="s">
        <v>22</v>
      </c>
      <c r="H629" s="249">
        <v>44579</v>
      </c>
      <c r="I629" s="249">
        <f t="shared" si="10"/>
        <v>44943</v>
      </c>
      <c r="J629" s="248" t="s">
        <v>43</v>
      </c>
      <c r="K629" s="2"/>
      <c r="L629" s="17"/>
      <c r="M629" s="15"/>
      <c r="N629" s="15"/>
    </row>
    <row r="630" spans="1:14" ht="99.75" customHeight="1" x14ac:dyDescent="0.5">
      <c r="A630" s="18">
        <v>627</v>
      </c>
      <c r="B630" s="248" t="s">
        <v>1014</v>
      </c>
      <c r="C630" s="248" t="s">
        <v>1496</v>
      </c>
      <c r="D630" s="248" t="s">
        <v>1341</v>
      </c>
      <c r="E630" s="248" t="s">
        <v>1339</v>
      </c>
      <c r="F630" s="41"/>
      <c r="G630" s="248" t="s">
        <v>22</v>
      </c>
      <c r="H630" s="249">
        <v>44579</v>
      </c>
      <c r="I630" s="249">
        <f t="shared" si="10"/>
        <v>44943</v>
      </c>
      <c r="J630" s="248" t="s">
        <v>43</v>
      </c>
      <c r="K630" s="2"/>
      <c r="L630" s="17"/>
      <c r="M630" s="15"/>
      <c r="N630" s="15"/>
    </row>
    <row r="631" spans="1:14" ht="99.75" customHeight="1" x14ac:dyDescent="0.5">
      <c r="A631" s="18">
        <v>628</v>
      </c>
      <c r="B631" s="248" t="s">
        <v>1014</v>
      </c>
      <c r="C631" s="248" t="s">
        <v>1496</v>
      </c>
      <c r="D631" s="248" t="s">
        <v>1342</v>
      </c>
      <c r="E631" s="248" t="s">
        <v>1343</v>
      </c>
      <c r="F631" s="41"/>
      <c r="G631" s="248" t="s">
        <v>22</v>
      </c>
      <c r="H631" s="249">
        <v>44579</v>
      </c>
      <c r="I631" s="249">
        <f t="shared" si="10"/>
        <v>44943</v>
      </c>
      <c r="J631" s="248" t="s">
        <v>43</v>
      </c>
      <c r="K631" s="2"/>
      <c r="L631" s="17"/>
      <c r="M631" s="15"/>
      <c r="N631" s="15"/>
    </row>
    <row r="632" spans="1:14" ht="99.75" customHeight="1" x14ac:dyDescent="0.5">
      <c r="A632" s="18">
        <v>629</v>
      </c>
      <c r="B632" s="248" t="s">
        <v>1014</v>
      </c>
      <c r="C632" s="248" t="s">
        <v>1496</v>
      </c>
      <c r="D632" s="248" t="s">
        <v>1344</v>
      </c>
      <c r="E632" s="248" t="s">
        <v>3362</v>
      </c>
      <c r="F632" s="41"/>
      <c r="G632" s="248" t="s">
        <v>22</v>
      </c>
      <c r="H632" s="249">
        <v>44579</v>
      </c>
      <c r="I632" s="249">
        <f t="shared" si="10"/>
        <v>44943</v>
      </c>
      <c r="J632" s="248" t="s">
        <v>43</v>
      </c>
      <c r="K632" s="2"/>
      <c r="L632" s="17"/>
      <c r="M632" s="15"/>
      <c r="N632" s="15"/>
    </row>
    <row r="633" spans="1:14" ht="99.75" customHeight="1" x14ac:dyDescent="0.5">
      <c r="A633" s="18">
        <v>630</v>
      </c>
      <c r="B633" s="248" t="s">
        <v>1014</v>
      </c>
      <c r="C633" s="248" t="s">
        <v>1496</v>
      </c>
      <c r="D633" s="248" t="s">
        <v>1346</v>
      </c>
      <c r="E633" s="248" t="s">
        <v>1347</v>
      </c>
      <c r="F633" s="41"/>
      <c r="G633" s="248" t="s">
        <v>22</v>
      </c>
      <c r="H633" s="249">
        <v>44579</v>
      </c>
      <c r="I633" s="249">
        <f t="shared" si="10"/>
        <v>44943</v>
      </c>
      <c r="J633" s="248" t="s">
        <v>43</v>
      </c>
      <c r="K633" s="2"/>
      <c r="L633" s="17"/>
      <c r="M633" s="15"/>
      <c r="N633" s="15"/>
    </row>
    <row r="634" spans="1:14" ht="99.75" customHeight="1" x14ac:dyDescent="0.5">
      <c r="A634" s="18">
        <v>631</v>
      </c>
      <c r="B634" s="248" t="s">
        <v>1014</v>
      </c>
      <c r="C634" s="248" t="s">
        <v>1496</v>
      </c>
      <c r="D634" s="248" t="s">
        <v>1348</v>
      </c>
      <c r="E634" s="248" t="s">
        <v>1349</v>
      </c>
      <c r="F634" s="41"/>
      <c r="G634" s="248" t="s">
        <v>22</v>
      </c>
      <c r="H634" s="249">
        <v>44579</v>
      </c>
      <c r="I634" s="249">
        <f t="shared" si="10"/>
        <v>44943</v>
      </c>
      <c r="J634" s="248" t="s">
        <v>43</v>
      </c>
      <c r="K634" s="2"/>
      <c r="L634" s="17"/>
      <c r="M634" s="15"/>
      <c r="N634" s="15"/>
    </row>
    <row r="635" spans="1:14" ht="99.75" customHeight="1" x14ac:dyDescent="0.5">
      <c r="A635" s="18">
        <v>632</v>
      </c>
      <c r="B635" s="248" t="s">
        <v>1014</v>
      </c>
      <c r="C635" s="248"/>
      <c r="D635" s="248" t="s">
        <v>1350</v>
      </c>
      <c r="E635" s="248" t="s">
        <v>1157</v>
      </c>
      <c r="F635" s="41"/>
      <c r="G635" s="248" t="s">
        <v>22</v>
      </c>
      <c r="H635" s="249">
        <v>44579</v>
      </c>
      <c r="I635" s="249">
        <f t="shared" si="10"/>
        <v>44943</v>
      </c>
      <c r="J635" s="248" t="s">
        <v>43</v>
      </c>
      <c r="K635" s="2"/>
      <c r="L635" s="17"/>
      <c r="M635" s="15"/>
      <c r="N635" s="15"/>
    </row>
    <row r="636" spans="1:14" ht="99.75" customHeight="1" x14ac:dyDescent="0.5">
      <c r="A636" s="18">
        <v>633</v>
      </c>
      <c r="B636" s="254" t="s">
        <v>1014</v>
      </c>
      <c r="C636" s="254" t="s">
        <v>1496</v>
      </c>
      <c r="D636" s="254" t="s">
        <v>1351</v>
      </c>
      <c r="E636" s="254" t="s">
        <v>1188</v>
      </c>
      <c r="F636" s="18"/>
      <c r="G636" s="254" t="s">
        <v>22</v>
      </c>
      <c r="H636" s="439">
        <v>44822</v>
      </c>
      <c r="I636" s="439">
        <f t="shared" si="10"/>
        <v>45186</v>
      </c>
      <c r="J636" s="254" t="s">
        <v>43</v>
      </c>
      <c r="K636" s="2"/>
      <c r="L636" s="17"/>
      <c r="M636" s="15"/>
      <c r="N636" s="15"/>
    </row>
    <row r="637" spans="1:14" ht="99.75" customHeight="1" x14ac:dyDescent="0.5">
      <c r="A637" s="18">
        <v>634</v>
      </c>
      <c r="B637" s="248" t="s">
        <v>1014</v>
      </c>
      <c r="C637" s="248" t="s">
        <v>3363</v>
      </c>
      <c r="D637" s="248" t="s">
        <v>1353</v>
      </c>
      <c r="E637" s="248" t="s">
        <v>1354</v>
      </c>
      <c r="F637" s="41"/>
      <c r="G637" s="248" t="s">
        <v>22</v>
      </c>
      <c r="H637" s="249">
        <v>44579</v>
      </c>
      <c r="I637" s="249">
        <f t="shared" si="10"/>
        <v>44943</v>
      </c>
      <c r="J637" s="248" t="s">
        <v>43</v>
      </c>
      <c r="K637" s="2"/>
      <c r="L637" s="17"/>
      <c r="M637" s="15"/>
      <c r="N637" s="15"/>
    </row>
    <row r="638" spans="1:14" ht="99.75" customHeight="1" x14ac:dyDescent="0.5">
      <c r="A638" s="18">
        <v>635</v>
      </c>
      <c r="B638" s="248" t="s">
        <v>1014</v>
      </c>
      <c r="C638" s="248" t="s">
        <v>1496</v>
      </c>
      <c r="D638" s="248" t="s">
        <v>1355</v>
      </c>
      <c r="E638" s="248" t="s">
        <v>1356</v>
      </c>
      <c r="F638" s="41"/>
      <c r="G638" s="248" t="s">
        <v>22</v>
      </c>
      <c r="H638" s="249">
        <v>44579</v>
      </c>
      <c r="I638" s="249">
        <f t="shared" si="10"/>
        <v>44943</v>
      </c>
      <c r="J638" s="248" t="s">
        <v>43</v>
      </c>
      <c r="K638" s="2"/>
      <c r="L638" s="17"/>
      <c r="M638" s="15"/>
      <c r="N638" s="15"/>
    </row>
    <row r="639" spans="1:14" ht="99.75" customHeight="1" x14ac:dyDescent="0.5">
      <c r="A639" s="18">
        <v>636</v>
      </c>
      <c r="B639" s="249" t="s">
        <v>1014</v>
      </c>
      <c r="C639" s="249" t="s">
        <v>1496</v>
      </c>
      <c r="D639" s="249" t="s">
        <v>1357</v>
      </c>
      <c r="E639" s="249" t="s">
        <v>1358</v>
      </c>
      <c r="F639" s="249"/>
      <c r="G639" s="249" t="s">
        <v>22</v>
      </c>
      <c r="H639" s="249">
        <v>44579</v>
      </c>
      <c r="I639" s="249">
        <f t="shared" si="10"/>
        <v>44943</v>
      </c>
      <c r="J639" s="249" t="s">
        <v>43</v>
      </c>
      <c r="K639" s="2"/>
      <c r="L639" s="17"/>
      <c r="M639" s="15"/>
      <c r="N639" s="15"/>
    </row>
    <row r="640" spans="1:14" ht="99.75" customHeight="1" x14ac:dyDescent="0.5">
      <c r="A640" s="18">
        <v>637</v>
      </c>
      <c r="B640" s="248" t="s">
        <v>1014</v>
      </c>
      <c r="C640" s="248"/>
      <c r="D640" s="248" t="s">
        <v>1359</v>
      </c>
      <c r="E640" s="248" t="s">
        <v>3364</v>
      </c>
      <c r="F640" s="41"/>
      <c r="G640" s="248" t="s">
        <v>22</v>
      </c>
      <c r="H640" s="249">
        <v>44579</v>
      </c>
      <c r="I640" s="249">
        <f t="shared" si="10"/>
        <v>44943</v>
      </c>
      <c r="J640" s="248" t="s">
        <v>43</v>
      </c>
      <c r="K640" s="2"/>
      <c r="L640" s="17"/>
      <c r="M640" s="15"/>
      <c r="N640" s="15"/>
    </row>
    <row r="641" spans="1:14" ht="99.75" customHeight="1" x14ac:dyDescent="0.5">
      <c r="A641" s="18">
        <v>638</v>
      </c>
      <c r="B641" s="248" t="s">
        <v>1014</v>
      </c>
      <c r="C641" s="248" t="s">
        <v>3136</v>
      </c>
      <c r="D641" s="248" t="s">
        <v>1362</v>
      </c>
      <c r="E641" s="248" t="s">
        <v>1363</v>
      </c>
      <c r="F641" s="41"/>
      <c r="G641" s="248" t="s">
        <v>22</v>
      </c>
      <c r="H641" s="249">
        <v>44579</v>
      </c>
      <c r="I641" s="249">
        <f t="shared" si="10"/>
        <v>44943</v>
      </c>
      <c r="J641" s="248" t="s">
        <v>43</v>
      </c>
      <c r="K641" s="2"/>
      <c r="L641" s="17"/>
      <c r="M641" s="15"/>
      <c r="N641" s="15"/>
    </row>
    <row r="642" spans="1:14" ht="99.75" customHeight="1" x14ac:dyDescent="0.5">
      <c r="A642" s="18">
        <v>639</v>
      </c>
      <c r="B642" s="248" t="s">
        <v>1014</v>
      </c>
      <c r="C642" s="248"/>
      <c r="D642" s="248" t="s">
        <v>1364</v>
      </c>
      <c r="E642" s="248" t="s">
        <v>1365</v>
      </c>
      <c r="F642" s="41"/>
      <c r="G642" s="248" t="s">
        <v>22</v>
      </c>
      <c r="H642" s="249">
        <v>44579</v>
      </c>
      <c r="I642" s="249">
        <f t="shared" si="10"/>
        <v>44943</v>
      </c>
      <c r="J642" s="248" t="s">
        <v>43</v>
      </c>
      <c r="K642" s="2"/>
      <c r="L642" s="17"/>
      <c r="M642" s="15"/>
      <c r="N642" s="15"/>
    </row>
    <row r="643" spans="1:14" ht="99.75" customHeight="1" x14ac:dyDescent="0.5">
      <c r="A643" s="18">
        <v>640</v>
      </c>
      <c r="B643" s="248" t="s">
        <v>1014</v>
      </c>
      <c r="C643" s="248" t="s">
        <v>1496</v>
      </c>
      <c r="D643" s="248" t="s">
        <v>1366</v>
      </c>
      <c r="E643" s="248" t="s">
        <v>1367</v>
      </c>
      <c r="F643" s="41"/>
      <c r="G643" s="248" t="s">
        <v>22</v>
      </c>
      <c r="H643" s="249">
        <v>44579</v>
      </c>
      <c r="I643" s="249">
        <f t="shared" si="10"/>
        <v>44943</v>
      </c>
      <c r="J643" s="248" t="s">
        <v>123</v>
      </c>
      <c r="K643" s="2"/>
      <c r="L643" s="17"/>
      <c r="M643" s="15"/>
      <c r="N643" s="15"/>
    </row>
    <row r="644" spans="1:14" ht="99.75" customHeight="1" x14ac:dyDescent="0.5">
      <c r="A644" s="18">
        <v>641</v>
      </c>
      <c r="B644" s="248" t="s">
        <v>1014</v>
      </c>
      <c r="C644" s="248" t="s">
        <v>1496</v>
      </c>
      <c r="D644" s="248" t="s">
        <v>1368</v>
      </c>
      <c r="E644" s="248" t="s">
        <v>1369</v>
      </c>
      <c r="F644" s="41"/>
      <c r="G644" s="248" t="s">
        <v>22</v>
      </c>
      <c r="H644" s="249">
        <v>44582</v>
      </c>
      <c r="I644" s="249">
        <f t="shared" si="10"/>
        <v>44946</v>
      </c>
      <c r="J644" s="248" t="s">
        <v>43</v>
      </c>
      <c r="K644" s="2"/>
      <c r="L644" s="17"/>
      <c r="M644" s="15"/>
      <c r="N644" s="15"/>
    </row>
    <row r="645" spans="1:14" ht="99.75" customHeight="1" x14ac:dyDescent="0.5">
      <c r="A645" s="18">
        <v>642</v>
      </c>
      <c r="B645" s="248" t="s">
        <v>1014</v>
      </c>
      <c r="C645" s="248" t="s">
        <v>1496</v>
      </c>
      <c r="D645" s="248" t="s">
        <v>1370</v>
      </c>
      <c r="E645" s="248" t="s">
        <v>1371</v>
      </c>
      <c r="F645" s="41"/>
      <c r="G645" s="248" t="s">
        <v>22</v>
      </c>
      <c r="H645" s="249">
        <v>44582</v>
      </c>
      <c r="I645" s="249">
        <f t="shared" si="10"/>
        <v>44946</v>
      </c>
      <c r="J645" s="248" t="s">
        <v>43</v>
      </c>
      <c r="K645" s="2"/>
      <c r="L645" s="17"/>
      <c r="M645" s="15"/>
      <c r="N645" s="15"/>
    </row>
    <row r="646" spans="1:14" ht="99.75" customHeight="1" x14ac:dyDescent="0.5">
      <c r="A646" s="18">
        <v>643</v>
      </c>
      <c r="B646" s="248" t="s">
        <v>1014</v>
      </c>
      <c r="C646" s="248" t="s">
        <v>1496</v>
      </c>
      <c r="D646" s="248" t="s">
        <v>1372</v>
      </c>
      <c r="E646" s="248" t="s">
        <v>1373</v>
      </c>
      <c r="F646" s="41"/>
      <c r="G646" s="248" t="s">
        <v>22</v>
      </c>
      <c r="H646" s="249">
        <v>44582</v>
      </c>
      <c r="I646" s="249">
        <f t="shared" si="10"/>
        <v>44946</v>
      </c>
      <c r="J646" s="248" t="s">
        <v>43</v>
      </c>
      <c r="K646" s="2"/>
      <c r="L646" s="17"/>
      <c r="M646" s="15"/>
      <c r="N646" s="15"/>
    </row>
    <row r="647" spans="1:14" ht="99.75" customHeight="1" x14ac:dyDescent="0.5">
      <c r="A647" s="18">
        <v>644</v>
      </c>
      <c r="B647" s="248" t="s">
        <v>1014</v>
      </c>
      <c r="C647" s="248" t="s">
        <v>1496</v>
      </c>
      <c r="D647" s="248" t="s">
        <v>1374</v>
      </c>
      <c r="E647" s="248" t="s">
        <v>1373</v>
      </c>
      <c r="F647" s="41"/>
      <c r="G647" s="248" t="s">
        <v>22</v>
      </c>
      <c r="H647" s="249">
        <v>44582</v>
      </c>
      <c r="I647" s="249">
        <f t="shared" si="10"/>
        <v>44946</v>
      </c>
      <c r="J647" s="248" t="s">
        <v>43</v>
      </c>
      <c r="K647" s="2"/>
      <c r="L647" s="17"/>
      <c r="M647" s="15"/>
      <c r="N647" s="15"/>
    </row>
    <row r="648" spans="1:14" ht="99.75" customHeight="1" x14ac:dyDescent="0.5">
      <c r="A648" s="18">
        <v>645</v>
      </c>
      <c r="B648" s="248" t="s">
        <v>1014</v>
      </c>
      <c r="C648" s="248" t="s">
        <v>1496</v>
      </c>
      <c r="D648" s="248" t="s">
        <v>1375</v>
      </c>
      <c r="E648" s="248" t="s">
        <v>1137</v>
      </c>
      <c r="F648" s="41"/>
      <c r="G648" s="248" t="s">
        <v>22</v>
      </c>
      <c r="H648" s="249">
        <v>44582</v>
      </c>
      <c r="I648" s="249">
        <f t="shared" si="10"/>
        <v>44946</v>
      </c>
      <c r="J648" s="248" t="s">
        <v>43</v>
      </c>
      <c r="K648" s="2"/>
      <c r="L648" s="17"/>
      <c r="M648" s="15"/>
      <c r="N648" s="15"/>
    </row>
    <row r="649" spans="1:14" ht="99.75" customHeight="1" x14ac:dyDescent="0.5">
      <c r="A649" s="18">
        <v>646</v>
      </c>
      <c r="B649" s="254" t="s">
        <v>1014</v>
      </c>
      <c r="C649" s="254" t="s">
        <v>3136</v>
      </c>
      <c r="D649" s="254" t="s">
        <v>1376</v>
      </c>
      <c r="E649" s="254" t="s">
        <v>1377</v>
      </c>
      <c r="F649" s="18"/>
      <c r="G649" s="254" t="s">
        <v>22</v>
      </c>
      <c r="H649" s="439">
        <v>44958</v>
      </c>
      <c r="I649" s="439">
        <f t="shared" si="10"/>
        <v>45322</v>
      </c>
      <c r="J649" s="254" t="s">
        <v>86</v>
      </c>
      <c r="K649" s="27"/>
      <c r="L649" s="8"/>
      <c r="M649" s="15"/>
      <c r="N649" s="15"/>
    </row>
    <row r="650" spans="1:14" ht="99.75" customHeight="1" x14ac:dyDescent="0.5">
      <c r="A650" s="18">
        <v>647</v>
      </c>
      <c r="B650" s="248" t="s">
        <v>1014</v>
      </c>
      <c r="C650" s="248" t="s">
        <v>1496</v>
      </c>
      <c r="D650" s="248" t="s">
        <v>1379</v>
      </c>
      <c r="E650" s="248" t="s">
        <v>1380</v>
      </c>
      <c r="F650" s="41"/>
      <c r="G650" s="248" t="s">
        <v>22</v>
      </c>
      <c r="H650" s="249">
        <v>44582</v>
      </c>
      <c r="I650" s="249">
        <f t="shared" si="10"/>
        <v>44946</v>
      </c>
      <c r="J650" s="248" t="s">
        <v>43</v>
      </c>
      <c r="K650" s="2"/>
      <c r="L650" s="17"/>
      <c r="M650" s="15"/>
      <c r="N650" s="15"/>
    </row>
    <row r="651" spans="1:14" ht="99.75" customHeight="1" x14ac:dyDescent="0.5">
      <c r="A651" s="18">
        <v>648</v>
      </c>
      <c r="B651" s="248" t="s">
        <v>1014</v>
      </c>
      <c r="C651" s="248" t="s">
        <v>3136</v>
      </c>
      <c r="D651" s="248" t="s">
        <v>1381</v>
      </c>
      <c r="E651" s="248" t="s">
        <v>1382</v>
      </c>
      <c r="F651" s="41"/>
      <c r="G651" s="248" t="s">
        <v>22</v>
      </c>
      <c r="H651" s="249">
        <v>44582</v>
      </c>
      <c r="I651" s="249">
        <f t="shared" si="10"/>
        <v>44946</v>
      </c>
      <c r="J651" s="248" t="s">
        <v>43</v>
      </c>
      <c r="K651" s="2"/>
      <c r="L651" s="17"/>
      <c r="M651" s="15"/>
      <c r="N651" s="15"/>
    </row>
    <row r="652" spans="1:14" ht="99.75" customHeight="1" x14ac:dyDescent="0.5">
      <c r="A652" s="18">
        <v>649</v>
      </c>
      <c r="B652" s="248" t="s">
        <v>1014</v>
      </c>
      <c r="C652" s="248" t="s">
        <v>3136</v>
      </c>
      <c r="D652" s="248" t="s">
        <v>1383</v>
      </c>
      <c r="E652" s="248" t="s">
        <v>1363</v>
      </c>
      <c r="F652" s="41"/>
      <c r="G652" s="248" t="s">
        <v>22</v>
      </c>
      <c r="H652" s="249">
        <v>44582</v>
      </c>
      <c r="I652" s="249">
        <f t="shared" si="10"/>
        <v>44946</v>
      </c>
      <c r="J652" s="248" t="s">
        <v>43</v>
      </c>
      <c r="K652" s="2"/>
      <c r="L652" s="17"/>
      <c r="M652" s="15"/>
      <c r="N652" s="15"/>
    </row>
    <row r="653" spans="1:14" ht="99.75" customHeight="1" x14ac:dyDescent="0.5">
      <c r="A653" s="18">
        <v>650</v>
      </c>
      <c r="B653" s="254" t="s">
        <v>1014</v>
      </c>
      <c r="C653" s="254" t="s">
        <v>1496</v>
      </c>
      <c r="D653" s="254" t="s">
        <v>1384</v>
      </c>
      <c r="E653" s="254" t="s">
        <v>3365</v>
      </c>
      <c r="F653" s="18"/>
      <c r="G653" s="254" t="s">
        <v>22</v>
      </c>
      <c r="H653" s="439">
        <v>44684</v>
      </c>
      <c r="I653" s="439">
        <f t="shared" si="10"/>
        <v>45048</v>
      </c>
      <c r="J653" s="254" t="s">
        <v>43</v>
      </c>
      <c r="K653" s="2"/>
      <c r="L653" s="17"/>
      <c r="M653" s="15"/>
      <c r="N653" s="15"/>
    </row>
    <row r="654" spans="1:14" ht="99.75" customHeight="1" x14ac:dyDescent="0.5">
      <c r="A654" s="18">
        <v>651</v>
      </c>
      <c r="B654" s="254" t="s">
        <v>1014</v>
      </c>
      <c r="C654" s="254" t="s">
        <v>1496</v>
      </c>
      <c r="D654" s="254" t="s">
        <v>1387</v>
      </c>
      <c r="E654" s="254" t="s">
        <v>3365</v>
      </c>
      <c r="F654" s="18"/>
      <c r="G654" s="254" t="s">
        <v>22</v>
      </c>
      <c r="H654" s="439">
        <v>44684</v>
      </c>
      <c r="I654" s="439">
        <f t="shared" si="10"/>
        <v>45048</v>
      </c>
      <c r="J654" s="254" t="s">
        <v>43</v>
      </c>
      <c r="K654" s="2"/>
      <c r="L654" s="17"/>
      <c r="M654" s="15"/>
      <c r="N654" s="15"/>
    </row>
    <row r="655" spans="1:14" ht="99.75" customHeight="1" x14ac:dyDescent="0.5">
      <c r="A655" s="18">
        <v>652</v>
      </c>
      <c r="B655" s="254" t="s">
        <v>1014</v>
      </c>
      <c r="C655" s="254" t="s">
        <v>1496</v>
      </c>
      <c r="D655" s="254" t="s">
        <v>1388</v>
      </c>
      <c r="E655" s="254" t="s">
        <v>1389</v>
      </c>
      <c r="F655" s="18"/>
      <c r="G655" s="254" t="s">
        <v>22</v>
      </c>
      <c r="H655" s="439">
        <v>44684</v>
      </c>
      <c r="I655" s="439">
        <f t="shared" si="10"/>
        <v>45048</v>
      </c>
      <c r="J655" s="254" t="s">
        <v>43</v>
      </c>
      <c r="K655" s="2"/>
      <c r="L655" s="17"/>
      <c r="M655" s="15"/>
      <c r="N655" s="15"/>
    </row>
    <row r="656" spans="1:14" ht="99.75" customHeight="1" x14ac:dyDescent="0.5">
      <c r="A656" s="18">
        <v>653</v>
      </c>
      <c r="B656" s="254" t="s">
        <v>1014</v>
      </c>
      <c r="C656" s="254" t="s">
        <v>1496</v>
      </c>
      <c r="D656" s="254" t="s">
        <v>1390</v>
      </c>
      <c r="E656" s="254" t="s">
        <v>1389</v>
      </c>
      <c r="F656" s="18"/>
      <c r="G656" s="254" t="s">
        <v>22</v>
      </c>
      <c r="H656" s="439">
        <v>44625</v>
      </c>
      <c r="I656" s="439">
        <f t="shared" si="10"/>
        <v>44989</v>
      </c>
      <c r="J656" s="254" t="s">
        <v>86</v>
      </c>
      <c r="K656" s="27"/>
      <c r="L656" s="8"/>
      <c r="M656" s="15"/>
      <c r="N656" s="15"/>
    </row>
    <row r="657" spans="1:14" ht="99.75" customHeight="1" x14ac:dyDescent="0.5">
      <c r="A657" s="18">
        <v>654</v>
      </c>
      <c r="B657" s="254" t="s">
        <v>1014</v>
      </c>
      <c r="C657" s="254" t="s">
        <v>1496</v>
      </c>
      <c r="D657" s="254" t="s">
        <v>1392</v>
      </c>
      <c r="E657" s="254" t="s">
        <v>1393</v>
      </c>
      <c r="F657" s="18"/>
      <c r="G657" s="254" t="s">
        <v>22</v>
      </c>
      <c r="H657" s="439">
        <v>44844</v>
      </c>
      <c r="I657" s="439">
        <f t="shared" si="10"/>
        <v>45208</v>
      </c>
      <c r="J657" s="254" t="s">
        <v>43</v>
      </c>
      <c r="K657" s="2"/>
      <c r="L657" s="17"/>
      <c r="M657" s="15"/>
      <c r="N657" s="15"/>
    </row>
    <row r="658" spans="1:14" ht="99.75" customHeight="1" x14ac:dyDescent="0.5">
      <c r="A658" s="18">
        <v>655</v>
      </c>
      <c r="B658" s="254" t="s">
        <v>1014</v>
      </c>
      <c r="C658" s="254" t="s">
        <v>1496</v>
      </c>
      <c r="D658" s="254" t="s">
        <v>1394</v>
      </c>
      <c r="E658" s="254" t="s">
        <v>1393</v>
      </c>
      <c r="F658" s="18"/>
      <c r="G658" s="254" t="s">
        <v>22</v>
      </c>
      <c r="H658" s="439">
        <v>44844</v>
      </c>
      <c r="I658" s="439">
        <f t="shared" si="10"/>
        <v>45208</v>
      </c>
      <c r="J658" s="254" t="s">
        <v>43</v>
      </c>
      <c r="K658" s="2"/>
      <c r="L658" s="17"/>
      <c r="M658" s="15"/>
      <c r="N658" s="15"/>
    </row>
    <row r="659" spans="1:14" ht="99.75" customHeight="1" x14ac:dyDescent="0.5">
      <c r="A659" s="18">
        <v>656</v>
      </c>
      <c r="B659" s="254" t="s">
        <v>1014</v>
      </c>
      <c r="C659" s="254" t="s">
        <v>1496</v>
      </c>
      <c r="D659" s="254" t="s">
        <v>1395</v>
      </c>
      <c r="E659" s="254" t="s">
        <v>1049</v>
      </c>
      <c r="F659" s="18"/>
      <c r="G659" s="254" t="s">
        <v>22</v>
      </c>
      <c r="H659" s="439">
        <v>44844</v>
      </c>
      <c r="I659" s="439">
        <f t="shared" si="10"/>
        <v>45208</v>
      </c>
      <c r="J659" s="254" t="s">
        <v>43</v>
      </c>
      <c r="K659" s="2"/>
      <c r="L659" s="17"/>
      <c r="M659" s="15"/>
      <c r="N659" s="15"/>
    </row>
    <row r="660" spans="1:14" ht="99.75" customHeight="1" x14ac:dyDescent="0.5">
      <c r="A660" s="18">
        <v>657</v>
      </c>
      <c r="B660" s="254" t="s">
        <v>1014</v>
      </c>
      <c r="C660" s="254" t="s">
        <v>1496</v>
      </c>
      <c r="D660" s="254" t="s">
        <v>1396</v>
      </c>
      <c r="E660" s="254" t="s">
        <v>1049</v>
      </c>
      <c r="F660" s="18"/>
      <c r="G660" s="254" t="s">
        <v>22</v>
      </c>
      <c r="H660" s="439">
        <v>44844</v>
      </c>
      <c r="I660" s="439">
        <f t="shared" si="10"/>
        <v>45208</v>
      </c>
      <c r="J660" s="254" t="s">
        <v>43</v>
      </c>
      <c r="K660" s="2"/>
      <c r="L660" s="17"/>
      <c r="M660" s="15"/>
      <c r="N660" s="15"/>
    </row>
    <row r="661" spans="1:14" ht="99.75" customHeight="1" x14ac:dyDescent="0.5">
      <c r="A661" s="18">
        <v>658</v>
      </c>
      <c r="B661" s="254" t="s">
        <v>1014</v>
      </c>
      <c r="C661" s="254" t="s">
        <v>1496</v>
      </c>
      <c r="D661" s="254" t="s">
        <v>1397</v>
      </c>
      <c r="E661" s="254" t="s">
        <v>1042</v>
      </c>
      <c r="F661" s="18"/>
      <c r="G661" s="254" t="s">
        <v>22</v>
      </c>
      <c r="H661" s="439">
        <v>44844</v>
      </c>
      <c r="I661" s="439">
        <f t="shared" si="10"/>
        <v>45208</v>
      </c>
      <c r="J661" s="254" t="s">
        <v>43</v>
      </c>
      <c r="K661" s="2"/>
      <c r="L661" s="17"/>
      <c r="M661" s="15"/>
      <c r="N661" s="15"/>
    </row>
    <row r="662" spans="1:14" ht="99.75" customHeight="1" x14ac:dyDescent="0.5">
      <c r="A662" s="18">
        <v>659</v>
      </c>
      <c r="B662" s="254" t="s">
        <v>1014</v>
      </c>
      <c r="C662" s="254" t="s">
        <v>1496</v>
      </c>
      <c r="D662" s="254" t="s">
        <v>1398</v>
      </c>
      <c r="E662" s="254" t="s">
        <v>1042</v>
      </c>
      <c r="F662" s="18"/>
      <c r="G662" s="254" t="s">
        <v>22</v>
      </c>
      <c r="H662" s="439">
        <v>44844</v>
      </c>
      <c r="I662" s="439">
        <f t="shared" si="10"/>
        <v>45208</v>
      </c>
      <c r="J662" s="254" t="s">
        <v>43</v>
      </c>
      <c r="K662" s="2"/>
      <c r="L662" s="17"/>
      <c r="M662" s="15"/>
      <c r="N662" s="15"/>
    </row>
    <row r="663" spans="1:14" ht="99.75" customHeight="1" x14ac:dyDescent="0.5">
      <c r="A663" s="18">
        <v>660</v>
      </c>
      <c r="B663" s="254" t="s">
        <v>1014</v>
      </c>
      <c r="C663" s="254" t="s">
        <v>1496</v>
      </c>
      <c r="D663" s="254" t="s">
        <v>1399</v>
      </c>
      <c r="E663" s="254" t="s">
        <v>1400</v>
      </c>
      <c r="F663" s="18"/>
      <c r="G663" s="254" t="s">
        <v>22</v>
      </c>
      <c r="H663" s="439">
        <v>44690</v>
      </c>
      <c r="I663" s="439">
        <f t="shared" si="10"/>
        <v>45054</v>
      </c>
      <c r="J663" s="254" t="s">
        <v>43</v>
      </c>
      <c r="K663" s="2"/>
      <c r="L663" s="17"/>
      <c r="M663" s="15"/>
      <c r="N663" s="15"/>
    </row>
    <row r="664" spans="1:14" ht="99.75" customHeight="1" x14ac:dyDescent="0.5">
      <c r="A664" s="18">
        <v>661</v>
      </c>
      <c r="B664" s="254" t="s">
        <v>1014</v>
      </c>
      <c r="C664" s="254" t="s">
        <v>1496</v>
      </c>
      <c r="D664" s="254" t="s">
        <v>1401</v>
      </c>
      <c r="E664" s="254" t="s">
        <v>1400</v>
      </c>
      <c r="F664" s="18"/>
      <c r="G664" s="254" t="s">
        <v>22</v>
      </c>
      <c r="H664" s="439">
        <v>44690</v>
      </c>
      <c r="I664" s="439">
        <f t="shared" si="10"/>
        <v>45054</v>
      </c>
      <c r="J664" s="254" t="s">
        <v>43</v>
      </c>
      <c r="K664" s="2"/>
      <c r="L664" s="17"/>
      <c r="M664" s="15"/>
      <c r="N664" s="15"/>
    </row>
    <row r="665" spans="1:14" ht="99.75" customHeight="1" x14ac:dyDescent="0.5">
      <c r="A665" s="18">
        <v>662</v>
      </c>
      <c r="B665" s="254" t="s">
        <v>1014</v>
      </c>
      <c r="C665" s="254" t="s">
        <v>1496</v>
      </c>
      <c r="D665" s="254" t="s">
        <v>1402</v>
      </c>
      <c r="E665" s="254" t="s">
        <v>1403</v>
      </c>
      <c r="F665" s="18"/>
      <c r="G665" s="254" t="s">
        <v>22</v>
      </c>
      <c r="H665" s="439">
        <v>44690</v>
      </c>
      <c r="I665" s="439">
        <f t="shared" si="10"/>
        <v>45054</v>
      </c>
      <c r="J665" s="254" t="s">
        <v>43</v>
      </c>
      <c r="K665" s="2"/>
      <c r="L665" s="17"/>
      <c r="M665" s="15"/>
      <c r="N665" s="15"/>
    </row>
    <row r="666" spans="1:14" ht="99.75" customHeight="1" x14ac:dyDescent="0.5">
      <c r="A666" s="18">
        <v>663</v>
      </c>
      <c r="B666" s="254" t="s">
        <v>1014</v>
      </c>
      <c r="C666" s="254" t="s">
        <v>1496</v>
      </c>
      <c r="D666" s="254" t="s">
        <v>1405</v>
      </c>
      <c r="E666" s="254" t="s">
        <v>1403</v>
      </c>
      <c r="F666" s="18"/>
      <c r="G666" s="254" t="s">
        <v>22</v>
      </c>
      <c r="H666" s="439">
        <v>44690</v>
      </c>
      <c r="I666" s="439">
        <f t="shared" si="10"/>
        <v>45054</v>
      </c>
      <c r="J666" s="254" t="s">
        <v>43</v>
      </c>
      <c r="K666" s="2"/>
      <c r="L666" s="17"/>
      <c r="M666" s="15"/>
      <c r="N666" s="15"/>
    </row>
    <row r="667" spans="1:14" ht="99.75" customHeight="1" x14ac:dyDescent="0.5">
      <c r="A667" s="18">
        <v>664</v>
      </c>
      <c r="B667" s="254" t="s">
        <v>1014</v>
      </c>
      <c r="C667" s="254" t="s">
        <v>1496</v>
      </c>
      <c r="D667" s="254" t="s">
        <v>1406</v>
      </c>
      <c r="E667" s="254" t="s">
        <v>1407</v>
      </c>
      <c r="F667" s="18"/>
      <c r="G667" s="254" t="s">
        <v>22</v>
      </c>
      <c r="H667" s="439">
        <v>44690</v>
      </c>
      <c r="I667" s="439">
        <f t="shared" si="10"/>
        <v>45054</v>
      </c>
      <c r="J667" s="254" t="s">
        <v>43</v>
      </c>
      <c r="K667" s="2"/>
      <c r="L667" s="17"/>
      <c r="M667" s="15"/>
      <c r="N667" s="15"/>
    </row>
    <row r="668" spans="1:14" ht="99.75" customHeight="1" x14ac:dyDescent="0.5">
      <c r="A668" s="18">
        <v>665</v>
      </c>
      <c r="B668" s="254" t="s">
        <v>1014</v>
      </c>
      <c r="C668" s="254" t="s">
        <v>1496</v>
      </c>
      <c r="D668" s="254" t="s">
        <v>1408</v>
      </c>
      <c r="E668" s="254" t="s">
        <v>1407</v>
      </c>
      <c r="F668" s="18"/>
      <c r="G668" s="254" t="s">
        <v>22</v>
      </c>
      <c r="H668" s="439">
        <v>44690</v>
      </c>
      <c r="I668" s="439">
        <f t="shared" si="10"/>
        <v>45054</v>
      </c>
      <c r="J668" s="254" t="s">
        <v>43</v>
      </c>
      <c r="K668" s="2"/>
      <c r="L668" s="17"/>
      <c r="M668" s="15"/>
      <c r="N668" s="15"/>
    </row>
    <row r="669" spans="1:14" ht="99.75" customHeight="1" x14ac:dyDescent="0.5">
      <c r="A669" s="18">
        <v>666</v>
      </c>
      <c r="B669" s="254" t="s">
        <v>1014</v>
      </c>
      <c r="C669" s="254" t="s">
        <v>1496</v>
      </c>
      <c r="D669" s="254" t="s">
        <v>1409</v>
      </c>
      <c r="E669" s="254" t="s">
        <v>1410</v>
      </c>
      <c r="F669" s="18"/>
      <c r="G669" s="254" t="s">
        <v>22</v>
      </c>
      <c r="H669" s="439">
        <v>44844</v>
      </c>
      <c r="I669" s="439">
        <f t="shared" si="10"/>
        <v>45208</v>
      </c>
      <c r="J669" s="254" t="s">
        <v>43</v>
      </c>
      <c r="K669" s="2"/>
      <c r="L669" s="17"/>
      <c r="M669" s="15"/>
      <c r="N669" s="15"/>
    </row>
    <row r="670" spans="1:14" ht="99.75" customHeight="1" x14ac:dyDescent="0.5">
      <c r="A670" s="18">
        <v>667</v>
      </c>
      <c r="B670" s="254" t="s">
        <v>1014</v>
      </c>
      <c r="C670" s="254" t="s">
        <v>1496</v>
      </c>
      <c r="D670" s="254" t="s">
        <v>1411</v>
      </c>
      <c r="E670" s="254" t="s">
        <v>1410</v>
      </c>
      <c r="F670" s="18"/>
      <c r="G670" s="254" t="s">
        <v>22</v>
      </c>
      <c r="H670" s="439">
        <v>44844</v>
      </c>
      <c r="I670" s="439">
        <f t="shared" si="10"/>
        <v>45208</v>
      </c>
      <c r="J670" s="254" t="s">
        <v>43</v>
      </c>
      <c r="K670" s="2"/>
      <c r="L670" s="17"/>
      <c r="M670" s="15"/>
      <c r="N670" s="15"/>
    </row>
    <row r="671" spans="1:14" ht="99.75" customHeight="1" x14ac:dyDescent="0.5">
      <c r="A671" s="18">
        <v>668</v>
      </c>
      <c r="B671" s="254" t="s">
        <v>1014</v>
      </c>
      <c r="C671" s="254" t="s">
        <v>1496</v>
      </c>
      <c r="D671" s="254" t="s">
        <v>1412</v>
      </c>
      <c r="E671" s="254" t="s">
        <v>1413</v>
      </c>
      <c r="F671" s="18"/>
      <c r="G671" s="254" t="s">
        <v>22</v>
      </c>
      <c r="H671" s="439">
        <v>44798</v>
      </c>
      <c r="I671" s="439">
        <f t="shared" si="10"/>
        <v>45162</v>
      </c>
      <c r="J671" s="254" t="s">
        <v>50</v>
      </c>
      <c r="K671" s="27"/>
      <c r="L671" s="17"/>
      <c r="M671" s="15"/>
      <c r="N671" s="15"/>
    </row>
    <row r="672" spans="1:14" ht="99.75" customHeight="1" x14ac:dyDescent="0.5">
      <c r="A672" s="18">
        <v>669</v>
      </c>
      <c r="B672" s="254" t="s">
        <v>1014</v>
      </c>
      <c r="C672" s="254" t="s">
        <v>3366</v>
      </c>
      <c r="D672" s="254" t="s">
        <v>1415</v>
      </c>
      <c r="E672" s="254" t="s">
        <v>1416</v>
      </c>
      <c r="F672" s="18"/>
      <c r="G672" s="254" t="s">
        <v>22</v>
      </c>
      <c r="H672" s="439">
        <v>44847</v>
      </c>
      <c r="I672" s="439">
        <f t="shared" si="10"/>
        <v>45211</v>
      </c>
      <c r="J672" s="254" t="s">
        <v>43</v>
      </c>
      <c r="K672" s="2"/>
      <c r="L672" s="443" t="s">
        <v>1417</v>
      </c>
      <c r="M672" s="15"/>
      <c r="N672" s="15"/>
    </row>
    <row r="673" spans="1:14" ht="99.75" customHeight="1" x14ac:dyDescent="0.5">
      <c r="A673" s="18">
        <v>670</v>
      </c>
      <c r="B673" s="254" t="s">
        <v>1014</v>
      </c>
      <c r="C673" s="254" t="s">
        <v>3366</v>
      </c>
      <c r="D673" s="254" t="s">
        <v>1418</v>
      </c>
      <c r="E673" s="254" t="s">
        <v>1416</v>
      </c>
      <c r="F673" s="18"/>
      <c r="G673" s="254" t="s">
        <v>22</v>
      </c>
      <c r="H673" s="439">
        <v>44847</v>
      </c>
      <c r="I673" s="439">
        <f t="shared" si="10"/>
        <v>45211</v>
      </c>
      <c r="J673" s="254" t="s">
        <v>123</v>
      </c>
      <c r="K673" s="2"/>
      <c r="L673" s="17"/>
      <c r="M673" s="15"/>
      <c r="N673" s="15"/>
    </row>
    <row r="674" spans="1:14" ht="99.75" customHeight="1" x14ac:dyDescent="0.5">
      <c r="A674" s="18">
        <v>671</v>
      </c>
      <c r="B674" s="254" t="s">
        <v>1014</v>
      </c>
      <c r="C674" s="254" t="s">
        <v>3366</v>
      </c>
      <c r="D674" s="254" t="s">
        <v>1419</v>
      </c>
      <c r="E674" s="254" t="s">
        <v>1188</v>
      </c>
      <c r="F674" s="18"/>
      <c r="G674" s="254" t="s">
        <v>22</v>
      </c>
      <c r="H674" s="439">
        <v>44847</v>
      </c>
      <c r="I674" s="439">
        <f t="shared" si="10"/>
        <v>45211</v>
      </c>
      <c r="J674" s="254" t="s">
        <v>123</v>
      </c>
      <c r="K674" s="2"/>
      <c r="L674" s="17"/>
      <c r="M674" s="15"/>
      <c r="N674" s="15"/>
    </row>
    <row r="675" spans="1:14" ht="99.75" customHeight="1" x14ac:dyDescent="0.5">
      <c r="A675" s="18">
        <v>672</v>
      </c>
      <c r="B675" s="254" t="s">
        <v>1014</v>
      </c>
      <c r="C675" s="254" t="s">
        <v>3366</v>
      </c>
      <c r="D675" s="254" t="s">
        <v>1420</v>
      </c>
      <c r="E675" s="254" t="s">
        <v>1188</v>
      </c>
      <c r="F675" s="18"/>
      <c r="G675" s="254" t="s">
        <v>22</v>
      </c>
      <c r="H675" s="439">
        <v>44847</v>
      </c>
      <c r="I675" s="439">
        <f t="shared" si="10"/>
        <v>45211</v>
      </c>
      <c r="J675" s="254" t="s">
        <v>123</v>
      </c>
      <c r="K675" s="2"/>
      <c r="L675" s="17"/>
      <c r="M675" s="15"/>
      <c r="N675" s="15"/>
    </row>
    <row r="676" spans="1:14" ht="99.75" customHeight="1" x14ac:dyDescent="0.5">
      <c r="A676" s="18">
        <v>673</v>
      </c>
      <c r="B676" s="254" t="s">
        <v>1014</v>
      </c>
      <c r="C676" s="254" t="s">
        <v>3366</v>
      </c>
      <c r="D676" s="254" t="s">
        <v>1421</v>
      </c>
      <c r="E676" s="254">
        <v>25.4</v>
      </c>
      <c r="F676" s="18"/>
      <c r="G676" s="254" t="s">
        <v>22</v>
      </c>
      <c r="H676" s="439">
        <v>44869</v>
      </c>
      <c r="I676" s="439">
        <f t="shared" si="10"/>
        <v>45233</v>
      </c>
      <c r="J676" s="254" t="s">
        <v>50</v>
      </c>
      <c r="K676" s="27"/>
      <c r="L676" s="17"/>
      <c r="M676" s="15"/>
      <c r="N676" s="15"/>
    </row>
    <row r="677" spans="1:14" ht="99.75" customHeight="1" x14ac:dyDescent="0.5">
      <c r="A677" s="18">
        <v>674</v>
      </c>
      <c r="B677" s="254" t="s">
        <v>1014</v>
      </c>
      <c r="C677" s="254" t="s">
        <v>3366</v>
      </c>
      <c r="D677" s="254" t="s">
        <v>1423</v>
      </c>
      <c r="E677" s="254">
        <v>25.4</v>
      </c>
      <c r="F677" s="18"/>
      <c r="G677" s="254" t="s">
        <v>22</v>
      </c>
      <c r="H677" s="439">
        <v>44662</v>
      </c>
      <c r="I677" s="439">
        <f t="shared" si="10"/>
        <v>45026</v>
      </c>
      <c r="J677" s="254" t="s">
        <v>43</v>
      </c>
      <c r="K677" s="2"/>
      <c r="L677" s="17"/>
      <c r="M677" s="15"/>
      <c r="N677" s="15"/>
    </row>
    <row r="678" spans="1:14" ht="99.75" customHeight="1" x14ac:dyDescent="0.5">
      <c r="A678" s="18">
        <v>675</v>
      </c>
      <c r="B678" s="254" t="s">
        <v>1014</v>
      </c>
      <c r="C678" s="254" t="s">
        <v>1496</v>
      </c>
      <c r="D678" s="254" t="s">
        <v>1425</v>
      </c>
      <c r="E678" s="254" t="s">
        <v>1426</v>
      </c>
      <c r="F678" s="18"/>
      <c r="G678" s="254" t="s">
        <v>22</v>
      </c>
      <c r="H678" s="439">
        <v>44891</v>
      </c>
      <c r="I678" s="439">
        <f t="shared" si="10"/>
        <v>45255</v>
      </c>
      <c r="J678" s="254" t="s">
        <v>43</v>
      </c>
      <c r="K678" s="2"/>
      <c r="L678" s="17"/>
      <c r="M678" s="15"/>
      <c r="N678" s="15"/>
    </row>
    <row r="679" spans="1:14" ht="99.75" customHeight="1" x14ac:dyDescent="0.5">
      <c r="A679" s="18">
        <v>676</v>
      </c>
      <c r="B679" s="254" t="s">
        <v>1014</v>
      </c>
      <c r="C679" s="254" t="s">
        <v>1496</v>
      </c>
      <c r="D679" s="254" t="s">
        <v>1427</v>
      </c>
      <c r="E679" s="254" t="s">
        <v>1426</v>
      </c>
      <c r="F679" s="18"/>
      <c r="G679" s="254" t="s">
        <v>22</v>
      </c>
      <c r="H679" s="439">
        <v>44891</v>
      </c>
      <c r="I679" s="439">
        <f t="shared" si="10"/>
        <v>45255</v>
      </c>
      <c r="J679" s="254" t="s">
        <v>43</v>
      </c>
      <c r="K679" s="2"/>
      <c r="L679" s="17"/>
      <c r="M679" s="15"/>
      <c r="N679" s="15"/>
    </row>
    <row r="680" spans="1:14" ht="99.75" customHeight="1" x14ac:dyDescent="0.5">
      <c r="A680" s="18">
        <v>677</v>
      </c>
      <c r="B680" s="254" t="s">
        <v>1014</v>
      </c>
      <c r="C680" s="254" t="s">
        <v>1496</v>
      </c>
      <c r="D680" s="254" t="s">
        <v>1428</v>
      </c>
      <c r="E680" s="254" t="s">
        <v>1429</v>
      </c>
      <c r="F680" s="18"/>
      <c r="G680" s="254" t="s">
        <v>22</v>
      </c>
      <c r="H680" s="439">
        <v>44891</v>
      </c>
      <c r="I680" s="439">
        <f t="shared" si="10"/>
        <v>45255</v>
      </c>
      <c r="J680" s="254" t="s">
        <v>43</v>
      </c>
      <c r="K680" s="2"/>
      <c r="L680" s="17"/>
      <c r="M680" s="15"/>
      <c r="N680" s="15"/>
    </row>
    <row r="681" spans="1:14" ht="99.75" customHeight="1" x14ac:dyDescent="0.5">
      <c r="A681" s="18">
        <v>678</v>
      </c>
      <c r="B681" s="254" t="s">
        <v>1014</v>
      </c>
      <c r="C681" s="254" t="s">
        <v>1496</v>
      </c>
      <c r="D681" s="254" t="s">
        <v>1430</v>
      </c>
      <c r="E681" s="254" t="s">
        <v>1429</v>
      </c>
      <c r="F681" s="18"/>
      <c r="G681" s="254" t="s">
        <v>22</v>
      </c>
      <c r="H681" s="439">
        <v>44891</v>
      </c>
      <c r="I681" s="439">
        <f t="shared" si="10"/>
        <v>45255</v>
      </c>
      <c r="J681" s="254" t="s">
        <v>43</v>
      </c>
      <c r="K681" s="2"/>
      <c r="L681" s="17"/>
      <c r="M681" s="15"/>
      <c r="N681" s="15"/>
    </row>
    <row r="682" spans="1:14" ht="99.75" customHeight="1" x14ac:dyDescent="0.5">
      <c r="A682" s="18">
        <v>679</v>
      </c>
      <c r="B682" s="254" t="s">
        <v>1014</v>
      </c>
      <c r="C682" s="254" t="s">
        <v>1496</v>
      </c>
      <c r="D682" s="254" t="s">
        <v>1431</v>
      </c>
      <c r="E682" s="254" t="s">
        <v>1432</v>
      </c>
      <c r="F682" s="18"/>
      <c r="G682" s="254" t="s">
        <v>22</v>
      </c>
      <c r="H682" s="439">
        <v>44891</v>
      </c>
      <c r="I682" s="439">
        <f t="shared" si="10"/>
        <v>45255</v>
      </c>
      <c r="J682" s="254" t="s">
        <v>43</v>
      </c>
      <c r="K682" s="2"/>
      <c r="L682" s="17"/>
      <c r="M682" s="15"/>
      <c r="N682" s="15"/>
    </row>
    <row r="683" spans="1:14" ht="99.75" customHeight="1" x14ac:dyDescent="0.5">
      <c r="A683" s="18">
        <v>680</v>
      </c>
      <c r="B683" s="254" t="s">
        <v>1014</v>
      </c>
      <c r="C683" s="254" t="s">
        <v>1496</v>
      </c>
      <c r="D683" s="254" t="s">
        <v>1433</v>
      </c>
      <c r="E683" s="254" t="s">
        <v>1432</v>
      </c>
      <c r="F683" s="18"/>
      <c r="G683" s="254" t="s">
        <v>22</v>
      </c>
      <c r="H683" s="439">
        <v>44891</v>
      </c>
      <c r="I683" s="439">
        <f t="shared" si="10"/>
        <v>45255</v>
      </c>
      <c r="J683" s="254" t="s">
        <v>43</v>
      </c>
      <c r="K683" s="2"/>
      <c r="L683" s="17"/>
      <c r="M683" s="15"/>
      <c r="N683" s="15"/>
    </row>
    <row r="684" spans="1:14" ht="99.75" customHeight="1" x14ac:dyDescent="0.5">
      <c r="A684" s="18">
        <v>681</v>
      </c>
      <c r="B684" s="254" t="s">
        <v>1014</v>
      </c>
      <c r="C684" s="254" t="s">
        <v>1496</v>
      </c>
      <c r="D684" s="254" t="s">
        <v>1434</v>
      </c>
      <c r="E684" s="254" t="s">
        <v>1435</v>
      </c>
      <c r="F684" s="18"/>
      <c r="G684" s="254" t="s">
        <v>22</v>
      </c>
      <c r="H684" s="439">
        <v>44816</v>
      </c>
      <c r="I684" s="439">
        <f t="shared" si="10"/>
        <v>45180</v>
      </c>
      <c r="J684" s="254" t="s">
        <v>3219</v>
      </c>
      <c r="K684" s="2"/>
      <c r="L684" s="250" t="s">
        <v>1436</v>
      </c>
      <c r="M684" s="11"/>
      <c r="N684" s="15"/>
    </row>
    <row r="685" spans="1:14" ht="99.75" customHeight="1" x14ac:dyDescent="0.5">
      <c r="A685" s="18">
        <v>682</v>
      </c>
      <c r="B685" s="254" t="s">
        <v>1014</v>
      </c>
      <c r="C685" s="254" t="s">
        <v>1496</v>
      </c>
      <c r="D685" s="254" t="s">
        <v>1437</v>
      </c>
      <c r="E685" s="254" t="s">
        <v>1435</v>
      </c>
      <c r="F685" s="18"/>
      <c r="G685" s="254" t="s">
        <v>22</v>
      </c>
      <c r="H685" s="439">
        <v>44816</v>
      </c>
      <c r="I685" s="439">
        <f t="shared" si="10"/>
        <v>45180</v>
      </c>
      <c r="J685" s="254" t="s">
        <v>43</v>
      </c>
      <c r="K685" s="2"/>
      <c r="L685" s="17"/>
      <c r="M685" s="15"/>
      <c r="N685" s="15"/>
    </row>
    <row r="686" spans="1:14" ht="99.75" customHeight="1" x14ac:dyDescent="0.5">
      <c r="A686" s="18">
        <v>683</v>
      </c>
      <c r="B686" s="254" t="s">
        <v>1014</v>
      </c>
      <c r="C686" s="254" t="s">
        <v>1496</v>
      </c>
      <c r="D686" s="254" t="s">
        <v>1438</v>
      </c>
      <c r="E686" s="254" t="s">
        <v>1439</v>
      </c>
      <c r="F686" s="18"/>
      <c r="G686" s="254" t="s">
        <v>22</v>
      </c>
      <c r="H686" s="439">
        <v>44816</v>
      </c>
      <c r="I686" s="439">
        <f t="shared" si="10"/>
        <v>45180</v>
      </c>
      <c r="J686" s="254" t="s">
        <v>43</v>
      </c>
      <c r="K686" s="2"/>
      <c r="L686" s="17"/>
      <c r="M686" s="15"/>
      <c r="N686" s="15"/>
    </row>
    <row r="687" spans="1:14" ht="99.75" customHeight="1" x14ac:dyDescent="0.5">
      <c r="A687" s="18">
        <v>684</v>
      </c>
      <c r="B687" s="254" t="s">
        <v>1014</v>
      </c>
      <c r="C687" s="254" t="s">
        <v>1496</v>
      </c>
      <c r="D687" s="254" t="s">
        <v>1440</v>
      </c>
      <c r="E687" s="254" t="s">
        <v>1439</v>
      </c>
      <c r="F687" s="18"/>
      <c r="G687" s="254" t="s">
        <v>22</v>
      </c>
      <c r="H687" s="439">
        <v>44816</v>
      </c>
      <c r="I687" s="439">
        <f t="shared" si="10"/>
        <v>45180</v>
      </c>
      <c r="J687" s="254" t="s">
        <v>43</v>
      </c>
      <c r="K687" s="2"/>
      <c r="L687" s="17"/>
      <c r="M687" s="15"/>
      <c r="N687" s="15"/>
    </row>
    <row r="688" spans="1:14" ht="99.75" customHeight="1" x14ac:dyDescent="0.5">
      <c r="A688" s="18">
        <v>685</v>
      </c>
      <c r="B688" s="254" t="s">
        <v>1014</v>
      </c>
      <c r="C688" s="254" t="s">
        <v>1496</v>
      </c>
      <c r="D688" s="254" t="s">
        <v>1441</v>
      </c>
      <c r="E688" s="254" t="s">
        <v>1442</v>
      </c>
      <c r="F688" s="18"/>
      <c r="G688" s="254" t="s">
        <v>22</v>
      </c>
      <c r="H688" s="439">
        <v>44816</v>
      </c>
      <c r="I688" s="439">
        <f t="shared" si="10"/>
        <v>45180</v>
      </c>
      <c r="J688" s="254" t="s">
        <v>43</v>
      </c>
      <c r="K688" s="2"/>
      <c r="L688" s="17"/>
      <c r="M688" s="15"/>
      <c r="N688" s="15"/>
    </row>
    <row r="689" spans="1:14" ht="99.75" customHeight="1" x14ac:dyDescent="0.5">
      <c r="A689" s="18">
        <v>686</v>
      </c>
      <c r="B689" s="254" t="s">
        <v>1014</v>
      </c>
      <c r="C689" s="254" t="s">
        <v>1496</v>
      </c>
      <c r="D689" s="254" t="s">
        <v>1443</v>
      </c>
      <c r="E689" s="254" t="s">
        <v>1442</v>
      </c>
      <c r="F689" s="18"/>
      <c r="G689" s="254" t="s">
        <v>22</v>
      </c>
      <c r="H689" s="439">
        <v>44816</v>
      </c>
      <c r="I689" s="439">
        <f t="shared" si="10"/>
        <v>45180</v>
      </c>
      <c r="J689" s="254" t="s">
        <v>1444</v>
      </c>
      <c r="K689" s="2"/>
      <c r="L689" s="8"/>
      <c r="M689" s="15"/>
      <c r="N689" s="15"/>
    </row>
    <row r="690" spans="1:14" ht="99.75" customHeight="1" x14ac:dyDescent="0.5">
      <c r="A690" s="18">
        <v>687</v>
      </c>
      <c r="B690" s="248" t="s">
        <v>1014</v>
      </c>
      <c r="C690" s="248" t="s">
        <v>1496</v>
      </c>
      <c r="D690" s="248" t="s">
        <v>1445</v>
      </c>
      <c r="E690" s="248" t="s">
        <v>1446</v>
      </c>
      <c r="F690" s="41"/>
      <c r="G690" s="248" t="s">
        <v>22</v>
      </c>
      <c r="H690" s="249">
        <v>44573</v>
      </c>
      <c r="I690" s="249">
        <f t="shared" si="10"/>
        <v>44937</v>
      </c>
      <c r="J690" s="248" t="s">
        <v>43</v>
      </c>
      <c r="K690" s="2"/>
      <c r="L690" s="8"/>
      <c r="M690" s="15"/>
      <c r="N690" s="15"/>
    </row>
    <row r="691" spans="1:14" ht="99.75" customHeight="1" x14ac:dyDescent="0.5">
      <c r="A691" s="18">
        <v>688</v>
      </c>
      <c r="B691" s="248" t="s">
        <v>1014</v>
      </c>
      <c r="C691" s="248" t="s">
        <v>1496</v>
      </c>
      <c r="D691" s="248" t="s">
        <v>1448</v>
      </c>
      <c r="E691" s="248" t="s">
        <v>1446</v>
      </c>
      <c r="F691" s="41"/>
      <c r="G691" s="248" t="s">
        <v>22</v>
      </c>
      <c r="H691" s="249">
        <v>44573</v>
      </c>
      <c r="I691" s="249">
        <f t="shared" si="10"/>
        <v>44937</v>
      </c>
      <c r="J691" s="248" t="s">
        <v>43</v>
      </c>
      <c r="K691" s="2"/>
      <c r="L691" s="8"/>
      <c r="M691" s="15"/>
      <c r="N691" s="15"/>
    </row>
    <row r="692" spans="1:14" ht="99.75" customHeight="1" x14ac:dyDescent="0.5">
      <c r="A692" s="18">
        <v>689</v>
      </c>
      <c r="B692" s="254" t="s">
        <v>1014</v>
      </c>
      <c r="C692" s="254" t="s">
        <v>1496</v>
      </c>
      <c r="D692" s="254" t="s">
        <v>1450</v>
      </c>
      <c r="E692" s="254" t="s">
        <v>1451</v>
      </c>
      <c r="F692" s="18"/>
      <c r="G692" s="254" t="s">
        <v>22</v>
      </c>
      <c r="H692" s="439">
        <v>44977</v>
      </c>
      <c r="I692" s="439">
        <f t="shared" si="10"/>
        <v>45341</v>
      </c>
      <c r="J692" s="254" t="s">
        <v>130</v>
      </c>
      <c r="K692" s="2"/>
      <c r="L692" s="17"/>
      <c r="M692" s="15"/>
      <c r="N692" s="15"/>
    </row>
    <row r="693" spans="1:14" ht="99.75" customHeight="1" x14ac:dyDescent="0.5">
      <c r="A693" s="18">
        <v>690</v>
      </c>
      <c r="B693" s="248" t="s">
        <v>1453</v>
      </c>
      <c r="C693" s="248"/>
      <c r="D693" s="248" t="s">
        <v>1454</v>
      </c>
      <c r="E693" s="248" t="s">
        <v>1052</v>
      </c>
      <c r="F693" s="41"/>
      <c r="G693" s="248" t="s">
        <v>22</v>
      </c>
      <c r="H693" s="249">
        <v>44215</v>
      </c>
      <c r="I693" s="249">
        <f t="shared" si="10"/>
        <v>44579</v>
      </c>
      <c r="J693" s="248" t="s">
        <v>43</v>
      </c>
      <c r="K693" s="2"/>
      <c r="L693" s="17"/>
      <c r="M693" s="15"/>
      <c r="N693" s="15"/>
    </row>
    <row r="694" spans="1:14" ht="99.75" customHeight="1" x14ac:dyDescent="0.5">
      <c r="A694" s="18">
        <v>691</v>
      </c>
      <c r="B694" s="254" t="s">
        <v>1453</v>
      </c>
      <c r="C694" s="254" t="s">
        <v>255</v>
      </c>
      <c r="D694" s="254" t="s">
        <v>1456</v>
      </c>
      <c r="E694" s="254" t="s">
        <v>1457</v>
      </c>
      <c r="F694" s="18"/>
      <c r="G694" s="254" t="s">
        <v>22</v>
      </c>
      <c r="H694" s="439">
        <v>44816</v>
      </c>
      <c r="I694" s="439">
        <f t="shared" si="10"/>
        <v>45180</v>
      </c>
      <c r="J694" s="254" t="s">
        <v>130</v>
      </c>
      <c r="K694" s="27"/>
      <c r="L694" s="17"/>
      <c r="M694" s="15"/>
      <c r="N694" s="15"/>
    </row>
    <row r="695" spans="1:14" ht="99.75" customHeight="1" x14ac:dyDescent="0.5">
      <c r="A695" s="18">
        <v>692</v>
      </c>
      <c r="B695" s="254" t="s">
        <v>1453</v>
      </c>
      <c r="C695" s="254" t="s">
        <v>255</v>
      </c>
      <c r="D695" s="254" t="s">
        <v>1459</v>
      </c>
      <c r="E695" s="254" t="s">
        <v>1460</v>
      </c>
      <c r="F695" s="18"/>
      <c r="G695" s="254" t="s">
        <v>22</v>
      </c>
      <c r="H695" s="439">
        <v>44810</v>
      </c>
      <c r="I695" s="439">
        <f t="shared" si="10"/>
        <v>45174</v>
      </c>
      <c r="J695" s="254" t="s">
        <v>86</v>
      </c>
      <c r="K695" s="27"/>
      <c r="L695" s="8"/>
      <c r="M695" s="15"/>
      <c r="N695" s="15"/>
    </row>
    <row r="696" spans="1:14" ht="99.75" customHeight="1" x14ac:dyDescent="0.5">
      <c r="A696" s="18">
        <v>693</v>
      </c>
      <c r="B696" s="248" t="s">
        <v>1453</v>
      </c>
      <c r="C696" s="248" t="s">
        <v>1496</v>
      </c>
      <c r="D696" s="248" t="s">
        <v>1462</v>
      </c>
      <c r="E696" s="248" t="s">
        <v>1463</v>
      </c>
      <c r="F696" s="41"/>
      <c r="G696" s="248" t="s">
        <v>22</v>
      </c>
      <c r="H696" s="249">
        <v>44543</v>
      </c>
      <c r="I696" s="249">
        <f t="shared" si="10"/>
        <v>44907</v>
      </c>
      <c r="J696" s="248" t="s">
        <v>43</v>
      </c>
      <c r="K696" s="2"/>
      <c r="L696" s="17"/>
      <c r="M696" s="15"/>
      <c r="N696" s="15"/>
    </row>
    <row r="697" spans="1:14" ht="99.75" customHeight="1" x14ac:dyDescent="0.5">
      <c r="A697" s="18">
        <v>694</v>
      </c>
      <c r="B697" s="254" t="s">
        <v>1453</v>
      </c>
      <c r="C697" s="254" t="s">
        <v>1496</v>
      </c>
      <c r="D697" s="254" t="s">
        <v>1464</v>
      </c>
      <c r="E697" s="254" t="s">
        <v>1140</v>
      </c>
      <c r="F697" s="18"/>
      <c r="G697" s="254" t="s">
        <v>22</v>
      </c>
      <c r="H697" s="439">
        <v>44977</v>
      </c>
      <c r="I697" s="439">
        <f t="shared" si="10"/>
        <v>45341</v>
      </c>
      <c r="J697" s="254" t="s">
        <v>130</v>
      </c>
      <c r="K697" s="27"/>
      <c r="L697" s="17"/>
      <c r="M697" s="15"/>
      <c r="N697" s="15"/>
    </row>
    <row r="698" spans="1:14" ht="99.75" customHeight="1" x14ac:dyDescent="0.5">
      <c r="A698" s="18">
        <v>695</v>
      </c>
      <c r="B698" s="248" t="s">
        <v>1453</v>
      </c>
      <c r="C698" s="248"/>
      <c r="D698" s="248" t="s">
        <v>1466</v>
      </c>
      <c r="E698" s="248" t="s">
        <v>1467</v>
      </c>
      <c r="F698" s="41"/>
      <c r="G698" s="248" t="s">
        <v>22</v>
      </c>
      <c r="H698" s="249">
        <v>44579</v>
      </c>
      <c r="I698" s="249">
        <f t="shared" si="10"/>
        <v>44943</v>
      </c>
      <c r="J698" s="248" t="s">
        <v>43</v>
      </c>
      <c r="K698" s="2"/>
      <c r="L698" s="17"/>
      <c r="M698" s="15"/>
      <c r="N698" s="15"/>
    </row>
    <row r="699" spans="1:14" ht="99.75" customHeight="1" x14ac:dyDescent="0.5">
      <c r="A699" s="18">
        <v>696</v>
      </c>
      <c r="B699" s="248" t="s">
        <v>1453</v>
      </c>
      <c r="C699" s="248"/>
      <c r="D699" s="248" t="s">
        <v>1468</v>
      </c>
      <c r="E699" s="248" t="s">
        <v>1469</v>
      </c>
      <c r="F699" s="41"/>
      <c r="G699" s="248" t="s">
        <v>22</v>
      </c>
      <c r="H699" s="249">
        <v>44579</v>
      </c>
      <c r="I699" s="249">
        <f t="shared" si="10"/>
        <v>44943</v>
      </c>
      <c r="J699" s="248" t="s">
        <v>43</v>
      </c>
      <c r="K699" s="2"/>
      <c r="L699" s="17"/>
      <c r="M699" s="15"/>
      <c r="N699" s="15"/>
    </row>
    <row r="700" spans="1:14" ht="99.75" customHeight="1" x14ac:dyDescent="0.5">
      <c r="A700" s="18">
        <v>697</v>
      </c>
      <c r="B700" s="248" t="s">
        <v>1453</v>
      </c>
      <c r="C700" s="248" t="s">
        <v>1496</v>
      </c>
      <c r="D700" s="248" t="s">
        <v>1470</v>
      </c>
      <c r="E700" s="248" t="s">
        <v>1137</v>
      </c>
      <c r="F700" s="41"/>
      <c r="G700" s="248" t="s">
        <v>22</v>
      </c>
      <c r="H700" s="249">
        <v>44579</v>
      </c>
      <c r="I700" s="249">
        <f t="shared" si="10"/>
        <v>44943</v>
      </c>
      <c r="J700" s="248" t="s">
        <v>43</v>
      </c>
      <c r="K700" s="2"/>
      <c r="L700" s="17"/>
      <c r="M700" s="15"/>
      <c r="N700" s="15"/>
    </row>
    <row r="701" spans="1:14" ht="99.75" customHeight="1" x14ac:dyDescent="0.5">
      <c r="A701" s="18">
        <v>698</v>
      </c>
      <c r="B701" s="254" t="s">
        <v>1453</v>
      </c>
      <c r="C701" s="254" t="s">
        <v>1496</v>
      </c>
      <c r="D701" s="254" t="s">
        <v>1471</v>
      </c>
      <c r="E701" s="254" t="s">
        <v>1472</v>
      </c>
      <c r="F701" s="18"/>
      <c r="G701" s="254" t="s">
        <v>22</v>
      </c>
      <c r="H701" s="439">
        <v>44690</v>
      </c>
      <c r="I701" s="439">
        <f t="shared" si="10"/>
        <v>45054</v>
      </c>
      <c r="J701" s="254" t="s">
        <v>43</v>
      </c>
      <c r="K701" s="2"/>
      <c r="L701" s="17"/>
      <c r="M701" s="15"/>
      <c r="N701" s="15"/>
    </row>
    <row r="702" spans="1:14" ht="99.75" customHeight="1" x14ac:dyDescent="0.5">
      <c r="A702" s="18">
        <v>699</v>
      </c>
      <c r="B702" s="254" t="s">
        <v>1453</v>
      </c>
      <c r="C702" s="254" t="s">
        <v>1496</v>
      </c>
      <c r="D702" s="254" t="s">
        <v>1473</v>
      </c>
      <c r="E702" s="254" t="s">
        <v>1474</v>
      </c>
      <c r="F702" s="18"/>
      <c r="G702" s="254" t="s">
        <v>22</v>
      </c>
      <c r="H702" s="439">
        <v>44690</v>
      </c>
      <c r="I702" s="439">
        <f t="shared" si="10"/>
        <v>45054</v>
      </c>
      <c r="J702" s="254" t="s">
        <v>43</v>
      </c>
      <c r="K702" s="2"/>
      <c r="L702" s="17"/>
      <c r="M702" s="15"/>
      <c r="N702" s="15"/>
    </row>
    <row r="703" spans="1:14" ht="99.75" customHeight="1" x14ac:dyDescent="0.5">
      <c r="A703" s="18">
        <v>700</v>
      </c>
      <c r="B703" s="254" t="s">
        <v>1453</v>
      </c>
      <c r="C703" s="254" t="s">
        <v>1496</v>
      </c>
      <c r="D703" s="254" t="s">
        <v>1475</v>
      </c>
      <c r="E703" s="18" t="s">
        <v>1476</v>
      </c>
      <c r="F703" s="18"/>
      <c r="G703" s="254" t="s">
        <v>22</v>
      </c>
      <c r="H703" s="439">
        <v>44958</v>
      </c>
      <c r="I703" s="439">
        <f t="shared" si="10"/>
        <v>45322</v>
      </c>
      <c r="J703" s="254" t="s">
        <v>50</v>
      </c>
      <c r="K703" s="27"/>
      <c r="L703" s="17"/>
      <c r="M703" s="15"/>
      <c r="N703" s="15"/>
    </row>
    <row r="704" spans="1:14" ht="99.75" customHeight="1" x14ac:dyDescent="0.5">
      <c r="A704" s="18">
        <v>701</v>
      </c>
      <c r="B704" s="254" t="s">
        <v>1453</v>
      </c>
      <c r="C704" s="254" t="s">
        <v>1496</v>
      </c>
      <c r="D704" s="254" t="s">
        <v>1478</v>
      </c>
      <c r="E704" s="18" t="s">
        <v>1476</v>
      </c>
      <c r="F704" s="18"/>
      <c r="G704" s="254" t="s">
        <v>22</v>
      </c>
      <c r="H704" s="439">
        <v>44958</v>
      </c>
      <c r="I704" s="439">
        <f t="shared" si="10"/>
        <v>45322</v>
      </c>
      <c r="J704" s="254" t="s">
        <v>43</v>
      </c>
      <c r="K704" s="27"/>
      <c r="L704" s="8"/>
      <c r="M704" s="15"/>
      <c r="N704" s="15"/>
    </row>
    <row r="705" spans="1:14" ht="99.75" customHeight="1" x14ac:dyDescent="0.5">
      <c r="A705" s="18">
        <v>702</v>
      </c>
      <c r="B705" s="254" t="s">
        <v>1453</v>
      </c>
      <c r="C705" s="254" t="s">
        <v>1496</v>
      </c>
      <c r="D705" s="254" t="s">
        <v>1479</v>
      </c>
      <c r="E705" s="18" t="s">
        <v>1480</v>
      </c>
      <c r="F705" s="18"/>
      <c r="G705" s="254" t="s">
        <v>22</v>
      </c>
      <c r="H705" s="439">
        <v>44958</v>
      </c>
      <c r="I705" s="439">
        <f t="shared" si="10"/>
        <v>45322</v>
      </c>
      <c r="J705" s="254" t="s">
        <v>50</v>
      </c>
      <c r="K705" s="27"/>
      <c r="L705" s="17"/>
      <c r="M705" s="15"/>
      <c r="N705" s="15"/>
    </row>
    <row r="706" spans="1:14" ht="99.75" customHeight="1" x14ac:dyDescent="0.5">
      <c r="A706" s="18">
        <v>703</v>
      </c>
      <c r="B706" s="254" t="s">
        <v>1453</v>
      </c>
      <c r="C706" s="254" t="s">
        <v>1496</v>
      </c>
      <c r="D706" s="254" t="s">
        <v>1482</v>
      </c>
      <c r="E706" s="18" t="s">
        <v>1480</v>
      </c>
      <c r="F706" s="18"/>
      <c r="G706" s="254" t="s">
        <v>22</v>
      </c>
      <c r="H706" s="439">
        <v>44958</v>
      </c>
      <c r="I706" s="439">
        <f t="shared" si="10"/>
        <v>45322</v>
      </c>
      <c r="J706" s="254" t="s">
        <v>43</v>
      </c>
      <c r="K706" s="27"/>
      <c r="L706" s="8"/>
      <c r="M706" s="15"/>
      <c r="N706" s="15"/>
    </row>
    <row r="707" spans="1:14" ht="99.75" customHeight="1" x14ac:dyDescent="0.5">
      <c r="A707" s="18">
        <v>704</v>
      </c>
      <c r="B707" s="254" t="s">
        <v>1453</v>
      </c>
      <c r="C707" s="254" t="s">
        <v>1496</v>
      </c>
      <c r="D707" s="254" t="s">
        <v>1483</v>
      </c>
      <c r="E707" s="18" t="s">
        <v>1484</v>
      </c>
      <c r="F707" s="18"/>
      <c r="G707" s="254" t="s">
        <v>22</v>
      </c>
      <c r="H707" s="439">
        <v>44958</v>
      </c>
      <c r="I707" s="439">
        <f t="shared" si="10"/>
        <v>45322</v>
      </c>
      <c r="J707" s="254" t="s">
        <v>123</v>
      </c>
      <c r="K707" s="2"/>
      <c r="L707" s="250" t="s">
        <v>1485</v>
      </c>
      <c r="M707" s="15"/>
      <c r="N707" s="15"/>
    </row>
    <row r="708" spans="1:14" ht="99.75" customHeight="1" x14ac:dyDescent="0.5">
      <c r="A708" s="18">
        <v>705</v>
      </c>
      <c r="B708" s="254" t="s">
        <v>1453</v>
      </c>
      <c r="C708" s="254" t="s">
        <v>1496</v>
      </c>
      <c r="D708" s="254" t="s">
        <v>1486</v>
      </c>
      <c r="E708" s="18" t="s">
        <v>1484</v>
      </c>
      <c r="F708" s="18"/>
      <c r="G708" s="254" t="s">
        <v>22</v>
      </c>
      <c r="H708" s="439">
        <v>44958</v>
      </c>
      <c r="I708" s="439">
        <f t="shared" si="10"/>
        <v>45322</v>
      </c>
      <c r="J708" s="254" t="s">
        <v>123</v>
      </c>
      <c r="K708" s="2"/>
      <c r="L708" s="250" t="s">
        <v>1485</v>
      </c>
      <c r="M708" s="15"/>
      <c r="N708" s="15"/>
    </row>
    <row r="709" spans="1:14" ht="99.75" customHeight="1" x14ac:dyDescent="0.5">
      <c r="A709" s="18">
        <v>706</v>
      </c>
      <c r="B709" s="254" t="s">
        <v>1453</v>
      </c>
      <c r="C709" s="254" t="s">
        <v>1496</v>
      </c>
      <c r="D709" s="254" t="s">
        <v>1487</v>
      </c>
      <c r="E709" s="18" t="s">
        <v>1488</v>
      </c>
      <c r="F709" s="18"/>
      <c r="G709" s="254" t="s">
        <v>22</v>
      </c>
      <c r="H709" s="439">
        <v>44958</v>
      </c>
      <c r="I709" s="439">
        <f t="shared" si="10"/>
        <v>45322</v>
      </c>
      <c r="J709" s="254" t="s">
        <v>123</v>
      </c>
      <c r="K709" s="2"/>
      <c r="L709" s="250" t="s">
        <v>1485</v>
      </c>
      <c r="M709" s="15"/>
      <c r="N709" s="15"/>
    </row>
    <row r="710" spans="1:14" ht="99.75" customHeight="1" x14ac:dyDescent="0.5">
      <c r="A710" s="18">
        <v>707</v>
      </c>
      <c r="B710" s="254" t="s">
        <v>1453</v>
      </c>
      <c r="C710" s="254" t="s">
        <v>1496</v>
      </c>
      <c r="D710" s="254" t="s">
        <v>1489</v>
      </c>
      <c r="E710" s="18" t="s">
        <v>1488</v>
      </c>
      <c r="F710" s="18"/>
      <c r="G710" s="254" t="s">
        <v>22</v>
      </c>
      <c r="H710" s="439">
        <v>44958</v>
      </c>
      <c r="I710" s="439">
        <f t="shared" si="10"/>
        <v>45322</v>
      </c>
      <c r="J710" s="254" t="s">
        <v>123</v>
      </c>
      <c r="K710" s="27"/>
      <c r="L710" s="8"/>
      <c r="M710" s="15"/>
      <c r="N710" s="15"/>
    </row>
    <row r="711" spans="1:14" ht="99.75" customHeight="1" x14ac:dyDescent="0.5">
      <c r="A711" s="18">
        <v>708</v>
      </c>
      <c r="B711" s="254" t="s">
        <v>1453</v>
      </c>
      <c r="C711" s="254" t="s">
        <v>1496</v>
      </c>
      <c r="D711" s="254" t="s">
        <v>1490</v>
      </c>
      <c r="E711" s="254" t="s">
        <v>1491</v>
      </c>
      <c r="F711" s="18"/>
      <c r="G711" s="254" t="s">
        <v>22</v>
      </c>
      <c r="H711" s="439">
        <v>44963</v>
      </c>
      <c r="I711" s="439">
        <f t="shared" si="10"/>
        <v>45327</v>
      </c>
      <c r="J711" s="254" t="s">
        <v>123</v>
      </c>
      <c r="K711" s="2"/>
      <c r="L711" s="250" t="s">
        <v>1485</v>
      </c>
      <c r="M711" s="15"/>
      <c r="N711" s="15"/>
    </row>
    <row r="712" spans="1:14" ht="99.75" customHeight="1" x14ac:dyDescent="0.5">
      <c r="A712" s="18">
        <v>709</v>
      </c>
      <c r="B712" s="254" t="s">
        <v>1453</v>
      </c>
      <c r="C712" s="254" t="s">
        <v>1496</v>
      </c>
      <c r="D712" s="254" t="s">
        <v>1492</v>
      </c>
      <c r="E712" s="254" t="s">
        <v>1493</v>
      </c>
      <c r="F712" s="254"/>
      <c r="G712" s="254" t="s">
        <v>22</v>
      </c>
      <c r="H712" s="439">
        <v>44979</v>
      </c>
      <c r="I712" s="439">
        <f t="shared" ref="I712:I718" si="11">H712+365</f>
        <v>45344</v>
      </c>
      <c r="J712" s="254" t="s">
        <v>43</v>
      </c>
      <c r="K712" s="2"/>
      <c r="L712" s="17"/>
      <c r="M712" s="15"/>
      <c r="N712" s="15"/>
    </row>
    <row r="713" spans="1:14" ht="99.75" customHeight="1" x14ac:dyDescent="0.5">
      <c r="A713" s="18">
        <v>710</v>
      </c>
      <c r="B713" s="254" t="s">
        <v>1453</v>
      </c>
      <c r="C713" s="254" t="s">
        <v>1496</v>
      </c>
      <c r="D713" s="254" t="s">
        <v>1494</v>
      </c>
      <c r="E713" s="254" t="s">
        <v>1495</v>
      </c>
      <c r="F713" s="254"/>
      <c r="G713" s="254" t="s">
        <v>22</v>
      </c>
      <c r="H713" s="439">
        <v>44979</v>
      </c>
      <c r="I713" s="439">
        <f t="shared" si="11"/>
        <v>45344</v>
      </c>
      <c r="J713" s="254" t="s">
        <v>43</v>
      </c>
      <c r="K713" s="2"/>
      <c r="L713" s="17"/>
      <c r="M713" s="15"/>
      <c r="N713" s="15"/>
    </row>
    <row r="714" spans="1:14" ht="99.75" customHeight="1" x14ac:dyDescent="0.5">
      <c r="A714" s="18">
        <v>711</v>
      </c>
      <c r="B714" s="254" t="s">
        <v>1453</v>
      </c>
      <c r="C714" s="254" t="s">
        <v>1496</v>
      </c>
      <c r="D714" s="254" t="s">
        <v>1499</v>
      </c>
      <c r="E714" s="254" t="s">
        <v>1500</v>
      </c>
      <c r="F714" s="254"/>
      <c r="G714" s="254" t="s">
        <v>22</v>
      </c>
      <c r="H714" s="439">
        <v>44979</v>
      </c>
      <c r="I714" s="439">
        <f t="shared" si="11"/>
        <v>45344</v>
      </c>
      <c r="J714" s="254" t="s">
        <v>43</v>
      </c>
      <c r="K714" s="2"/>
      <c r="L714" s="17"/>
      <c r="M714" s="15"/>
      <c r="N714" s="15"/>
    </row>
    <row r="715" spans="1:14" ht="99.75" customHeight="1" x14ac:dyDescent="0.5">
      <c r="A715" s="18">
        <v>712</v>
      </c>
      <c r="B715" s="254" t="s">
        <v>1453</v>
      </c>
      <c r="C715" s="254" t="s">
        <v>1496</v>
      </c>
      <c r="D715" s="254" t="s">
        <v>1501</v>
      </c>
      <c r="E715" s="254" t="s">
        <v>1502</v>
      </c>
      <c r="F715" s="254"/>
      <c r="G715" s="254" t="s">
        <v>22</v>
      </c>
      <c r="H715" s="439">
        <v>44979</v>
      </c>
      <c r="I715" s="439">
        <f t="shared" si="11"/>
        <v>45344</v>
      </c>
      <c r="J715" s="254" t="s">
        <v>43</v>
      </c>
      <c r="K715" s="2"/>
      <c r="L715" s="17"/>
      <c r="M715" s="15"/>
      <c r="N715" s="15"/>
    </row>
    <row r="716" spans="1:14" ht="99.75" customHeight="1" x14ac:dyDescent="0.5">
      <c r="A716" s="18">
        <v>713</v>
      </c>
      <c r="B716" s="254" t="s">
        <v>1453</v>
      </c>
      <c r="C716" s="254" t="s">
        <v>1496</v>
      </c>
      <c r="D716" s="254" t="s">
        <v>1503</v>
      </c>
      <c r="E716" s="254" t="s">
        <v>1504</v>
      </c>
      <c r="F716" s="254"/>
      <c r="G716" s="254" t="s">
        <v>22</v>
      </c>
      <c r="H716" s="439">
        <v>44979</v>
      </c>
      <c r="I716" s="439">
        <f t="shared" si="11"/>
        <v>45344</v>
      </c>
      <c r="J716" s="254" t="s">
        <v>43</v>
      </c>
      <c r="K716" s="2"/>
      <c r="L716" s="17"/>
      <c r="M716" s="15"/>
      <c r="N716" s="15"/>
    </row>
    <row r="717" spans="1:14" ht="99.75" customHeight="1" x14ac:dyDescent="0.5">
      <c r="A717" s="18">
        <v>714</v>
      </c>
      <c r="B717" s="254" t="s">
        <v>1453</v>
      </c>
      <c r="C717" s="254" t="s">
        <v>1496</v>
      </c>
      <c r="D717" s="254" t="s">
        <v>1505</v>
      </c>
      <c r="E717" s="254" t="s">
        <v>1506</v>
      </c>
      <c r="F717" s="254"/>
      <c r="G717" s="254" t="s">
        <v>22</v>
      </c>
      <c r="H717" s="439">
        <v>44979</v>
      </c>
      <c r="I717" s="439">
        <f t="shared" si="11"/>
        <v>45344</v>
      </c>
      <c r="J717" s="254" t="s">
        <v>43</v>
      </c>
      <c r="K717" s="2"/>
      <c r="L717" s="17"/>
      <c r="M717" s="15"/>
      <c r="N717" s="15"/>
    </row>
    <row r="718" spans="1:14" ht="99.75" customHeight="1" x14ac:dyDescent="0.5">
      <c r="A718" s="18">
        <v>715</v>
      </c>
      <c r="B718" s="254" t="s">
        <v>1453</v>
      </c>
      <c r="C718" s="254" t="s">
        <v>1496</v>
      </c>
      <c r="D718" s="254" t="s">
        <v>1507</v>
      </c>
      <c r="E718" s="254" t="s">
        <v>1491</v>
      </c>
      <c r="F718" s="254"/>
      <c r="G718" s="254" t="s">
        <v>22</v>
      </c>
      <c r="H718" s="439">
        <v>44979</v>
      </c>
      <c r="I718" s="439">
        <f t="shared" si="11"/>
        <v>45344</v>
      </c>
      <c r="J718" s="254" t="s">
        <v>43</v>
      </c>
      <c r="K718" s="2"/>
      <c r="L718" s="17"/>
      <c r="M718" s="15"/>
      <c r="N718" s="15"/>
    </row>
    <row r="719" spans="1:14" ht="99.75" customHeight="1" x14ac:dyDescent="0.5">
      <c r="A719" s="18">
        <v>716</v>
      </c>
      <c r="B719" s="254" t="s">
        <v>1453</v>
      </c>
      <c r="C719" s="254" t="s">
        <v>1496</v>
      </c>
      <c r="D719" s="254" t="s">
        <v>1509</v>
      </c>
      <c r="E719" s="254" t="s">
        <v>1510</v>
      </c>
      <c r="F719" s="254"/>
      <c r="G719" s="254" t="s">
        <v>22</v>
      </c>
      <c r="H719" s="439">
        <v>44979</v>
      </c>
      <c r="I719" s="439">
        <f>H719+364</f>
        <v>45343</v>
      </c>
      <c r="J719" s="447" t="s">
        <v>43</v>
      </c>
      <c r="K719" s="2"/>
      <c r="L719" s="448" t="s">
        <v>1511</v>
      </c>
      <c r="M719" s="15"/>
      <c r="N719" s="15"/>
    </row>
    <row r="720" spans="1:14" ht="99.75" customHeight="1" x14ac:dyDescent="0.5">
      <c r="A720" s="18">
        <v>717</v>
      </c>
      <c r="B720" s="254" t="s">
        <v>1453</v>
      </c>
      <c r="C720" s="254" t="s">
        <v>1496</v>
      </c>
      <c r="D720" s="254" t="s">
        <v>2721</v>
      </c>
      <c r="E720" s="254" t="s">
        <v>3367</v>
      </c>
      <c r="F720" s="254"/>
      <c r="G720" s="254" t="s">
        <v>22</v>
      </c>
      <c r="H720" s="439">
        <v>44979</v>
      </c>
      <c r="I720" s="439">
        <f t="shared" ref="I720:I721" si="12">H720+365</f>
        <v>45344</v>
      </c>
      <c r="J720" s="254" t="s">
        <v>43</v>
      </c>
      <c r="K720" s="2"/>
      <c r="L720" s="17"/>
      <c r="M720" s="15"/>
      <c r="N720" s="15"/>
    </row>
    <row r="721" spans="1:14" ht="99.75" customHeight="1" x14ac:dyDescent="0.5">
      <c r="A721" s="18">
        <v>718</v>
      </c>
      <c r="B721" s="254" t="s">
        <v>1453</v>
      </c>
      <c r="C721" s="254" t="s">
        <v>1496</v>
      </c>
      <c r="D721" s="254" t="s">
        <v>1512</v>
      </c>
      <c r="E721" s="254" t="s">
        <v>1513</v>
      </c>
      <c r="F721" s="254"/>
      <c r="G721" s="254" t="s">
        <v>22</v>
      </c>
      <c r="H721" s="439">
        <v>44979</v>
      </c>
      <c r="I721" s="439">
        <f t="shared" si="12"/>
        <v>45344</v>
      </c>
      <c r="J721" s="254" t="s">
        <v>43</v>
      </c>
      <c r="K721" s="2"/>
      <c r="L721" s="17"/>
      <c r="M721" s="15"/>
      <c r="N721" s="15"/>
    </row>
    <row r="722" spans="1:14" ht="99.75" customHeight="1" x14ac:dyDescent="0.5">
      <c r="A722" s="18">
        <v>719</v>
      </c>
      <c r="B722" s="248" t="s">
        <v>3368</v>
      </c>
      <c r="C722" s="248" t="s">
        <v>1496</v>
      </c>
      <c r="D722" s="248" t="s">
        <v>1514</v>
      </c>
      <c r="E722" s="248" t="s">
        <v>1515</v>
      </c>
      <c r="F722" s="41"/>
      <c r="G722" s="248" t="s">
        <v>22</v>
      </c>
      <c r="H722" s="249">
        <v>44579</v>
      </c>
      <c r="I722" s="249">
        <f t="shared" ref="I722:I771" si="13">H722+364</f>
        <v>44943</v>
      </c>
      <c r="J722" s="248" t="s">
        <v>43</v>
      </c>
      <c r="K722" s="2"/>
      <c r="L722" s="17"/>
      <c r="M722" s="15"/>
      <c r="N722" s="15"/>
    </row>
    <row r="723" spans="1:14" ht="99.75" customHeight="1" x14ac:dyDescent="0.5">
      <c r="A723" s="18">
        <v>720</v>
      </c>
      <c r="B723" s="248" t="s">
        <v>3135</v>
      </c>
      <c r="C723" s="248" t="s">
        <v>1496</v>
      </c>
      <c r="D723" s="248" t="s">
        <v>1516</v>
      </c>
      <c r="E723" s="248" t="s">
        <v>1517</v>
      </c>
      <c r="F723" s="41"/>
      <c r="G723" s="248" t="s">
        <v>22</v>
      </c>
      <c r="H723" s="249">
        <v>44579</v>
      </c>
      <c r="I723" s="249">
        <f t="shared" si="13"/>
        <v>44943</v>
      </c>
      <c r="J723" s="248" t="s">
        <v>43</v>
      </c>
      <c r="K723" s="2"/>
      <c r="L723" s="17"/>
      <c r="M723" s="15"/>
      <c r="N723" s="15"/>
    </row>
    <row r="724" spans="1:14" ht="99.75" customHeight="1" x14ac:dyDescent="0.5">
      <c r="A724" s="18">
        <v>721</v>
      </c>
      <c r="B724" s="248" t="s">
        <v>3135</v>
      </c>
      <c r="C724" s="248" t="s">
        <v>3136</v>
      </c>
      <c r="D724" s="248" t="s">
        <v>1518</v>
      </c>
      <c r="E724" s="248" t="s">
        <v>1519</v>
      </c>
      <c r="F724" s="41"/>
      <c r="G724" s="248" t="s">
        <v>22</v>
      </c>
      <c r="H724" s="249">
        <v>44579</v>
      </c>
      <c r="I724" s="249">
        <f t="shared" si="13"/>
        <v>44943</v>
      </c>
      <c r="J724" s="248" t="s">
        <v>43</v>
      </c>
      <c r="K724" s="2"/>
      <c r="L724" s="17"/>
      <c r="M724" s="15"/>
      <c r="N724" s="15"/>
    </row>
    <row r="725" spans="1:14" ht="99.75" customHeight="1" x14ac:dyDescent="0.5">
      <c r="A725" s="18">
        <v>722</v>
      </c>
      <c r="B725" s="248" t="s">
        <v>3135</v>
      </c>
      <c r="C725" s="248" t="s">
        <v>3136</v>
      </c>
      <c r="D725" s="248" t="s">
        <v>1520</v>
      </c>
      <c r="E725" s="248" t="s">
        <v>3369</v>
      </c>
      <c r="F725" s="41"/>
      <c r="G725" s="248" t="s">
        <v>22</v>
      </c>
      <c r="H725" s="249">
        <v>44579</v>
      </c>
      <c r="I725" s="249">
        <f t="shared" si="13"/>
        <v>44943</v>
      </c>
      <c r="J725" s="248" t="s">
        <v>43</v>
      </c>
      <c r="K725" s="2"/>
      <c r="L725" s="17"/>
      <c r="M725" s="15"/>
      <c r="N725" s="15"/>
    </row>
    <row r="726" spans="1:14" ht="99.75" customHeight="1" x14ac:dyDescent="0.5">
      <c r="A726" s="18">
        <v>723</v>
      </c>
      <c r="B726" s="248" t="s">
        <v>3135</v>
      </c>
      <c r="C726" s="248" t="s">
        <v>1496</v>
      </c>
      <c r="D726" s="248" t="s">
        <v>1522</v>
      </c>
      <c r="E726" s="248" t="s">
        <v>1523</v>
      </c>
      <c r="F726" s="41"/>
      <c r="G726" s="248" t="s">
        <v>22</v>
      </c>
      <c r="H726" s="249">
        <v>44579</v>
      </c>
      <c r="I726" s="249">
        <f t="shared" si="13"/>
        <v>44943</v>
      </c>
      <c r="J726" s="248" t="s">
        <v>43</v>
      </c>
      <c r="K726" s="2"/>
      <c r="L726" s="17"/>
      <c r="M726" s="15"/>
      <c r="N726" s="15"/>
    </row>
    <row r="727" spans="1:14" ht="99.75" customHeight="1" x14ac:dyDescent="0.5">
      <c r="A727" s="18">
        <v>724</v>
      </c>
      <c r="B727" s="248" t="s">
        <v>3135</v>
      </c>
      <c r="C727" s="248" t="s">
        <v>1496</v>
      </c>
      <c r="D727" s="248" t="s">
        <v>1524</v>
      </c>
      <c r="E727" s="248" t="s">
        <v>1525</v>
      </c>
      <c r="F727" s="41"/>
      <c r="G727" s="248" t="s">
        <v>22</v>
      </c>
      <c r="H727" s="249">
        <v>44579</v>
      </c>
      <c r="I727" s="249">
        <f t="shared" si="13"/>
        <v>44943</v>
      </c>
      <c r="J727" s="248" t="s">
        <v>43</v>
      </c>
      <c r="K727" s="2"/>
      <c r="L727" s="17"/>
      <c r="M727" s="15"/>
      <c r="N727" s="15"/>
    </row>
    <row r="728" spans="1:14" ht="99.75" customHeight="1" x14ac:dyDescent="0.5">
      <c r="A728" s="18">
        <v>725</v>
      </c>
      <c r="B728" s="248" t="s">
        <v>3135</v>
      </c>
      <c r="C728" s="248" t="s">
        <v>3102</v>
      </c>
      <c r="D728" s="248" t="s">
        <v>1526</v>
      </c>
      <c r="E728" s="248" t="s">
        <v>1527</v>
      </c>
      <c r="F728" s="41"/>
      <c r="G728" s="248" t="s">
        <v>22</v>
      </c>
      <c r="H728" s="249">
        <v>44579</v>
      </c>
      <c r="I728" s="249">
        <f t="shared" si="13"/>
        <v>44943</v>
      </c>
      <c r="J728" s="248" t="s">
        <v>43</v>
      </c>
      <c r="K728" s="2"/>
      <c r="L728" s="17"/>
      <c r="M728" s="15"/>
      <c r="N728" s="15"/>
    </row>
    <row r="729" spans="1:14" ht="99.75" customHeight="1" x14ac:dyDescent="0.5">
      <c r="A729" s="18">
        <v>726</v>
      </c>
      <c r="B729" s="248" t="s">
        <v>3135</v>
      </c>
      <c r="C729" s="248" t="s">
        <v>3102</v>
      </c>
      <c r="D729" s="248" t="s">
        <v>1528</v>
      </c>
      <c r="E729" s="248" t="s">
        <v>1527</v>
      </c>
      <c r="F729" s="41"/>
      <c r="G729" s="248" t="s">
        <v>22</v>
      </c>
      <c r="H729" s="249">
        <v>44579</v>
      </c>
      <c r="I729" s="249">
        <f t="shared" si="13"/>
        <v>44943</v>
      </c>
      <c r="J729" s="248" t="s">
        <v>43</v>
      </c>
      <c r="K729" s="2"/>
      <c r="L729" s="17"/>
      <c r="M729" s="15"/>
      <c r="N729" s="15"/>
    </row>
    <row r="730" spans="1:14" ht="99.75" customHeight="1" x14ac:dyDescent="0.5">
      <c r="A730" s="18">
        <v>727</v>
      </c>
      <c r="B730" s="248" t="s">
        <v>3135</v>
      </c>
      <c r="C730" s="248" t="s">
        <v>1496</v>
      </c>
      <c r="D730" s="248" t="s">
        <v>1529</v>
      </c>
      <c r="E730" s="248" t="s">
        <v>1530</v>
      </c>
      <c r="F730" s="41"/>
      <c r="G730" s="248" t="s">
        <v>22</v>
      </c>
      <c r="H730" s="249">
        <v>44579</v>
      </c>
      <c r="I730" s="249">
        <f t="shared" si="13"/>
        <v>44943</v>
      </c>
      <c r="J730" s="248" t="s">
        <v>43</v>
      </c>
      <c r="K730" s="2"/>
      <c r="L730" s="17"/>
      <c r="M730" s="15"/>
      <c r="N730" s="15"/>
    </row>
    <row r="731" spans="1:14" ht="99.75" customHeight="1" x14ac:dyDescent="0.5">
      <c r="A731" s="18">
        <v>728</v>
      </c>
      <c r="B731" s="248" t="s">
        <v>3135</v>
      </c>
      <c r="C731" s="248" t="s">
        <v>1496</v>
      </c>
      <c r="D731" s="248" t="s">
        <v>1531</v>
      </c>
      <c r="E731" s="248" t="s">
        <v>1532</v>
      </c>
      <c r="F731" s="41"/>
      <c r="G731" s="248" t="s">
        <v>22</v>
      </c>
      <c r="H731" s="249">
        <v>44579</v>
      </c>
      <c r="I731" s="249">
        <f t="shared" si="13"/>
        <v>44943</v>
      </c>
      <c r="J731" s="248" t="s">
        <v>43</v>
      </c>
      <c r="K731" s="2"/>
      <c r="L731" s="17"/>
      <c r="M731" s="15"/>
      <c r="N731" s="15"/>
    </row>
    <row r="732" spans="1:14" ht="99.75" customHeight="1" x14ac:dyDescent="0.5">
      <c r="A732" s="18">
        <v>729</v>
      </c>
      <c r="B732" s="248" t="s">
        <v>3135</v>
      </c>
      <c r="C732" s="248" t="s">
        <v>1496</v>
      </c>
      <c r="D732" s="248" t="s">
        <v>1533</v>
      </c>
      <c r="E732" s="248" t="s">
        <v>1532</v>
      </c>
      <c r="F732" s="41"/>
      <c r="G732" s="248" t="s">
        <v>22</v>
      </c>
      <c r="H732" s="249">
        <v>44579</v>
      </c>
      <c r="I732" s="249">
        <f t="shared" si="13"/>
        <v>44943</v>
      </c>
      <c r="J732" s="248" t="s">
        <v>43</v>
      </c>
      <c r="K732" s="2"/>
      <c r="L732" s="17"/>
      <c r="M732" s="15"/>
      <c r="N732" s="15"/>
    </row>
    <row r="733" spans="1:14" ht="99.75" customHeight="1" x14ac:dyDescent="0.5">
      <c r="A733" s="18">
        <v>730</v>
      </c>
      <c r="B733" s="248" t="s">
        <v>3135</v>
      </c>
      <c r="C733" s="248" t="s">
        <v>1496</v>
      </c>
      <c r="D733" s="248" t="s">
        <v>1534</v>
      </c>
      <c r="E733" s="248" t="s">
        <v>1535</v>
      </c>
      <c r="F733" s="41"/>
      <c r="G733" s="248" t="s">
        <v>22</v>
      </c>
      <c r="H733" s="249">
        <v>44579</v>
      </c>
      <c r="I733" s="249">
        <f t="shared" si="13"/>
        <v>44943</v>
      </c>
      <c r="J733" s="248" t="s">
        <v>43</v>
      </c>
      <c r="K733" s="2"/>
      <c r="L733" s="17"/>
      <c r="M733" s="15"/>
      <c r="N733" s="15"/>
    </row>
    <row r="734" spans="1:14" ht="99.75" customHeight="1" x14ac:dyDescent="0.5">
      <c r="A734" s="18">
        <v>731</v>
      </c>
      <c r="B734" s="248" t="s">
        <v>3135</v>
      </c>
      <c r="C734" s="248" t="s">
        <v>1496</v>
      </c>
      <c r="D734" s="248" t="s">
        <v>1536</v>
      </c>
      <c r="E734" s="248" t="s">
        <v>1371</v>
      </c>
      <c r="F734" s="41"/>
      <c r="G734" s="248" t="s">
        <v>22</v>
      </c>
      <c r="H734" s="249">
        <v>44579</v>
      </c>
      <c r="I734" s="249">
        <f t="shared" si="13"/>
        <v>44943</v>
      </c>
      <c r="J734" s="248" t="s">
        <v>43</v>
      </c>
      <c r="K734" s="2"/>
      <c r="L734" s="17"/>
      <c r="M734" s="15"/>
      <c r="N734" s="15"/>
    </row>
    <row r="735" spans="1:14" ht="99.75" customHeight="1" x14ac:dyDescent="0.5">
      <c r="A735" s="18">
        <v>732</v>
      </c>
      <c r="B735" s="248" t="s">
        <v>3135</v>
      </c>
      <c r="C735" s="248" t="s">
        <v>1496</v>
      </c>
      <c r="D735" s="248" t="s">
        <v>1537</v>
      </c>
      <c r="E735" s="248" t="s">
        <v>1538</v>
      </c>
      <c r="F735" s="41"/>
      <c r="G735" s="248" t="s">
        <v>22</v>
      </c>
      <c r="H735" s="249">
        <v>44579</v>
      </c>
      <c r="I735" s="249">
        <f t="shared" si="13"/>
        <v>44943</v>
      </c>
      <c r="J735" s="248" t="s">
        <v>43</v>
      </c>
      <c r="K735" s="2"/>
      <c r="L735" s="17"/>
      <c r="M735" s="15"/>
      <c r="N735" s="15"/>
    </row>
    <row r="736" spans="1:14" ht="99.75" customHeight="1" x14ac:dyDescent="0.5">
      <c r="A736" s="18">
        <v>733</v>
      </c>
      <c r="B736" s="248" t="s">
        <v>3135</v>
      </c>
      <c r="C736" s="248" t="s">
        <v>1496</v>
      </c>
      <c r="D736" s="248" t="s">
        <v>1539</v>
      </c>
      <c r="E736" s="248" t="s">
        <v>1538</v>
      </c>
      <c r="F736" s="41"/>
      <c r="G736" s="248" t="s">
        <v>22</v>
      </c>
      <c r="H736" s="249">
        <v>44579</v>
      </c>
      <c r="I736" s="249">
        <f t="shared" si="13"/>
        <v>44943</v>
      </c>
      <c r="J736" s="248" t="s">
        <v>43</v>
      </c>
      <c r="K736" s="2"/>
      <c r="L736" s="17"/>
      <c r="M736" s="15"/>
      <c r="N736" s="15"/>
    </row>
    <row r="737" spans="1:14" ht="99.75" customHeight="1" x14ac:dyDescent="0.5">
      <c r="A737" s="18">
        <v>734</v>
      </c>
      <c r="B737" s="248" t="s">
        <v>3135</v>
      </c>
      <c r="C737" s="248" t="s">
        <v>3136</v>
      </c>
      <c r="D737" s="248" t="s">
        <v>1540</v>
      </c>
      <c r="E737" s="248" t="s">
        <v>1541</v>
      </c>
      <c r="F737" s="41"/>
      <c r="G737" s="248" t="s">
        <v>22</v>
      </c>
      <c r="H737" s="249">
        <v>44579</v>
      </c>
      <c r="I737" s="249">
        <f t="shared" si="13"/>
        <v>44943</v>
      </c>
      <c r="J737" s="248" t="s">
        <v>43</v>
      </c>
      <c r="K737" s="2"/>
      <c r="L737" s="17"/>
      <c r="M737" s="15"/>
      <c r="N737" s="15"/>
    </row>
    <row r="738" spans="1:14" ht="99.75" customHeight="1" x14ac:dyDescent="0.5">
      <c r="A738" s="18">
        <v>735</v>
      </c>
      <c r="B738" s="248" t="s">
        <v>3135</v>
      </c>
      <c r="C738" s="248" t="s">
        <v>3136</v>
      </c>
      <c r="D738" s="248" t="s">
        <v>1542</v>
      </c>
      <c r="E738" s="248" t="s">
        <v>1188</v>
      </c>
      <c r="F738" s="41"/>
      <c r="G738" s="248" t="s">
        <v>22</v>
      </c>
      <c r="H738" s="249">
        <v>44579</v>
      </c>
      <c r="I738" s="249">
        <f t="shared" si="13"/>
        <v>44943</v>
      </c>
      <c r="J738" s="248" t="s">
        <v>43</v>
      </c>
      <c r="K738" s="2"/>
      <c r="L738" s="17"/>
      <c r="M738" s="15"/>
      <c r="N738" s="15"/>
    </row>
    <row r="739" spans="1:14" ht="99.75" customHeight="1" x14ac:dyDescent="0.5">
      <c r="A739" s="18">
        <v>736</v>
      </c>
      <c r="B739" s="248" t="s">
        <v>3135</v>
      </c>
      <c r="C739" s="248" t="s">
        <v>1496</v>
      </c>
      <c r="D739" s="248" t="s">
        <v>1543</v>
      </c>
      <c r="E739" s="248" t="s">
        <v>1544</v>
      </c>
      <c r="F739" s="41"/>
      <c r="G739" s="248" t="s">
        <v>22</v>
      </c>
      <c r="H739" s="249">
        <v>44579</v>
      </c>
      <c r="I739" s="249">
        <f t="shared" si="13"/>
        <v>44943</v>
      </c>
      <c r="J739" s="248" t="s">
        <v>43</v>
      </c>
      <c r="K739" s="2"/>
      <c r="L739" s="17"/>
      <c r="M739" s="15"/>
      <c r="N739" s="15"/>
    </row>
    <row r="740" spans="1:14" ht="99.75" customHeight="1" x14ac:dyDescent="0.5">
      <c r="A740" s="18">
        <v>737</v>
      </c>
      <c r="B740" s="248" t="s">
        <v>3135</v>
      </c>
      <c r="C740" s="248" t="s">
        <v>1496</v>
      </c>
      <c r="D740" s="248" t="s">
        <v>1545</v>
      </c>
      <c r="E740" s="248" t="s">
        <v>1544</v>
      </c>
      <c r="F740" s="41"/>
      <c r="G740" s="248" t="s">
        <v>22</v>
      </c>
      <c r="H740" s="249">
        <v>44579</v>
      </c>
      <c r="I740" s="249">
        <f t="shared" si="13"/>
        <v>44943</v>
      </c>
      <c r="J740" s="248" t="s">
        <v>43</v>
      </c>
      <c r="K740" s="2"/>
      <c r="L740" s="17"/>
      <c r="M740" s="15"/>
      <c r="N740" s="15"/>
    </row>
    <row r="741" spans="1:14" ht="99.75" customHeight="1" x14ac:dyDescent="0.5">
      <c r="A741" s="18">
        <v>738</v>
      </c>
      <c r="B741" s="254" t="s">
        <v>3135</v>
      </c>
      <c r="C741" s="254" t="s">
        <v>3136</v>
      </c>
      <c r="D741" s="254" t="s">
        <v>1546</v>
      </c>
      <c r="E741" s="254" t="s">
        <v>1354</v>
      </c>
      <c r="F741" s="18"/>
      <c r="G741" s="254" t="s">
        <v>22</v>
      </c>
      <c r="H741" s="439">
        <v>44958</v>
      </c>
      <c r="I741" s="439">
        <f t="shared" si="13"/>
        <v>45322</v>
      </c>
      <c r="J741" s="254" t="s">
        <v>86</v>
      </c>
      <c r="K741" s="27"/>
      <c r="L741" s="8"/>
      <c r="M741" s="15"/>
      <c r="N741" s="15"/>
    </row>
    <row r="742" spans="1:14" ht="99.75" customHeight="1" x14ac:dyDescent="0.5">
      <c r="A742" s="18">
        <v>739</v>
      </c>
      <c r="B742" s="254" t="s">
        <v>3135</v>
      </c>
      <c r="C742" s="254" t="s">
        <v>3136</v>
      </c>
      <c r="D742" s="254" t="s">
        <v>1548</v>
      </c>
      <c r="E742" s="254" t="s">
        <v>1354</v>
      </c>
      <c r="F742" s="18"/>
      <c r="G742" s="254" t="s">
        <v>22</v>
      </c>
      <c r="H742" s="439">
        <v>44991</v>
      </c>
      <c r="I742" s="439">
        <f t="shared" si="13"/>
        <v>45355</v>
      </c>
      <c r="J742" s="254" t="s">
        <v>130</v>
      </c>
      <c r="K742" s="27"/>
      <c r="L742" s="8"/>
      <c r="M742" s="15"/>
      <c r="N742" s="15"/>
    </row>
    <row r="743" spans="1:14" ht="99.75" customHeight="1" x14ac:dyDescent="0.5">
      <c r="A743" s="18">
        <v>740</v>
      </c>
      <c r="B743" s="248" t="s">
        <v>3135</v>
      </c>
      <c r="C743" s="248" t="s">
        <v>3102</v>
      </c>
      <c r="D743" s="248" t="s">
        <v>1550</v>
      </c>
      <c r="E743" s="248" t="s">
        <v>1551</v>
      </c>
      <c r="F743" s="41"/>
      <c r="G743" s="248" t="s">
        <v>22</v>
      </c>
      <c r="H743" s="249">
        <v>44579</v>
      </c>
      <c r="I743" s="249">
        <f t="shared" si="13"/>
        <v>44943</v>
      </c>
      <c r="J743" s="248" t="s">
        <v>43</v>
      </c>
      <c r="K743" s="2"/>
      <c r="L743" s="17"/>
      <c r="M743" s="15"/>
      <c r="N743" s="15"/>
    </row>
    <row r="744" spans="1:14" ht="99.75" customHeight="1" x14ac:dyDescent="0.5">
      <c r="A744" s="18">
        <v>741</v>
      </c>
      <c r="B744" s="248" t="s">
        <v>3135</v>
      </c>
      <c r="C744" s="248" t="s">
        <v>1496</v>
      </c>
      <c r="D744" s="248" t="s">
        <v>1552</v>
      </c>
      <c r="E744" s="248" t="s">
        <v>1553</v>
      </c>
      <c r="F744" s="41"/>
      <c r="G744" s="248" t="s">
        <v>22</v>
      </c>
      <c r="H744" s="249">
        <v>44579</v>
      </c>
      <c r="I744" s="249">
        <f t="shared" si="13"/>
        <v>44943</v>
      </c>
      <c r="J744" s="248" t="s">
        <v>123</v>
      </c>
      <c r="K744" s="2"/>
      <c r="L744" s="17"/>
      <c r="M744" s="15"/>
      <c r="N744" s="15"/>
    </row>
    <row r="745" spans="1:14" ht="99.75" customHeight="1" x14ac:dyDescent="0.5">
      <c r="A745" s="18">
        <v>742</v>
      </c>
      <c r="B745" s="248" t="s">
        <v>3135</v>
      </c>
      <c r="C745" s="248" t="s">
        <v>1496</v>
      </c>
      <c r="D745" s="248" t="s">
        <v>1554</v>
      </c>
      <c r="E745" s="248" t="s">
        <v>1553</v>
      </c>
      <c r="F745" s="41"/>
      <c r="G745" s="248" t="s">
        <v>22</v>
      </c>
      <c r="H745" s="249">
        <v>44579</v>
      </c>
      <c r="I745" s="249">
        <f t="shared" si="13"/>
        <v>44943</v>
      </c>
      <c r="J745" s="248" t="s">
        <v>43</v>
      </c>
      <c r="K745" s="2"/>
      <c r="L745" s="17"/>
      <c r="M745" s="15"/>
      <c r="N745" s="15"/>
    </row>
    <row r="746" spans="1:14" ht="99.75" customHeight="1" x14ac:dyDescent="0.5">
      <c r="A746" s="18">
        <v>743</v>
      </c>
      <c r="B746" s="248" t="s">
        <v>3135</v>
      </c>
      <c r="C746" s="248" t="s">
        <v>3102</v>
      </c>
      <c r="D746" s="248" t="s">
        <v>1555</v>
      </c>
      <c r="E746" s="248" t="s">
        <v>3370</v>
      </c>
      <c r="F746" s="41"/>
      <c r="G746" s="248" t="s">
        <v>22</v>
      </c>
      <c r="H746" s="249">
        <v>44579</v>
      </c>
      <c r="I746" s="249">
        <f t="shared" si="13"/>
        <v>44943</v>
      </c>
      <c r="J746" s="248" t="s">
        <v>43</v>
      </c>
      <c r="K746" s="2"/>
      <c r="L746" s="17"/>
      <c r="M746" s="15"/>
      <c r="N746" s="15"/>
    </row>
    <row r="747" spans="1:14" ht="99.75" customHeight="1" x14ac:dyDescent="0.5">
      <c r="A747" s="18">
        <v>744</v>
      </c>
      <c r="B747" s="248" t="s">
        <v>3135</v>
      </c>
      <c r="C747" s="248" t="s">
        <v>3102</v>
      </c>
      <c r="D747" s="248" t="s">
        <v>1557</v>
      </c>
      <c r="E747" s="248" t="s">
        <v>1558</v>
      </c>
      <c r="F747" s="41"/>
      <c r="G747" s="248" t="s">
        <v>22</v>
      </c>
      <c r="H747" s="249">
        <v>44579</v>
      </c>
      <c r="I747" s="249">
        <f t="shared" si="13"/>
        <v>44943</v>
      </c>
      <c r="J747" s="248" t="s">
        <v>43</v>
      </c>
      <c r="K747" s="2"/>
      <c r="L747" s="17"/>
      <c r="M747" s="15"/>
      <c r="N747" s="15"/>
    </row>
    <row r="748" spans="1:14" ht="99.75" customHeight="1" x14ac:dyDescent="0.5">
      <c r="A748" s="18">
        <v>745</v>
      </c>
      <c r="B748" s="248" t="s">
        <v>3135</v>
      </c>
      <c r="C748" s="248" t="s">
        <v>3102</v>
      </c>
      <c r="D748" s="248" t="s">
        <v>1559</v>
      </c>
      <c r="E748" s="248" t="s">
        <v>1358</v>
      </c>
      <c r="F748" s="41"/>
      <c r="G748" s="248" t="s">
        <v>22</v>
      </c>
      <c r="H748" s="249">
        <v>44579</v>
      </c>
      <c r="I748" s="249">
        <f t="shared" si="13"/>
        <v>44943</v>
      </c>
      <c r="J748" s="248" t="s">
        <v>43</v>
      </c>
      <c r="K748" s="2"/>
      <c r="L748" s="17"/>
      <c r="M748" s="15"/>
      <c r="N748" s="15"/>
    </row>
    <row r="749" spans="1:14" ht="99.75" customHeight="1" x14ac:dyDescent="0.5">
      <c r="A749" s="18">
        <v>746</v>
      </c>
      <c r="B749" s="248" t="s">
        <v>3135</v>
      </c>
      <c r="C749" s="248" t="s">
        <v>1496</v>
      </c>
      <c r="D749" s="248" t="s">
        <v>1560</v>
      </c>
      <c r="E749" s="248" t="s">
        <v>1561</v>
      </c>
      <c r="F749" s="41"/>
      <c r="G749" s="248" t="s">
        <v>22</v>
      </c>
      <c r="H749" s="249">
        <v>44579</v>
      </c>
      <c r="I749" s="249">
        <f t="shared" si="13"/>
        <v>44943</v>
      </c>
      <c r="J749" s="248" t="s">
        <v>43</v>
      </c>
      <c r="K749" s="2"/>
      <c r="L749" s="17"/>
      <c r="M749" s="15"/>
      <c r="N749" s="15"/>
    </row>
    <row r="750" spans="1:14" ht="99.75" customHeight="1" x14ac:dyDescent="0.5">
      <c r="A750" s="18">
        <v>747</v>
      </c>
      <c r="B750" s="248" t="s">
        <v>3135</v>
      </c>
      <c r="C750" s="248" t="s">
        <v>1496</v>
      </c>
      <c r="D750" s="248" t="s">
        <v>1562</v>
      </c>
      <c r="E750" s="248" t="s">
        <v>1561</v>
      </c>
      <c r="F750" s="41"/>
      <c r="G750" s="248" t="s">
        <v>22</v>
      </c>
      <c r="H750" s="249">
        <v>44579</v>
      </c>
      <c r="I750" s="249">
        <f t="shared" si="13"/>
        <v>44943</v>
      </c>
      <c r="J750" s="248" t="s">
        <v>43</v>
      </c>
      <c r="K750" s="2"/>
      <c r="L750" s="17"/>
      <c r="M750" s="15"/>
      <c r="N750" s="15"/>
    </row>
    <row r="751" spans="1:14" ht="99.75" customHeight="1" x14ac:dyDescent="0.5">
      <c r="A751" s="18">
        <v>748</v>
      </c>
      <c r="B751" s="248" t="s">
        <v>3135</v>
      </c>
      <c r="C751" s="248" t="s">
        <v>1496</v>
      </c>
      <c r="D751" s="248" t="s">
        <v>1563</v>
      </c>
      <c r="E751" s="248" t="s">
        <v>1564</v>
      </c>
      <c r="F751" s="41"/>
      <c r="G751" s="248" t="s">
        <v>22</v>
      </c>
      <c r="H751" s="249">
        <v>44579</v>
      </c>
      <c r="I751" s="249">
        <f t="shared" si="13"/>
        <v>44943</v>
      </c>
      <c r="J751" s="248" t="s">
        <v>43</v>
      </c>
      <c r="K751" s="2"/>
      <c r="L751" s="17"/>
      <c r="M751" s="15"/>
      <c r="N751" s="15"/>
    </row>
    <row r="752" spans="1:14" ht="99.75" customHeight="1" x14ac:dyDescent="0.5">
      <c r="A752" s="18">
        <v>749</v>
      </c>
      <c r="B752" s="248" t="s">
        <v>3135</v>
      </c>
      <c r="C752" s="248" t="s">
        <v>1565</v>
      </c>
      <c r="D752" s="248" t="s">
        <v>1566</v>
      </c>
      <c r="E752" s="248" t="s">
        <v>1564</v>
      </c>
      <c r="F752" s="41"/>
      <c r="G752" s="248" t="s">
        <v>22</v>
      </c>
      <c r="H752" s="249">
        <v>44579</v>
      </c>
      <c r="I752" s="249">
        <f t="shared" si="13"/>
        <v>44943</v>
      </c>
      <c r="J752" s="248" t="s">
        <v>43</v>
      </c>
      <c r="K752" s="2"/>
      <c r="L752" s="17"/>
      <c r="M752" s="15"/>
      <c r="N752" s="15"/>
    </row>
    <row r="753" spans="1:14" ht="99.75" customHeight="1" x14ac:dyDescent="0.5">
      <c r="A753" s="18">
        <v>750</v>
      </c>
      <c r="B753" s="248" t="s">
        <v>3135</v>
      </c>
      <c r="C753" s="248" t="s">
        <v>3102</v>
      </c>
      <c r="D753" s="248" t="s">
        <v>1567</v>
      </c>
      <c r="E753" s="248" t="s">
        <v>1568</v>
      </c>
      <c r="F753" s="41"/>
      <c r="G753" s="248" t="s">
        <v>22</v>
      </c>
      <c r="H753" s="249">
        <v>44579</v>
      </c>
      <c r="I753" s="249">
        <f t="shared" si="13"/>
        <v>44943</v>
      </c>
      <c r="J753" s="248" t="s">
        <v>43</v>
      </c>
      <c r="K753" s="2"/>
      <c r="L753" s="17"/>
      <c r="M753" s="15"/>
      <c r="N753" s="15"/>
    </row>
    <row r="754" spans="1:14" ht="99.75" customHeight="1" x14ac:dyDescent="0.5">
      <c r="A754" s="18">
        <v>751</v>
      </c>
      <c r="B754" s="248" t="s">
        <v>3135</v>
      </c>
      <c r="C754" s="248" t="s">
        <v>3102</v>
      </c>
      <c r="D754" s="248" t="s">
        <v>1569</v>
      </c>
      <c r="E754" s="248" t="s">
        <v>1570</v>
      </c>
      <c r="F754" s="41"/>
      <c r="G754" s="248" t="s">
        <v>22</v>
      </c>
      <c r="H754" s="249">
        <v>44579</v>
      </c>
      <c r="I754" s="249">
        <f t="shared" si="13"/>
        <v>44943</v>
      </c>
      <c r="J754" s="248" t="s">
        <v>43</v>
      </c>
      <c r="K754" s="2"/>
      <c r="L754" s="17"/>
      <c r="M754" s="15"/>
      <c r="N754" s="15"/>
    </row>
    <row r="755" spans="1:14" ht="99.75" customHeight="1" x14ac:dyDescent="0.5">
      <c r="A755" s="18">
        <v>752</v>
      </c>
      <c r="B755" s="248" t="s">
        <v>3135</v>
      </c>
      <c r="C755" s="248" t="s">
        <v>1496</v>
      </c>
      <c r="D755" s="248" t="s">
        <v>1571</v>
      </c>
      <c r="E755" s="248" t="s">
        <v>1572</v>
      </c>
      <c r="F755" s="41"/>
      <c r="G755" s="248" t="s">
        <v>22</v>
      </c>
      <c r="H755" s="249">
        <v>44579</v>
      </c>
      <c r="I755" s="249">
        <f t="shared" si="13"/>
        <v>44943</v>
      </c>
      <c r="J755" s="248" t="s">
        <v>43</v>
      </c>
      <c r="K755" s="2"/>
      <c r="L755" s="17"/>
      <c r="M755" s="15"/>
      <c r="N755" s="15"/>
    </row>
    <row r="756" spans="1:14" ht="99.75" customHeight="1" x14ac:dyDescent="0.5">
      <c r="A756" s="18">
        <v>753</v>
      </c>
      <c r="B756" s="248" t="s">
        <v>3135</v>
      </c>
      <c r="C756" s="248" t="s">
        <v>1496</v>
      </c>
      <c r="D756" s="248" t="s">
        <v>1573</v>
      </c>
      <c r="E756" s="248" t="s">
        <v>1535</v>
      </c>
      <c r="F756" s="41"/>
      <c r="G756" s="248" t="s">
        <v>22</v>
      </c>
      <c r="H756" s="249">
        <v>44579</v>
      </c>
      <c r="I756" s="249">
        <f t="shared" si="13"/>
        <v>44943</v>
      </c>
      <c r="J756" s="248" t="s">
        <v>43</v>
      </c>
      <c r="K756" s="2"/>
      <c r="L756" s="17"/>
      <c r="M756" s="15"/>
      <c r="N756" s="15"/>
    </row>
    <row r="757" spans="1:14" ht="99.75" customHeight="1" x14ac:dyDescent="0.5">
      <c r="A757" s="18">
        <v>754</v>
      </c>
      <c r="B757" s="248" t="s">
        <v>3135</v>
      </c>
      <c r="C757" s="248" t="s">
        <v>1496</v>
      </c>
      <c r="D757" s="248" t="s">
        <v>1574</v>
      </c>
      <c r="E757" s="248" t="s">
        <v>1380</v>
      </c>
      <c r="F757" s="41"/>
      <c r="G757" s="248" t="s">
        <v>22</v>
      </c>
      <c r="H757" s="249">
        <v>44582</v>
      </c>
      <c r="I757" s="249">
        <f t="shared" si="13"/>
        <v>44946</v>
      </c>
      <c r="J757" s="248" t="s">
        <v>43</v>
      </c>
      <c r="K757" s="2"/>
      <c r="L757" s="17"/>
      <c r="M757" s="15"/>
      <c r="N757" s="15"/>
    </row>
    <row r="758" spans="1:14" ht="99.75" customHeight="1" x14ac:dyDescent="0.5">
      <c r="A758" s="18">
        <v>755</v>
      </c>
      <c r="B758" s="254" t="s">
        <v>3371</v>
      </c>
      <c r="C758" s="254" t="s">
        <v>19</v>
      </c>
      <c r="D758" s="254" t="s">
        <v>1575</v>
      </c>
      <c r="E758" s="254" t="s">
        <v>3128</v>
      </c>
      <c r="F758" s="18">
        <v>1E-3</v>
      </c>
      <c r="G758" s="254" t="s">
        <v>22</v>
      </c>
      <c r="H758" s="439">
        <v>44727</v>
      </c>
      <c r="I758" s="439">
        <f t="shared" si="13"/>
        <v>45091</v>
      </c>
      <c r="J758" s="254" t="s">
        <v>123</v>
      </c>
      <c r="K758" s="2"/>
      <c r="L758" s="17"/>
      <c r="M758" s="15"/>
      <c r="N758" s="15"/>
    </row>
    <row r="759" spans="1:14" ht="99.75" customHeight="1" x14ac:dyDescent="0.5">
      <c r="A759" s="18">
        <v>756</v>
      </c>
      <c r="B759" s="254" t="s">
        <v>3371</v>
      </c>
      <c r="C759" s="254" t="s">
        <v>19</v>
      </c>
      <c r="D759" s="254" t="s">
        <v>1576</v>
      </c>
      <c r="E759" s="254" t="s">
        <v>3128</v>
      </c>
      <c r="F759" s="18">
        <v>1E-3</v>
      </c>
      <c r="G759" s="254" t="s">
        <v>22</v>
      </c>
      <c r="H759" s="439">
        <v>44727</v>
      </c>
      <c r="I759" s="439">
        <f t="shared" si="13"/>
        <v>45091</v>
      </c>
      <c r="J759" s="254" t="s">
        <v>123</v>
      </c>
      <c r="K759" s="2"/>
      <c r="L759" s="17"/>
      <c r="M759" s="15"/>
      <c r="N759" s="15"/>
    </row>
    <row r="760" spans="1:14" ht="99.75" customHeight="1" x14ac:dyDescent="0.5">
      <c r="A760" s="18">
        <v>757</v>
      </c>
      <c r="B760" s="248" t="s">
        <v>1577</v>
      </c>
      <c r="C760" s="248" t="s">
        <v>47</v>
      </c>
      <c r="D760" s="248" t="s">
        <v>1578</v>
      </c>
      <c r="E760" s="248" t="s">
        <v>1579</v>
      </c>
      <c r="F760" s="41"/>
      <c r="G760" s="248" t="s">
        <v>22</v>
      </c>
      <c r="H760" s="249">
        <v>44578</v>
      </c>
      <c r="I760" s="249">
        <f t="shared" si="13"/>
        <v>44942</v>
      </c>
      <c r="J760" s="248" t="s">
        <v>43</v>
      </c>
      <c r="K760" s="2"/>
      <c r="L760" s="8"/>
      <c r="M760" s="15"/>
      <c r="N760" s="15"/>
    </row>
    <row r="761" spans="1:14" ht="99.75" customHeight="1" x14ac:dyDescent="0.5">
      <c r="A761" s="18">
        <v>758</v>
      </c>
      <c r="B761" s="248" t="s">
        <v>1577</v>
      </c>
      <c r="C761" s="248" t="s">
        <v>47</v>
      </c>
      <c r="D761" s="248" t="s">
        <v>1580</v>
      </c>
      <c r="E761" s="248" t="s">
        <v>1579</v>
      </c>
      <c r="F761" s="41"/>
      <c r="G761" s="248" t="s">
        <v>22</v>
      </c>
      <c r="H761" s="249">
        <v>44578</v>
      </c>
      <c r="I761" s="249">
        <f t="shared" si="13"/>
        <v>44942</v>
      </c>
      <c r="J761" s="248" t="s">
        <v>43</v>
      </c>
      <c r="K761" s="2"/>
      <c r="L761" s="8"/>
      <c r="M761" s="15"/>
      <c r="N761" s="15"/>
    </row>
    <row r="762" spans="1:14" ht="99.75" customHeight="1" x14ac:dyDescent="0.5">
      <c r="A762" s="18">
        <v>759</v>
      </c>
      <c r="B762" s="248" t="s">
        <v>1577</v>
      </c>
      <c r="C762" s="248" t="s">
        <v>47</v>
      </c>
      <c r="D762" s="248" t="s">
        <v>1581</v>
      </c>
      <c r="E762" s="248">
        <v>136.68</v>
      </c>
      <c r="F762" s="41"/>
      <c r="G762" s="248" t="s">
        <v>22</v>
      </c>
      <c r="H762" s="249">
        <v>44578</v>
      </c>
      <c r="I762" s="249">
        <f t="shared" si="13"/>
        <v>44942</v>
      </c>
      <c r="J762" s="248" t="s">
        <v>43</v>
      </c>
      <c r="K762" s="2"/>
      <c r="L762" s="8"/>
      <c r="M762" s="15"/>
      <c r="N762" s="15"/>
    </row>
    <row r="763" spans="1:14" ht="99.75" customHeight="1" x14ac:dyDescent="0.5">
      <c r="A763" s="18">
        <v>760</v>
      </c>
      <c r="B763" s="248" t="s">
        <v>1577</v>
      </c>
      <c r="C763" s="248" t="s">
        <v>47</v>
      </c>
      <c r="D763" s="248" t="s">
        <v>1582</v>
      </c>
      <c r="E763" s="248">
        <v>215.9</v>
      </c>
      <c r="F763" s="41"/>
      <c r="G763" s="248" t="s">
        <v>22</v>
      </c>
      <c r="H763" s="249">
        <v>44578</v>
      </c>
      <c r="I763" s="249">
        <f t="shared" si="13"/>
        <v>44942</v>
      </c>
      <c r="J763" s="248" t="s">
        <v>43</v>
      </c>
      <c r="K763" s="2"/>
      <c r="L763" s="8"/>
      <c r="M763" s="15"/>
      <c r="N763" s="15"/>
    </row>
    <row r="764" spans="1:14" ht="99.75" customHeight="1" x14ac:dyDescent="0.5">
      <c r="A764" s="18">
        <v>761</v>
      </c>
      <c r="B764" s="254" t="s">
        <v>1577</v>
      </c>
      <c r="C764" s="254" t="s">
        <v>47</v>
      </c>
      <c r="D764" s="254" t="s">
        <v>1583</v>
      </c>
      <c r="E764" s="254" t="s">
        <v>47</v>
      </c>
      <c r="F764" s="18"/>
      <c r="G764" s="254" t="s">
        <v>22</v>
      </c>
      <c r="H764" s="439">
        <v>44730</v>
      </c>
      <c r="I764" s="439">
        <f t="shared" si="13"/>
        <v>45094</v>
      </c>
      <c r="J764" s="254" t="s">
        <v>23</v>
      </c>
      <c r="K764" s="2"/>
      <c r="L764" s="8"/>
      <c r="M764" s="15"/>
      <c r="N764" s="15"/>
    </row>
    <row r="765" spans="1:14" ht="99.75" customHeight="1" x14ac:dyDescent="0.5">
      <c r="A765" s="18">
        <v>762</v>
      </c>
      <c r="B765" s="248" t="s">
        <v>1577</v>
      </c>
      <c r="C765" s="248"/>
      <c r="D765" s="248" t="s">
        <v>1586</v>
      </c>
      <c r="E765" s="248" t="s">
        <v>1587</v>
      </c>
      <c r="F765" s="41"/>
      <c r="G765" s="248" t="s">
        <v>22</v>
      </c>
      <c r="H765" s="249">
        <v>44579</v>
      </c>
      <c r="I765" s="249">
        <f t="shared" si="13"/>
        <v>44943</v>
      </c>
      <c r="J765" s="248" t="s">
        <v>43</v>
      </c>
      <c r="K765" s="2"/>
      <c r="L765" s="8"/>
      <c r="M765" s="15"/>
      <c r="N765" s="15"/>
    </row>
    <row r="766" spans="1:14" ht="99.75" customHeight="1" x14ac:dyDescent="0.5">
      <c r="A766" s="18">
        <v>763</v>
      </c>
      <c r="B766" s="248" t="s">
        <v>1577</v>
      </c>
      <c r="C766" s="248"/>
      <c r="D766" s="248" t="s">
        <v>1588</v>
      </c>
      <c r="E766" s="248" t="s">
        <v>1589</v>
      </c>
      <c r="F766" s="41"/>
      <c r="G766" s="248" t="s">
        <v>22</v>
      </c>
      <c r="H766" s="249">
        <v>44579</v>
      </c>
      <c r="I766" s="249">
        <f t="shared" si="13"/>
        <v>44943</v>
      </c>
      <c r="J766" s="248" t="s">
        <v>43</v>
      </c>
      <c r="K766" s="2"/>
      <c r="L766" s="8"/>
      <c r="M766" s="15"/>
      <c r="N766" s="15"/>
    </row>
    <row r="767" spans="1:14" ht="99.75" customHeight="1" x14ac:dyDescent="0.5">
      <c r="A767" s="18">
        <v>764</v>
      </c>
      <c r="B767" s="248" t="s">
        <v>1577</v>
      </c>
      <c r="C767" s="248"/>
      <c r="D767" s="248" t="s">
        <v>1590</v>
      </c>
      <c r="E767" s="248" t="s">
        <v>1587</v>
      </c>
      <c r="F767" s="41"/>
      <c r="G767" s="248" t="s">
        <v>22</v>
      </c>
      <c r="H767" s="249">
        <v>44579</v>
      </c>
      <c r="I767" s="249">
        <f t="shared" si="13"/>
        <v>44943</v>
      </c>
      <c r="J767" s="248" t="s">
        <v>43</v>
      </c>
      <c r="K767" s="2"/>
      <c r="L767" s="8"/>
      <c r="M767" s="15"/>
      <c r="N767" s="15"/>
    </row>
    <row r="768" spans="1:14" ht="99.75" customHeight="1" x14ac:dyDescent="0.5">
      <c r="A768" s="18">
        <v>765</v>
      </c>
      <c r="B768" s="254" t="s">
        <v>1577</v>
      </c>
      <c r="C768" s="254" t="s">
        <v>47</v>
      </c>
      <c r="D768" s="254" t="s">
        <v>1592</v>
      </c>
      <c r="E768" s="254" t="s">
        <v>1593</v>
      </c>
      <c r="F768" s="18"/>
      <c r="G768" s="254" t="s">
        <v>22</v>
      </c>
      <c r="H768" s="439">
        <v>44725</v>
      </c>
      <c r="I768" s="442">
        <f t="shared" si="13"/>
        <v>45089</v>
      </c>
      <c r="J768" s="254" t="s">
        <v>43</v>
      </c>
      <c r="K768" s="2"/>
      <c r="L768" s="8"/>
      <c r="M768" s="15"/>
      <c r="N768" s="15"/>
    </row>
    <row r="769" spans="1:14" ht="99.75" customHeight="1" x14ac:dyDescent="0.5">
      <c r="A769" s="18">
        <v>766</v>
      </c>
      <c r="B769" s="248" t="s">
        <v>1577</v>
      </c>
      <c r="C769" s="248" t="s">
        <v>1496</v>
      </c>
      <c r="D769" s="248" t="s">
        <v>1594</v>
      </c>
      <c r="E769" s="248" t="s">
        <v>1579</v>
      </c>
      <c r="F769" s="41"/>
      <c r="G769" s="248" t="s">
        <v>22</v>
      </c>
      <c r="H769" s="249">
        <v>44573</v>
      </c>
      <c r="I769" s="441">
        <f t="shared" si="13"/>
        <v>44937</v>
      </c>
      <c r="J769" s="248" t="s">
        <v>43</v>
      </c>
      <c r="K769" s="2"/>
      <c r="L769" s="8"/>
      <c r="M769" s="15"/>
      <c r="N769" s="15"/>
    </row>
    <row r="770" spans="1:14" ht="99.75" customHeight="1" x14ac:dyDescent="0.5">
      <c r="A770" s="18">
        <v>767</v>
      </c>
      <c r="B770" s="248" t="s">
        <v>1577</v>
      </c>
      <c r="C770" s="248" t="s">
        <v>1496</v>
      </c>
      <c r="D770" s="248" t="s">
        <v>1595</v>
      </c>
      <c r="E770" s="248" t="s">
        <v>1579</v>
      </c>
      <c r="F770" s="41"/>
      <c r="G770" s="248" t="s">
        <v>22</v>
      </c>
      <c r="H770" s="249">
        <v>44573</v>
      </c>
      <c r="I770" s="441">
        <f t="shared" si="13"/>
        <v>44937</v>
      </c>
      <c r="J770" s="248" t="s">
        <v>43</v>
      </c>
      <c r="K770" s="2"/>
      <c r="L770" s="8"/>
      <c r="M770" s="15"/>
      <c r="N770" s="15"/>
    </row>
    <row r="771" spans="1:14" ht="99.75" customHeight="1" x14ac:dyDescent="0.5">
      <c r="A771" s="18">
        <v>768</v>
      </c>
      <c r="B771" s="254" t="s">
        <v>1577</v>
      </c>
      <c r="C771" s="254" t="s">
        <v>47</v>
      </c>
      <c r="D771" s="254" t="s">
        <v>1596</v>
      </c>
      <c r="E771" s="254" t="s">
        <v>1597</v>
      </c>
      <c r="F771" s="18"/>
      <c r="G771" s="254" t="s">
        <v>22</v>
      </c>
      <c r="H771" s="439">
        <v>44887</v>
      </c>
      <c r="I771" s="439">
        <f t="shared" si="13"/>
        <v>45251</v>
      </c>
      <c r="J771" s="254" t="s">
        <v>50</v>
      </c>
      <c r="K771" s="27"/>
      <c r="L771" s="17"/>
      <c r="M771" s="15"/>
      <c r="N771" s="15"/>
    </row>
    <row r="772" spans="1:14" ht="99.75" customHeight="1" x14ac:dyDescent="0.5">
      <c r="A772" s="18">
        <v>769</v>
      </c>
      <c r="B772" s="254" t="s">
        <v>3372</v>
      </c>
      <c r="C772" s="254"/>
      <c r="D772" s="254" t="s">
        <v>1598</v>
      </c>
      <c r="E772" s="254" t="s">
        <v>3373</v>
      </c>
      <c r="F772" s="18" t="s">
        <v>77</v>
      </c>
      <c r="G772" s="254" t="s">
        <v>78</v>
      </c>
      <c r="H772" s="439">
        <v>44835</v>
      </c>
      <c r="I772" s="439">
        <v>45566</v>
      </c>
      <c r="J772" s="254" t="s">
        <v>130</v>
      </c>
      <c r="K772" s="27"/>
      <c r="L772" s="17"/>
      <c r="M772" s="15"/>
      <c r="N772" s="15"/>
    </row>
    <row r="773" spans="1:14" ht="99.75" customHeight="1" x14ac:dyDescent="0.5">
      <c r="A773" s="18">
        <v>770</v>
      </c>
      <c r="B773" s="254" t="s">
        <v>1600</v>
      </c>
      <c r="C773" s="254" t="s">
        <v>47</v>
      </c>
      <c r="D773" s="254" t="s">
        <v>1601</v>
      </c>
      <c r="E773" s="254" t="s">
        <v>1602</v>
      </c>
      <c r="F773" s="18"/>
      <c r="G773" s="254" t="s">
        <v>71</v>
      </c>
      <c r="H773" s="439" t="s">
        <v>47</v>
      </c>
      <c r="I773" s="439" t="s">
        <v>47</v>
      </c>
      <c r="J773" s="254" t="s">
        <v>23</v>
      </c>
      <c r="K773" s="15"/>
      <c r="L773" s="8"/>
      <c r="M773" s="15"/>
      <c r="N773" s="15"/>
    </row>
    <row r="774" spans="1:14" ht="99.75" customHeight="1" x14ac:dyDescent="0.5">
      <c r="A774" s="18">
        <v>771</v>
      </c>
      <c r="B774" s="254" t="s">
        <v>1600</v>
      </c>
      <c r="C774" s="254" t="s">
        <v>19</v>
      </c>
      <c r="D774" s="254" t="s">
        <v>1603</v>
      </c>
      <c r="E774" s="254" t="s">
        <v>1604</v>
      </c>
      <c r="F774" s="18"/>
      <c r="G774" s="254" t="s">
        <v>71</v>
      </c>
      <c r="H774" s="439">
        <v>44574</v>
      </c>
      <c r="I774" s="439">
        <f t="shared" ref="I774:I776" si="14">H774+365</f>
        <v>44939</v>
      </c>
      <c r="J774" s="254" t="s">
        <v>86</v>
      </c>
      <c r="K774" s="2"/>
      <c r="L774" s="8"/>
      <c r="M774" s="15"/>
      <c r="N774" s="15"/>
    </row>
    <row r="775" spans="1:14" ht="99.75" customHeight="1" x14ac:dyDescent="0.5">
      <c r="A775" s="18">
        <v>772</v>
      </c>
      <c r="B775" s="254" t="s">
        <v>1600</v>
      </c>
      <c r="C775" s="254" t="s">
        <v>19</v>
      </c>
      <c r="D775" s="254" t="s">
        <v>1605</v>
      </c>
      <c r="E775" s="254" t="s">
        <v>1606</v>
      </c>
      <c r="F775" s="18"/>
      <c r="G775" s="254" t="s">
        <v>71</v>
      </c>
      <c r="H775" s="439">
        <v>44574</v>
      </c>
      <c r="I775" s="439">
        <f t="shared" si="14"/>
        <v>44939</v>
      </c>
      <c r="J775" s="254" t="s">
        <v>86</v>
      </c>
      <c r="K775" s="2"/>
      <c r="L775" s="8"/>
      <c r="M775" s="15"/>
      <c r="N775" s="15"/>
    </row>
    <row r="776" spans="1:14" ht="99.75" customHeight="1" x14ac:dyDescent="0.5">
      <c r="A776" s="18">
        <v>773</v>
      </c>
      <c r="B776" s="254" t="s">
        <v>1600</v>
      </c>
      <c r="C776" s="254" t="s">
        <v>19</v>
      </c>
      <c r="D776" s="254" t="s">
        <v>1607</v>
      </c>
      <c r="E776" s="254" t="s">
        <v>1608</v>
      </c>
      <c r="F776" s="18"/>
      <c r="G776" s="254" t="s">
        <v>71</v>
      </c>
      <c r="H776" s="439">
        <v>44574</v>
      </c>
      <c r="I776" s="439">
        <f t="shared" si="14"/>
        <v>44939</v>
      </c>
      <c r="J776" s="254" t="s">
        <v>86</v>
      </c>
      <c r="K776" s="2"/>
      <c r="L776" s="17"/>
      <c r="M776" s="15"/>
      <c r="N776" s="15"/>
    </row>
    <row r="777" spans="1:14" ht="99.75" customHeight="1" x14ac:dyDescent="0.5">
      <c r="A777" s="18">
        <v>774</v>
      </c>
      <c r="B777" s="254" t="s">
        <v>1600</v>
      </c>
      <c r="C777" s="254" t="s">
        <v>19</v>
      </c>
      <c r="D777" s="254" t="s">
        <v>1609</v>
      </c>
      <c r="E777" s="254" t="s">
        <v>1610</v>
      </c>
      <c r="F777" s="18"/>
      <c r="G777" s="254" t="s">
        <v>71</v>
      </c>
      <c r="H777" s="439" t="s">
        <v>47</v>
      </c>
      <c r="I777" s="439" t="s">
        <v>47</v>
      </c>
      <c r="J777" s="254" t="s">
        <v>23</v>
      </c>
      <c r="K777" s="2"/>
      <c r="L777" s="8"/>
      <c r="M777" s="15"/>
      <c r="N777" s="15"/>
    </row>
    <row r="778" spans="1:14" ht="99.75" customHeight="1" x14ac:dyDescent="0.5">
      <c r="A778" s="18">
        <v>775</v>
      </c>
      <c r="B778" s="254" t="s">
        <v>1600</v>
      </c>
      <c r="C778" s="254" t="s">
        <v>19</v>
      </c>
      <c r="D778" s="254" t="s">
        <v>1611</v>
      </c>
      <c r="E778" s="254" t="s">
        <v>1612</v>
      </c>
      <c r="F778" s="18"/>
      <c r="G778" s="254" t="s">
        <v>71</v>
      </c>
      <c r="H778" s="439">
        <v>44752</v>
      </c>
      <c r="I778" s="439">
        <f t="shared" ref="I778:I780" si="15">H778+365</f>
        <v>45117</v>
      </c>
      <c r="J778" s="254" t="s">
        <v>43</v>
      </c>
      <c r="K778" s="2"/>
      <c r="L778" s="8"/>
      <c r="M778" s="15"/>
      <c r="N778" s="15"/>
    </row>
    <row r="779" spans="1:14" ht="99.75" customHeight="1" x14ac:dyDescent="0.5">
      <c r="A779" s="18">
        <v>776</v>
      </c>
      <c r="B779" s="254" t="s">
        <v>1600</v>
      </c>
      <c r="C779" s="254" t="s">
        <v>19</v>
      </c>
      <c r="D779" s="254" t="s">
        <v>1613</v>
      </c>
      <c r="E779" s="254" t="s">
        <v>1614</v>
      </c>
      <c r="F779" s="18"/>
      <c r="G779" s="254" t="s">
        <v>71</v>
      </c>
      <c r="H779" s="439">
        <v>44752</v>
      </c>
      <c r="I779" s="439">
        <f t="shared" si="15"/>
        <v>45117</v>
      </c>
      <c r="J779" s="254" t="s">
        <v>43</v>
      </c>
      <c r="K779" s="2"/>
      <c r="L779" s="8"/>
      <c r="M779" s="15"/>
      <c r="N779" s="15"/>
    </row>
    <row r="780" spans="1:14" ht="99.75" customHeight="1" x14ac:dyDescent="0.5">
      <c r="A780" s="18">
        <v>777</v>
      </c>
      <c r="B780" s="254" t="s">
        <v>1600</v>
      </c>
      <c r="C780" s="254" t="s">
        <v>1615</v>
      </c>
      <c r="D780" s="254" t="s">
        <v>1616</v>
      </c>
      <c r="E780" s="254" t="s">
        <v>1617</v>
      </c>
      <c r="F780" s="18"/>
      <c r="G780" s="254" t="s">
        <v>71</v>
      </c>
      <c r="H780" s="439">
        <v>44752</v>
      </c>
      <c r="I780" s="439">
        <f t="shared" si="15"/>
        <v>45117</v>
      </c>
      <c r="J780" s="254" t="s">
        <v>86</v>
      </c>
      <c r="K780" s="2"/>
      <c r="L780" s="17"/>
      <c r="M780" s="15"/>
      <c r="N780" s="15"/>
    </row>
    <row r="781" spans="1:14" ht="99.75" customHeight="1" x14ac:dyDescent="0.5">
      <c r="A781" s="18">
        <v>778</v>
      </c>
      <c r="B781" s="254" t="s">
        <v>1618</v>
      </c>
      <c r="C781" s="254" t="s">
        <v>3097</v>
      </c>
      <c r="D781" s="254" t="s">
        <v>1619</v>
      </c>
      <c r="E781" s="254" t="s">
        <v>47</v>
      </c>
      <c r="F781" s="18"/>
      <c r="G781" s="254" t="s">
        <v>22</v>
      </c>
      <c r="H781" s="439">
        <v>44933</v>
      </c>
      <c r="I781" s="439">
        <f t="shared" ref="I781:I787" si="16">H781+364</f>
        <v>45297</v>
      </c>
      <c r="J781" s="254" t="s">
        <v>130</v>
      </c>
      <c r="K781" s="2"/>
      <c r="L781" s="8"/>
      <c r="M781" s="15"/>
      <c r="N781" s="15"/>
    </row>
    <row r="782" spans="1:14" ht="99.75" customHeight="1" x14ac:dyDescent="0.5">
      <c r="A782" s="18">
        <v>779</v>
      </c>
      <c r="B782" s="254" t="s">
        <v>1618</v>
      </c>
      <c r="C782" s="254" t="s">
        <v>3097</v>
      </c>
      <c r="D782" s="254" t="s">
        <v>1622</v>
      </c>
      <c r="E782" s="254" t="s">
        <v>47</v>
      </c>
      <c r="F782" s="18"/>
      <c r="G782" s="254" t="s">
        <v>22</v>
      </c>
      <c r="H782" s="439">
        <v>44650</v>
      </c>
      <c r="I782" s="439">
        <f t="shared" si="16"/>
        <v>45014</v>
      </c>
      <c r="J782" s="254" t="s">
        <v>50</v>
      </c>
      <c r="K782" s="2"/>
      <c r="L782" s="8"/>
      <c r="M782" s="15"/>
      <c r="N782" s="15"/>
    </row>
    <row r="783" spans="1:14" ht="99.75" customHeight="1" x14ac:dyDescent="0.5">
      <c r="A783" s="18">
        <v>780</v>
      </c>
      <c r="B783" s="254" t="s">
        <v>1618</v>
      </c>
      <c r="C783" s="254" t="s">
        <v>3249</v>
      </c>
      <c r="D783" s="254" t="s">
        <v>1625</v>
      </c>
      <c r="E783" s="254" t="s">
        <v>47</v>
      </c>
      <c r="F783" s="18"/>
      <c r="G783" s="254" t="s">
        <v>22</v>
      </c>
      <c r="H783" s="439">
        <v>44991</v>
      </c>
      <c r="I783" s="439">
        <f t="shared" si="16"/>
        <v>45355</v>
      </c>
      <c r="J783" s="254" t="s">
        <v>50</v>
      </c>
      <c r="K783" s="2"/>
      <c r="L783" s="8" t="s">
        <v>1628</v>
      </c>
      <c r="M783" s="15"/>
      <c r="N783" s="15"/>
    </row>
    <row r="784" spans="1:14" ht="99.75" customHeight="1" x14ac:dyDescent="0.5">
      <c r="A784" s="18">
        <v>781</v>
      </c>
      <c r="B784" s="254" t="s">
        <v>1618</v>
      </c>
      <c r="C784" s="254" t="s">
        <v>47</v>
      </c>
      <c r="D784" s="254" t="s">
        <v>1629</v>
      </c>
      <c r="E784" s="254" t="s">
        <v>47</v>
      </c>
      <c r="F784" s="18"/>
      <c r="G784" s="254" t="s">
        <v>22</v>
      </c>
      <c r="H784" s="439">
        <v>44931</v>
      </c>
      <c r="I784" s="439">
        <f t="shared" si="16"/>
        <v>45295</v>
      </c>
      <c r="J784" s="254" t="s">
        <v>50</v>
      </c>
      <c r="K784" s="2"/>
      <c r="L784" s="2" t="s">
        <v>1632</v>
      </c>
      <c r="M784" s="15"/>
      <c r="N784" s="15"/>
    </row>
    <row r="785" spans="1:14" ht="99.75" customHeight="1" x14ac:dyDescent="0.5">
      <c r="A785" s="18">
        <v>782</v>
      </c>
      <c r="B785" s="254" t="s">
        <v>1618</v>
      </c>
      <c r="C785" s="254" t="s">
        <v>1496</v>
      </c>
      <c r="D785" s="254" t="s">
        <v>1633</v>
      </c>
      <c r="E785" s="254" t="s">
        <v>47</v>
      </c>
      <c r="F785" s="18"/>
      <c r="G785" s="254" t="s">
        <v>22</v>
      </c>
      <c r="H785" s="439">
        <v>44931</v>
      </c>
      <c r="I785" s="439">
        <f t="shared" si="16"/>
        <v>45295</v>
      </c>
      <c r="J785" s="254" t="s">
        <v>50</v>
      </c>
      <c r="K785" s="2"/>
      <c r="L785" s="8" t="s">
        <v>1635</v>
      </c>
      <c r="M785" s="15"/>
      <c r="N785" s="15"/>
    </row>
    <row r="786" spans="1:14" ht="99.75" customHeight="1" x14ac:dyDescent="0.5">
      <c r="A786" s="18">
        <v>783</v>
      </c>
      <c r="B786" s="254" t="s">
        <v>1618</v>
      </c>
      <c r="C786" s="254" t="s">
        <v>1496</v>
      </c>
      <c r="D786" s="254" t="s">
        <v>1636</v>
      </c>
      <c r="E786" s="254">
        <v>0</v>
      </c>
      <c r="F786" s="18"/>
      <c r="G786" s="254" t="s">
        <v>22</v>
      </c>
      <c r="H786" s="439">
        <v>44921</v>
      </c>
      <c r="I786" s="439">
        <f t="shared" si="16"/>
        <v>45285</v>
      </c>
      <c r="J786" s="254" t="s">
        <v>50</v>
      </c>
      <c r="K786" s="2"/>
      <c r="L786" s="17" t="s">
        <v>1637</v>
      </c>
      <c r="M786" s="15"/>
      <c r="N786" s="15"/>
    </row>
    <row r="787" spans="1:14" ht="99.75" customHeight="1" x14ac:dyDescent="0.5">
      <c r="A787" s="18">
        <v>784</v>
      </c>
      <c r="B787" s="254" t="s">
        <v>1618</v>
      </c>
      <c r="C787" s="254" t="s">
        <v>1496</v>
      </c>
      <c r="D787" s="254" t="s">
        <v>1639</v>
      </c>
      <c r="E787" s="254" t="s">
        <v>47</v>
      </c>
      <c r="F787" s="18"/>
      <c r="G787" s="254" t="s">
        <v>22</v>
      </c>
      <c r="H787" s="439">
        <v>44933</v>
      </c>
      <c r="I787" s="439">
        <f t="shared" si="16"/>
        <v>45297</v>
      </c>
      <c r="J787" s="254" t="s">
        <v>50</v>
      </c>
      <c r="K787" s="2"/>
      <c r="L787" s="17" t="s">
        <v>1640</v>
      </c>
      <c r="M787" s="15"/>
      <c r="N787" s="15"/>
    </row>
    <row r="788" spans="1:14" ht="99.75" customHeight="1" x14ac:dyDescent="0.5">
      <c r="A788" s="18">
        <v>785</v>
      </c>
      <c r="B788" s="254" t="s">
        <v>1618</v>
      </c>
      <c r="C788" s="254" t="s">
        <v>1496</v>
      </c>
      <c r="D788" s="254" t="s">
        <v>1642</v>
      </c>
      <c r="E788" s="254" t="s">
        <v>47</v>
      </c>
      <c r="F788" s="18"/>
      <c r="G788" s="254" t="s">
        <v>22</v>
      </c>
      <c r="H788" s="439" t="s">
        <v>71</v>
      </c>
      <c r="I788" s="439" t="s">
        <v>71</v>
      </c>
      <c r="J788" s="254" t="s">
        <v>50</v>
      </c>
      <c r="K788" s="2"/>
      <c r="L788" s="250" t="s">
        <v>1644</v>
      </c>
      <c r="M788" s="15"/>
      <c r="N788" s="15"/>
    </row>
    <row r="789" spans="1:14" ht="99.75" customHeight="1" x14ac:dyDescent="0.5">
      <c r="A789" s="18">
        <v>786</v>
      </c>
      <c r="B789" s="254" t="s">
        <v>1618</v>
      </c>
      <c r="C789" s="254"/>
      <c r="D789" s="254" t="s">
        <v>1645</v>
      </c>
      <c r="E789" s="254" t="s">
        <v>47</v>
      </c>
      <c r="F789" s="18"/>
      <c r="G789" s="254" t="s">
        <v>22</v>
      </c>
      <c r="H789" s="439">
        <v>44921</v>
      </c>
      <c r="I789" s="439">
        <f t="shared" ref="I789:I807" si="17">H789+364</f>
        <v>45285</v>
      </c>
      <c r="J789" s="254" t="s">
        <v>130</v>
      </c>
      <c r="K789" s="2"/>
      <c r="L789" s="17" t="s">
        <v>1648</v>
      </c>
      <c r="M789" s="15"/>
      <c r="N789" s="15"/>
    </row>
    <row r="790" spans="1:14" ht="99.75" customHeight="1" x14ac:dyDescent="0.5">
      <c r="A790" s="18">
        <v>787</v>
      </c>
      <c r="B790" s="254" t="s">
        <v>1618</v>
      </c>
      <c r="C790" s="254" t="s">
        <v>47</v>
      </c>
      <c r="D790" s="254" t="s">
        <v>1649</v>
      </c>
      <c r="E790" s="254" t="s">
        <v>1650</v>
      </c>
      <c r="F790" s="18"/>
      <c r="G790" s="254" t="s">
        <v>22</v>
      </c>
      <c r="H790" s="439">
        <v>44947</v>
      </c>
      <c r="I790" s="439">
        <f t="shared" si="17"/>
        <v>45311</v>
      </c>
      <c r="J790" s="254" t="s">
        <v>130</v>
      </c>
      <c r="K790" s="2"/>
      <c r="L790" s="8"/>
      <c r="M790" s="15"/>
      <c r="N790" s="15"/>
    </row>
    <row r="791" spans="1:14" ht="129.75" customHeight="1" x14ac:dyDescent="0.5">
      <c r="A791" s="18">
        <v>788</v>
      </c>
      <c r="B791" s="254" t="s">
        <v>1618</v>
      </c>
      <c r="C791" s="254" t="s">
        <v>47</v>
      </c>
      <c r="D791" s="254" t="s">
        <v>1652</v>
      </c>
      <c r="E791" s="254" t="s">
        <v>1653</v>
      </c>
      <c r="F791" s="18"/>
      <c r="G791" s="254" t="s">
        <v>22</v>
      </c>
      <c r="H791" s="439">
        <v>44790</v>
      </c>
      <c r="I791" s="439">
        <f t="shared" si="17"/>
        <v>45154</v>
      </c>
      <c r="J791" s="254" t="s">
        <v>1654</v>
      </c>
      <c r="K791" s="2"/>
      <c r="L791" s="8"/>
      <c r="M791" s="15"/>
      <c r="N791" s="15"/>
    </row>
    <row r="792" spans="1:14" ht="99.75" customHeight="1" x14ac:dyDescent="0.5">
      <c r="A792" s="18">
        <v>789</v>
      </c>
      <c r="B792" s="254" t="s">
        <v>1618</v>
      </c>
      <c r="C792" s="254" t="s">
        <v>47</v>
      </c>
      <c r="D792" s="254" t="s">
        <v>1655</v>
      </c>
      <c r="E792" s="254" t="s">
        <v>1656</v>
      </c>
      <c r="F792" s="18"/>
      <c r="G792" s="254" t="s">
        <v>22</v>
      </c>
      <c r="H792" s="439">
        <v>44778</v>
      </c>
      <c r="I792" s="439">
        <f t="shared" si="17"/>
        <v>45142</v>
      </c>
      <c r="J792" s="254" t="s">
        <v>130</v>
      </c>
      <c r="K792" s="2"/>
      <c r="L792" s="8"/>
      <c r="M792" s="15"/>
      <c r="N792" s="15"/>
    </row>
    <row r="793" spans="1:14" ht="99.75" customHeight="1" x14ac:dyDescent="0.5">
      <c r="A793" s="18">
        <v>790</v>
      </c>
      <c r="B793" s="254" t="s">
        <v>1618</v>
      </c>
      <c r="C793" s="254" t="s">
        <v>47</v>
      </c>
      <c r="D793" s="254" t="s">
        <v>1658</v>
      </c>
      <c r="E793" s="254" t="s">
        <v>1659</v>
      </c>
      <c r="F793" s="18"/>
      <c r="G793" s="254" t="s">
        <v>22</v>
      </c>
      <c r="H793" s="439">
        <v>44778</v>
      </c>
      <c r="I793" s="439">
        <f t="shared" si="17"/>
        <v>45142</v>
      </c>
      <c r="J793" s="254" t="s">
        <v>130</v>
      </c>
      <c r="K793" s="2"/>
      <c r="L793" s="8"/>
      <c r="M793" s="15"/>
      <c r="N793" s="15"/>
    </row>
    <row r="794" spans="1:14" ht="99.75" customHeight="1" x14ac:dyDescent="0.5">
      <c r="A794" s="18">
        <v>791</v>
      </c>
      <c r="B794" s="254" t="s">
        <v>1618</v>
      </c>
      <c r="C794" s="254"/>
      <c r="D794" s="254" t="s">
        <v>1661</v>
      </c>
      <c r="E794" s="254" t="s">
        <v>1662</v>
      </c>
      <c r="F794" s="18"/>
      <c r="G794" s="254" t="s">
        <v>22</v>
      </c>
      <c r="H794" s="439">
        <v>44643</v>
      </c>
      <c r="I794" s="439">
        <f t="shared" si="17"/>
        <v>45007</v>
      </c>
      <c r="J794" s="254" t="s">
        <v>130</v>
      </c>
      <c r="K794" s="2"/>
      <c r="L794" s="250" t="s">
        <v>1664</v>
      </c>
      <c r="M794" s="15"/>
      <c r="N794" s="15"/>
    </row>
    <row r="795" spans="1:14" ht="99.75" customHeight="1" x14ac:dyDescent="0.5">
      <c r="A795" s="18">
        <v>792</v>
      </c>
      <c r="B795" s="254" t="s">
        <v>1618</v>
      </c>
      <c r="C795" s="254" t="s">
        <v>47</v>
      </c>
      <c r="D795" s="254" t="s">
        <v>1665</v>
      </c>
      <c r="E795" s="254" t="s">
        <v>1666</v>
      </c>
      <c r="F795" s="18"/>
      <c r="G795" s="254" t="s">
        <v>22</v>
      </c>
      <c r="H795" s="439">
        <v>44726</v>
      </c>
      <c r="I795" s="439">
        <f t="shared" si="17"/>
        <v>45090</v>
      </c>
      <c r="J795" s="254" t="s">
        <v>50</v>
      </c>
      <c r="K795" s="2"/>
      <c r="L795" s="443"/>
      <c r="M795" s="15"/>
      <c r="N795" s="15"/>
    </row>
    <row r="796" spans="1:14" ht="99.75" customHeight="1" x14ac:dyDescent="0.5">
      <c r="A796" s="18">
        <v>793</v>
      </c>
      <c r="B796" s="254" t="s">
        <v>1618</v>
      </c>
      <c r="C796" s="254" t="s">
        <v>3242</v>
      </c>
      <c r="D796" s="254" t="s">
        <v>1667</v>
      </c>
      <c r="E796" s="254" t="s">
        <v>1668</v>
      </c>
      <c r="F796" s="18"/>
      <c r="G796" s="254" t="s">
        <v>22</v>
      </c>
      <c r="H796" s="439">
        <v>44733</v>
      </c>
      <c r="I796" s="439">
        <f t="shared" si="17"/>
        <v>45097</v>
      </c>
      <c r="J796" s="254" t="s">
        <v>123</v>
      </c>
      <c r="K796" s="2"/>
      <c r="L796" s="250" t="s">
        <v>1664</v>
      </c>
      <c r="M796" s="15"/>
      <c r="N796" s="15"/>
    </row>
    <row r="797" spans="1:14" ht="99.75" customHeight="1" x14ac:dyDescent="0.5">
      <c r="A797" s="18">
        <v>794</v>
      </c>
      <c r="B797" s="254" t="s">
        <v>1618</v>
      </c>
      <c r="C797" s="254" t="s">
        <v>3242</v>
      </c>
      <c r="D797" s="254" t="s">
        <v>1669</v>
      </c>
      <c r="E797" s="254" t="s">
        <v>1670</v>
      </c>
      <c r="F797" s="18"/>
      <c r="G797" s="254" t="s">
        <v>22</v>
      </c>
      <c r="H797" s="439">
        <v>44772</v>
      </c>
      <c r="I797" s="439">
        <f t="shared" si="17"/>
        <v>45136</v>
      </c>
      <c r="J797" s="254" t="s">
        <v>43</v>
      </c>
      <c r="K797" s="2"/>
      <c r="L797" s="8"/>
      <c r="M797" s="15"/>
      <c r="N797" s="15"/>
    </row>
    <row r="798" spans="1:14" ht="114.75" customHeight="1" x14ac:dyDescent="0.5">
      <c r="A798" s="18">
        <v>795</v>
      </c>
      <c r="B798" s="254" t="s">
        <v>1618</v>
      </c>
      <c r="C798" s="254" t="s">
        <v>3242</v>
      </c>
      <c r="D798" s="254" t="s">
        <v>1671</v>
      </c>
      <c r="E798" s="254" t="s">
        <v>1672</v>
      </c>
      <c r="F798" s="18"/>
      <c r="G798" s="254" t="s">
        <v>22</v>
      </c>
      <c r="H798" s="439">
        <v>44844</v>
      </c>
      <c r="I798" s="439">
        <f t="shared" si="17"/>
        <v>45208</v>
      </c>
      <c r="J798" s="254" t="s">
        <v>130</v>
      </c>
      <c r="K798" s="2"/>
      <c r="L798" s="8"/>
      <c r="M798" s="15"/>
      <c r="N798" s="15"/>
    </row>
    <row r="799" spans="1:14" ht="99.75" customHeight="1" x14ac:dyDescent="0.5">
      <c r="A799" s="18">
        <v>796</v>
      </c>
      <c r="B799" s="254" t="s">
        <v>1618</v>
      </c>
      <c r="C799" s="254" t="s">
        <v>3242</v>
      </c>
      <c r="D799" s="254" t="s">
        <v>1675</v>
      </c>
      <c r="E799" s="254" t="s">
        <v>1672</v>
      </c>
      <c r="F799" s="18"/>
      <c r="G799" s="254" t="s">
        <v>22</v>
      </c>
      <c r="H799" s="439">
        <v>44783</v>
      </c>
      <c r="I799" s="439">
        <f t="shared" si="17"/>
        <v>45147</v>
      </c>
      <c r="J799" s="254" t="s">
        <v>130</v>
      </c>
      <c r="K799" s="2"/>
      <c r="L799" s="250" t="s">
        <v>1677</v>
      </c>
      <c r="M799" s="15"/>
      <c r="N799" s="15"/>
    </row>
    <row r="800" spans="1:14" ht="99.75" customHeight="1" x14ac:dyDescent="0.5">
      <c r="A800" s="18">
        <v>797</v>
      </c>
      <c r="B800" s="254" t="s">
        <v>1618</v>
      </c>
      <c r="C800" s="254"/>
      <c r="D800" s="254" t="s">
        <v>1678</v>
      </c>
      <c r="E800" s="254" t="s">
        <v>1679</v>
      </c>
      <c r="F800" s="18"/>
      <c r="G800" s="254" t="s">
        <v>22</v>
      </c>
      <c r="H800" s="439">
        <v>44844</v>
      </c>
      <c r="I800" s="439">
        <f t="shared" si="17"/>
        <v>45208</v>
      </c>
      <c r="J800" s="18" t="s">
        <v>43</v>
      </c>
      <c r="K800" s="2"/>
      <c r="L800" s="8"/>
      <c r="M800" s="15"/>
      <c r="N800" s="15"/>
    </row>
    <row r="801" spans="1:14" ht="99.75" customHeight="1" x14ac:dyDescent="0.5">
      <c r="A801" s="18">
        <v>798</v>
      </c>
      <c r="B801" s="254" t="s">
        <v>1618</v>
      </c>
      <c r="C801" s="254"/>
      <c r="D801" s="254" t="s">
        <v>1680</v>
      </c>
      <c r="E801" s="254" t="s">
        <v>1681</v>
      </c>
      <c r="F801" s="18"/>
      <c r="G801" s="254" t="s">
        <v>22</v>
      </c>
      <c r="H801" s="439">
        <v>44894</v>
      </c>
      <c r="I801" s="439">
        <f t="shared" si="17"/>
        <v>45258</v>
      </c>
      <c r="J801" s="18" t="s">
        <v>232</v>
      </c>
      <c r="K801" s="2"/>
      <c r="L801" s="8"/>
      <c r="M801" s="15"/>
      <c r="N801" s="15"/>
    </row>
    <row r="802" spans="1:14" ht="99.75" customHeight="1" x14ac:dyDescent="0.5">
      <c r="A802" s="18">
        <v>799</v>
      </c>
      <c r="B802" s="254" t="s">
        <v>1618</v>
      </c>
      <c r="C802" s="254"/>
      <c r="D802" s="254" t="s">
        <v>1682</v>
      </c>
      <c r="E802" s="254" t="s">
        <v>1683</v>
      </c>
      <c r="F802" s="18"/>
      <c r="G802" s="254" t="s">
        <v>22</v>
      </c>
      <c r="H802" s="439">
        <v>44894</v>
      </c>
      <c r="I802" s="439">
        <f t="shared" si="17"/>
        <v>45258</v>
      </c>
      <c r="J802" s="18" t="s">
        <v>232</v>
      </c>
      <c r="K802" s="2"/>
      <c r="L802" s="8"/>
      <c r="M802" s="15"/>
      <c r="N802" s="15"/>
    </row>
    <row r="803" spans="1:14" ht="99.75" customHeight="1" x14ac:dyDescent="0.5">
      <c r="A803" s="18">
        <v>800</v>
      </c>
      <c r="B803" s="254" t="s">
        <v>1618</v>
      </c>
      <c r="C803" s="254"/>
      <c r="D803" s="254" t="s">
        <v>1685</v>
      </c>
      <c r="E803" s="254" t="s">
        <v>1686</v>
      </c>
      <c r="F803" s="18"/>
      <c r="G803" s="254" t="s">
        <v>22</v>
      </c>
      <c r="H803" s="439">
        <v>44894</v>
      </c>
      <c r="I803" s="439">
        <f t="shared" si="17"/>
        <v>45258</v>
      </c>
      <c r="J803" s="18" t="s">
        <v>232</v>
      </c>
      <c r="K803" s="2"/>
      <c r="L803" s="8"/>
      <c r="M803" s="15"/>
      <c r="N803" s="15"/>
    </row>
    <row r="804" spans="1:14" ht="99.75" customHeight="1" x14ac:dyDescent="0.5">
      <c r="A804" s="18">
        <v>801</v>
      </c>
      <c r="B804" s="254" t="s">
        <v>1618</v>
      </c>
      <c r="C804" s="254"/>
      <c r="D804" s="254" t="s">
        <v>1688</v>
      </c>
      <c r="E804" s="254" t="s">
        <v>1689</v>
      </c>
      <c r="F804" s="18"/>
      <c r="G804" s="254" t="s">
        <v>22</v>
      </c>
      <c r="H804" s="439">
        <v>44911</v>
      </c>
      <c r="I804" s="439">
        <f t="shared" si="17"/>
        <v>45275</v>
      </c>
      <c r="J804" s="18" t="s">
        <v>123</v>
      </c>
      <c r="K804" s="2"/>
      <c r="L804" s="8"/>
      <c r="M804" s="15"/>
      <c r="N804" s="15"/>
    </row>
    <row r="805" spans="1:14" ht="99.75" customHeight="1" x14ac:dyDescent="0.5">
      <c r="A805" s="18">
        <v>802</v>
      </c>
      <c r="B805" s="254" t="s">
        <v>1618</v>
      </c>
      <c r="C805" s="254"/>
      <c r="D805" s="254" t="s">
        <v>1690</v>
      </c>
      <c r="E805" s="254" t="s">
        <v>1691</v>
      </c>
      <c r="F805" s="18"/>
      <c r="G805" s="254" t="s">
        <v>22</v>
      </c>
      <c r="H805" s="439">
        <v>44902</v>
      </c>
      <c r="I805" s="439">
        <f t="shared" si="17"/>
        <v>45266</v>
      </c>
      <c r="J805" s="18" t="s">
        <v>123</v>
      </c>
      <c r="K805" s="2"/>
      <c r="L805" s="8"/>
      <c r="M805" s="15"/>
      <c r="N805" s="15"/>
    </row>
    <row r="806" spans="1:14" ht="99.75" customHeight="1" x14ac:dyDescent="0.5">
      <c r="A806" s="18">
        <v>803</v>
      </c>
      <c r="B806" s="254" t="s">
        <v>1618</v>
      </c>
      <c r="C806" s="254"/>
      <c r="D806" s="254" t="s">
        <v>1692</v>
      </c>
      <c r="E806" s="254" t="s">
        <v>1693</v>
      </c>
      <c r="F806" s="18"/>
      <c r="G806" s="254" t="s">
        <v>22</v>
      </c>
      <c r="H806" s="439">
        <v>44861</v>
      </c>
      <c r="I806" s="439">
        <f t="shared" si="17"/>
        <v>45225</v>
      </c>
      <c r="J806" s="254" t="s">
        <v>130</v>
      </c>
      <c r="K806" s="2"/>
      <c r="L806" s="8"/>
      <c r="M806" s="15"/>
      <c r="N806" s="15"/>
    </row>
    <row r="807" spans="1:14" ht="99.75" customHeight="1" x14ac:dyDescent="0.5">
      <c r="A807" s="18">
        <v>804</v>
      </c>
      <c r="B807" s="254" t="s">
        <v>1618</v>
      </c>
      <c r="C807" s="254"/>
      <c r="D807" s="254" t="s">
        <v>1695</v>
      </c>
      <c r="E807" s="254" t="s">
        <v>1696</v>
      </c>
      <c r="F807" s="18"/>
      <c r="G807" s="254" t="s">
        <v>22</v>
      </c>
      <c r="H807" s="439">
        <v>44890</v>
      </c>
      <c r="I807" s="439">
        <f t="shared" si="17"/>
        <v>45254</v>
      </c>
      <c r="J807" s="254" t="s">
        <v>130</v>
      </c>
      <c r="K807" s="2"/>
      <c r="L807" s="8"/>
      <c r="M807" s="15"/>
      <c r="N807" s="15"/>
    </row>
    <row r="808" spans="1:14" ht="99.75" customHeight="1" x14ac:dyDescent="0.5">
      <c r="A808" s="18">
        <v>805</v>
      </c>
      <c r="B808" s="248" t="s">
        <v>1618</v>
      </c>
      <c r="C808" s="248"/>
      <c r="D808" s="248" t="s">
        <v>1698</v>
      </c>
      <c r="E808" s="248" t="s">
        <v>1699</v>
      </c>
      <c r="F808" s="41"/>
      <c r="G808" s="248" t="s">
        <v>22</v>
      </c>
      <c r="H808" s="249"/>
      <c r="I808" s="249"/>
      <c r="J808" s="41" t="s">
        <v>1700</v>
      </c>
      <c r="K808" s="2"/>
      <c r="L808" s="8"/>
      <c r="M808" s="15"/>
      <c r="N808" s="15"/>
    </row>
    <row r="809" spans="1:14" ht="99.75" customHeight="1" x14ac:dyDescent="0.5">
      <c r="A809" s="18">
        <v>806</v>
      </c>
      <c r="B809" s="248" t="s">
        <v>1618</v>
      </c>
      <c r="C809" s="248"/>
      <c r="D809" s="248" t="s">
        <v>1701</v>
      </c>
      <c r="E809" s="248" t="s">
        <v>1702</v>
      </c>
      <c r="F809" s="41"/>
      <c r="G809" s="248" t="s">
        <v>22</v>
      </c>
      <c r="H809" s="249"/>
      <c r="I809" s="249"/>
      <c r="J809" s="41" t="s">
        <v>1700</v>
      </c>
      <c r="K809" s="2"/>
      <c r="L809" s="8"/>
      <c r="M809" s="15"/>
      <c r="N809" s="15"/>
    </row>
    <row r="810" spans="1:14" ht="99.75" customHeight="1" x14ac:dyDescent="0.5">
      <c r="A810" s="18">
        <v>807</v>
      </c>
      <c r="B810" s="248" t="s">
        <v>1618</v>
      </c>
      <c r="C810" s="248"/>
      <c r="D810" s="248" t="s">
        <v>1703</v>
      </c>
      <c r="E810" s="248" t="s">
        <v>1704</v>
      </c>
      <c r="F810" s="41"/>
      <c r="G810" s="248" t="s">
        <v>22</v>
      </c>
      <c r="H810" s="249"/>
      <c r="I810" s="249"/>
      <c r="J810" s="41" t="s">
        <v>1700</v>
      </c>
      <c r="K810" s="2"/>
      <c r="L810" s="8"/>
      <c r="M810" s="15"/>
      <c r="N810" s="15"/>
    </row>
    <row r="811" spans="1:14" ht="99.75" customHeight="1" x14ac:dyDescent="0.5">
      <c r="A811" s="18">
        <v>808</v>
      </c>
      <c r="B811" s="248" t="s">
        <v>1618</v>
      </c>
      <c r="C811" s="248"/>
      <c r="D811" s="248" t="s">
        <v>1705</v>
      </c>
      <c r="E811" s="248" t="s">
        <v>1706</v>
      </c>
      <c r="F811" s="41"/>
      <c r="G811" s="248" t="s">
        <v>22</v>
      </c>
      <c r="H811" s="249"/>
      <c r="I811" s="249"/>
      <c r="J811" s="41" t="s">
        <v>1700</v>
      </c>
      <c r="K811" s="2"/>
      <c r="L811" s="8"/>
      <c r="M811" s="15"/>
      <c r="N811" s="15"/>
    </row>
    <row r="812" spans="1:14" ht="99.75" customHeight="1" x14ac:dyDescent="0.5">
      <c r="A812" s="18">
        <v>809</v>
      </c>
      <c r="B812" s="248" t="s">
        <v>1618</v>
      </c>
      <c r="C812" s="248"/>
      <c r="D812" s="248" t="s">
        <v>1707</v>
      </c>
      <c r="E812" s="248" t="s">
        <v>1708</v>
      </c>
      <c r="F812" s="41"/>
      <c r="G812" s="248" t="s">
        <v>22</v>
      </c>
      <c r="H812" s="249"/>
      <c r="I812" s="249"/>
      <c r="J812" s="41" t="s">
        <v>1700</v>
      </c>
      <c r="K812" s="2"/>
      <c r="L812" s="8"/>
      <c r="M812" s="15"/>
      <c r="N812" s="15"/>
    </row>
    <row r="813" spans="1:14" ht="99.75" customHeight="1" x14ac:dyDescent="0.5">
      <c r="A813" s="18">
        <v>810</v>
      </c>
      <c r="B813" s="254" t="s">
        <v>1618</v>
      </c>
      <c r="C813" s="254"/>
      <c r="D813" s="254" t="s">
        <v>1709</v>
      </c>
      <c r="E813" s="254" t="s">
        <v>1710</v>
      </c>
      <c r="F813" s="18"/>
      <c r="G813" s="254" t="s">
        <v>22</v>
      </c>
      <c r="H813" s="439">
        <v>44965</v>
      </c>
      <c r="I813" s="439">
        <f t="shared" ref="I813:I815" si="18">H813+364</f>
        <v>45329</v>
      </c>
      <c r="J813" s="18" t="s">
        <v>1700</v>
      </c>
      <c r="K813" s="2"/>
      <c r="L813" s="250" t="s">
        <v>1711</v>
      </c>
      <c r="M813" s="15"/>
      <c r="N813" s="15"/>
    </row>
    <row r="814" spans="1:14" ht="99.75" customHeight="1" x14ac:dyDescent="0.5">
      <c r="A814" s="18">
        <v>811</v>
      </c>
      <c r="B814" s="254" t="s">
        <v>1618</v>
      </c>
      <c r="C814" s="254"/>
      <c r="D814" s="254" t="s">
        <v>1712</v>
      </c>
      <c r="E814" s="254" t="s">
        <v>1713</v>
      </c>
      <c r="F814" s="18"/>
      <c r="G814" s="254" t="s">
        <v>22</v>
      </c>
      <c r="H814" s="439">
        <v>44965</v>
      </c>
      <c r="I814" s="439">
        <f t="shared" si="18"/>
        <v>45329</v>
      </c>
      <c r="J814" s="18" t="s">
        <v>1700</v>
      </c>
      <c r="K814" s="2"/>
      <c r="L814" s="250" t="s">
        <v>1714</v>
      </c>
      <c r="M814" s="15"/>
      <c r="N814" s="15"/>
    </row>
    <row r="815" spans="1:14" ht="99.75" customHeight="1" x14ac:dyDescent="0.5">
      <c r="A815" s="18">
        <v>812</v>
      </c>
      <c r="B815" s="254" t="s">
        <v>1618</v>
      </c>
      <c r="C815" s="254"/>
      <c r="D815" s="254" t="s">
        <v>1715</v>
      </c>
      <c r="E815" s="254" t="s">
        <v>1716</v>
      </c>
      <c r="F815" s="18"/>
      <c r="G815" s="254" t="s">
        <v>22</v>
      </c>
      <c r="H815" s="439">
        <v>44825</v>
      </c>
      <c r="I815" s="439">
        <f t="shared" si="18"/>
        <v>45189</v>
      </c>
      <c r="J815" s="254" t="s">
        <v>130</v>
      </c>
      <c r="K815" s="2"/>
      <c r="L815" s="8"/>
      <c r="M815" s="15"/>
      <c r="N815" s="15"/>
    </row>
    <row r="816" spans="1:14" ht="99.75" customHeight="1" x14ac:dyDescent="0.5">
      <c r="A816" s="18">
        <v>813</v>
      </c>
      <c r="B816" s="248" t="s">
        <v>1618</v>
      </c>
      <c r="C816" s="248"/>
      <c r="D816" s="248" t="s">
        <v>1718</v>
      </c>
      <c r="E816" s="248" t="s">
        <v>1719</v>
      </c>
      <c r="F816" s="41"/>
      <c r="G816" s="248" t="s">
        <v>22</v>
      </c>
      <c r="H816" s="249"/>
      <c r="I816" s="249"/>
      <c r="J816" s="248" t="s">
        <v>43</v>
      </c>
      <c r="K816" s="2"/>
      <c r="L816" s="443" t="s">
        <v>1720</v>
      </c>
      <c r="M816" s="15"/>
      <c r="N816" s="15"/>
    </row>
    <row r="817" spans="1:14" ht="99.75" customHeight="1" x14ac:dyDescent="0.5">
      <c r="A817" s="18">
        <v>814</v>
      </c>
      <c r="B817" s="254" t="s">
        <v>1721</v>
      </c>
      <c r="C817" s="254" t="s">
        <v>3097</v>
      </c>
      <c r="D817" s="254" t="s">
        <v>1722</v>
      </c>
      <c r="E817" s="254">
        <v>0</v>
      </c>
      <c r="F817" s="18"/>
      <c r="G817" s="254" t="s">
        <v>22</v>
      </c>
      <c r="H817" s="439">
        <v>44650</v>
      </c>
      <c r="I817" s="439">
        <f t="shared" ref="I817:I1028" si="19">H817+364</f>
        <v>45014</v>
      </c>
      <c r="J817" s="254" t="s">
        <v>50</v>
      </c>
      <c r="K817" s="2"/>
      <c r="L817" s="8"/>
      <c r="M817" s="15"/>
      <c r="N817" s="15"/>
    </row>
    <row r="818" spans="1:14" ht="99.75" customHeight="1" x14ac:dyDescent="0.5">
      <c r="A818" s="18">
        <v>815</v>
      </c>
      <c r="B818" s="254" t="s">
        <v>1725</v>
      </c>
      <c r="C818" s="254" t="s">
        <v>3100</v>
      </c>
      <c r="D818" s="254" t="s">
        <v>1726</v>
      </c>
      <c r="E818" s="254" t="s">
        <v>1727</v>
      </c>
      <c r="F818" s="18"/>
      <c r="G818" s="254" t="s">
        <v>22</v>
      </c>
      <c r="H818" s="439">
        <v>44892</v>
      </c>
      <c r="I818" s="439">
        <f t="shared" si="19"/>
        <v>45256</v>
      </c>
      <c r="J818" s="254" t="s">
        <v>23</v>
      </c>
      <c r="K818" s="27"/>
      <c r="L818" s="8"/>
      <c r="M818" s="15"/>
      <c r="N818" s="15"/>
    </row>
    <row r="819" spans="1:14" ht="99.75" customHeight="1" x14ac:dyDescent="0.5">
      <c r="A819" s="18">
        <v>816</v>
      </c>
      <c r="B819" s="254" t="s">
        <v>1725</v>
      </c>
      <c r="C819" s="254" t="s">
        <v>3104</v>
      </c>
      <c r="D819" s="254" t="s">
        <v>1729</v>
      </c>
      <c r="E819" s="254" t="s">
        <v>1730</v>
      </c>
      <c r="F819" s="18"/>
      <c r="G819" s="254" t="s">
        <v>22</v>
      </c>
      <c r="H819" s="439">
        <v>44991</v>
      </c>
      <c r="I819" s="439">
        <f t="shared" si="19"/>
        <v>45355</v>
      </c>
      <c r="J819" s="254" t="s">
        <v>23</v>
      </c>
      <c r="K819" s="27"/>
      <c r="L819" s="8"/>
      <c r="M819" s="15"/>
      <c r="N819" s="15"/>
    </row>
    <row r="820" spans="1:14" ht="99.75" customHeight="1" x14ac:dyDescent="0.5">
      <c r="A820" s="18">
        <v>817</v>
      </c>
      <c r="B820" s="254" t="s">
        <v>1725</v>
      </c>
      <c r="C820" s="254" t="s">
        <v>3104</v>
      </c>
      <c r="D820" s="254" t="s">
        <v>1732</v>
      </c>
      <c r="E820" s="254" t="s">
        <v>1733</v>
      </c>
      <c r="F820" s="18"/>
      <c r="G820" s="254" t="s">
        <v>22</v>
      </c>
      <c r="H820" s="439">
        <v>44677</v>
      </c>
      <c r="I820" s="439">
        <f t="shared" si="19"/>
        <v>45041</v>
      </c>
      <c r="J820" s="254" t="s">
        <v>23</v>
      </c>
      <c r="K820" s="27"/>
      <c r="L820" s="8"/>
      <c r="M820" s="15"/>
      <c r="N820" s="15"/>
    </row>
    <row r="821" spans="1:14" ht="99.75" customHeight="1" x14ac:dyDescent="0.5">
      <c r="A821" s="18">
        <v>818</v>
      </c>
      <c r="B821" s="254" t="s">
        <v>1725</v>
      </c>
      <c r="C821" s="254"/>
      <c r="D821" s="254" t="s">
        <v>1735</v>
      </c>
      <c r="E821" s="254" t="s">
        <v>1736</v>
      </c>
      <c r="F821" s="18"/>
      <c r="G821" s="254" t="s">
        <v>22</v>
      </c>
      <c r="H821" s="439">
        <v>44892</v>
      </c>
      <c r="I821" s="439">
        <f t="shared" si="19"/>
        <v>45256</v>
      </c>
      <c r="J821" s="254" t="s">
        <v>23</v>
      </c>
      <c r="K821" s="27"/>
      <c r="L821" s="8"/>
      <c r="M821" s="15"/>
      <c r="N821" s="15"/>
    </row>
    <row r="822" spans="1:14" ht="99.75" customHeight="1" x14ac:dyDescent="0.5">
      <c r="A822" s="18">
        <v>819</v>
      </c>
      <c r="B822" s="254" t="s">
        <v>1725</v>
      </c>
      <c r="C822" s="254" t="s">
        <v>3104</v>
      </c>
      <c r="D822" s="254" t="s">
        <v>1738</v>
      </c>
      <c r="E822" s="254" t="s">
        <v>1739</v>
      </c>
      <c r="F822" s="18"/>
      <c r="G822" s="254" t="s">
        <v>22</v>
      </c>
      <c r="H822" s="439">
        <v>44696</v>
      </c>
      <c r="I822" s="439">
        <f t="shared" si="19"/>
        <v>45060</v>
      </c>
      <c r="J822" s="254" t="s">
        <v>23</v>
      </c>
      <c r="K822" s="27"/>
      <c r="L822" s="8"/>
      <c r="M822" s="15"/>
      <c r="N822" s="15"/>
    </row>
    <row r="823" spans="1:14" ht="99.75" customHeight="1" x14ac:dyDescent="0.5">
      <c r="A823" s="18">
        <v>820</v>
      </c>
      <c r="B823" s="254" t="s">
        <v>1725</v>
      </c>
      <c r="C823" s="254" t="s">
        <v>3104</v>
      </c>
      <c r="D823" s="254" t="s">
        <v>1741</v>
      </c>
      <c r="E823" s="254" t="s">
        <v>1742</v>
      </c>
      <c r="F823" s="18"/>
      <c r="G823" s="254" t="s">
        <v>22</v>
      </c>
      <c r="H823" s="439">
        <v>44892</v>
      </c>
      <c r="I823" s="439">
        <f t="shared" si="19"/>
        <v>45256</v>
      </c>
      <c r="J823" s="254" t="s">
        <v>23</v>
      </c>
      <c r="K823" s="27"/>
      <c r="L823" s="8"/>
      <c r="M823" s="15"/>
      <c r="N823" s="15"/>
    </row>
    <row r="824" spans="1:14" ht="99.75" customHeight="1" x14ac:dyDescent="0.5">
      <c r="A824" s="18">
        <v>821</v>
      </c>
      <c r="B824" s="254" t="s">
        <v>1725</v>
      </c>
      <c r="C824" s="254" t="s">
        <v>3100</v>
      </c>
      <c r="D824" s="254" t="s">
        <v>1744</v>
      </c>
      <c r="E824" s="254" t="s">
        <v>1745</v>
      </c>
      <c r="F824" s="18"/>
      <c r="G824" s="254" t="s">
        <v>22</v>
      </c>
      <c r="H824" s="439">
        <v>44696</v>
      </c>
      <c r="I824" s="439">
        <f t="shared" si="19"/>
        <v>45060</v>
      </c>
      <c r="J824" s="254" t="s">
        <v>23</v>
      </c>
      <c r="K824" s="27"/>
      <c r="L824" s="8"/>
      <c r="M824" s="15"/>
      <c r="N824" s="15"/>
    </row>
    <row r="825" spans="1:14" ht="99.75" customHeight="1" x14ac:dyDescent="0.5">
      <c r="A825" s="18">
        <v>822</v>
      </c>
      <c r="B825" s="254" t="s">
        <v>1725</v>
      </c>
      <c r="C825" s="254"/>
      <c r="D825" s="254" t="s">
        <v>1747</v>
      </c>
      <c r="E825" s="254">
        <v>50.01</v>
      </c>
      <c r="F825" s="18"/>
      <c r="G825" s="254" t="s">
        <v>22</v>
      </c>
      <c r="H825" s="439">
        <v>44892</v>
      </c>
      <c r="I825" s="439">
        <f t="shared" si="19"/>
        <v>45256</v>
      </c>
      <c r="J825" s="254" t="s">
        <v>23</v>
      </c>
      <c r="K825" s="27"/>
      <c r="L825" s="8"/>
      <c r="M825" s="15"/>
      <c r="N825" s="15"/>
    </row>
    <row r="826" spans="1:14" ht="99.75" customHeight="1" x14ac:dyDescent="0.5">
      <c r="A826" s="18">
        <v>823</v>
      </c>
      <c r="B826" s="254" t="s">
        <v>1725</v>
      </c>
      <c r="C826" s="254" t="s">
        <v>3100</v>
      </c>
      <c r="D826" s="254" t="s">
        <v>1749</v>
      </c>
      <c r="E826" s="254" t="s">
        <v>1750</v>
      </c>
      <c r="F826" s="18"/>
      <c r="G826" s="254" t="s">
        <v>22</v>
      </c>
      <c r="H826" s="439">
        <v>44696</v>
      </c>
      <c r="I826" s="439">
        <f t="shared" si="19"/>
        <v>45060</v>
      </c>
      <c r="J826" s="254" t="s">
        <v>23</v>
      </c>
      <c r="K826" s="27"/>
      <c r="L826" s="8"/>
      <c r="M826" s="15"/>
      <c r="N826" s="15"/>
    </row>
    <row r="827" spans="1:14" ht="99.75" customHeight="1" x14ac:dyDescent="0.5">
      <c r="A827" s="18">
        <v>824</v>
      </c>
      <c r="B827" s="254" t="s">
        <v>1725</v>
      </c>
      <c r="C827" s="254"/>
      <c r="D827" s="254" t="s">
        <v>1752</v>
      </c>
      <c r="E827" s="254" t="s">
        <v>1753</v>
      </c>
      <c r="F827" s="18"/>
      <c r="G827" s="254" t="s">
        <v>22</v>
      </c>
      <c r="H827" s="439">
        <v>44892</v>
      </c>
      <c r="I827" s="439">
        <f t="shared" si="19"/>
        <v>45256</v>
      </c>
      <c r="J827" s="254" t="s">
        <v>23</v>
      </c>
      <c r="K827" s="27"/>
      <c r="L827" s="8"/>
      <c r="M827" s="15"/>
      <c r="N827" s="15"/>
    </row>
    <row r="828" spans="1:14" ht="99.75" customHeight="1" x14ac:dyDescent="0.5">
      <c r="A828" s="18">
        <v>825</v>
      </c>
      <c r="B828" s="254" t="s">
        <v>1725</v>
      </c>
      <c r="C828" s="254"/>
      <c r="D828" s="254" t="s">
        <v>1755</v>
      </c>
      <c r="E828" s="254" t="s">
        <v>1756</v>
      </c>
      <c r="F828" s="18"/>
      <c r="G828" s="254" t="s">
        <v>22</v>
      </c>
      <c r="H828" s="439">
        <v>44967</v>
      </c>
      <c r="I828" s="439">
        <f t="shared" si="19"/>
        <v>45331</v>
      </c>
      <c r="J828" s="254" t="s">
        <v>50</v>
      </c>
      <c r="K828" s="27"/>
      <c r="L828" s="17"/>
      <c r="M828" s="15"/>
      <c r="N828" s="15"/>
    </row>
    <row r="829" spans="1:14" ht="99.75" customHeight="1" x14ac:dyDescent="0.5">
      <c r="A829" s="18">
        <v>826</v>
      </c>
      <c r="B829" s="254" t="s">
        <v>1725</v>
      </c>
      <c r="C829" s="254"/>
      <c r="D829" s="254" t="s">
        <v>1758</v>
      </c>
      <c r="E829" s="254" t="s">
        <v>1759</v>
      </c>
      <c r="F829" s="18"/>
      <c r="G829" s="254" t="s">
        <v>22</v>
      </c>
      <c r="H829" s="439">
        <v>44765</v>
      </c>
      <c r="I829" s="439">
        <f t="shared" si="19"/>
        <v>45129</v>
      </c>
      <c r="J829" s="254" t="s">
        <v>23</v>
      </c>
      <c r="K829" s="27"/>
      <c r="L829" s="8"/>
      <c r="M829" s="15"/>
      <c r="N829" s="15"/>
    </row>
    <row r="830" spans="1:14" ht="99.75" customHeight="1" x14ac:dyDescent="0.5">
      <c r="A830" s="18">
        <v>827</v>
      </c>
      <c r="B830" s="254" t="s">
        <v>1725</v>
      </c>
      <c r="C830" s="254"/>
      <c r="D830" s="254" t="s">
        <v>1761</v>
      </c>
      <c r="E830" s="254">
        <v>68.028000000000006</v>
      </c>
      <c r="F830" s="18"/>
      <c r="G830" s="254" t="s">
        <v>22</v>
      </c>
      <c r="H830" s="439">
        <v>44757</v>
      </c>
      <c r="I830" s="439">
        <f t="shared" si="19"/>
        <v>45121</v>
      </c>
      <c r="J830" s="254" t="s">
        <v>23</v>
      </c>
      <c r="K830" s="27"/>
      <c r="L830" s="8"/>
      <c r="M830" s="15"/>
      <c r="N830" s="15"/>
    </row>
    <row r="831" spans="1:14" ht="99.75" customHeight="1" x14ac:dyDescent="0.5">
      <c r="A831" s="18">
        <v>828</v>
      </c>
      <c r="B831" s="254" t="s">
        <v>1725</v>
      </c>
      <c r="C831" s="254"/>
      <c r="D831" s="254" t="s">
        <v>1763</v>
      </c>
      <c r="E831" s="254" t="s">
        <v>1764</v>
      </c>
      <c r="F831" s="18"/>
      <c r="G831" s="254" t="s">
        <v>22</v>
      </c>
      <c r="H831" s="439">
        <v>44677</v>
      </c>
      <c r="I831" s="439">
        <f t="shared" si="19"/>
        <v>45041</v>
      </c>
      <c r="J831" s="254" t="s">
        <v>1805</v>
      </c>
      <c r="K831" s="2"/>
      <c r="L831" s="8"/>
      <c r="M831" s="15"/>
      <c r="N831" s="15"/>
    </row>
    <row r="832" spans="1:14" ht="99.75" customHeight="1" x14ac:dyDescent="0.5">
      <c r="A832" s="18">
        <v>829</v>
      </c>
      <c r="B832" s="254" t="s">
        <v>1725</v>
      </c>
      <c r="C832" s="254"/>
      <c r="D832" s="254" t="s">
        <v>1766</v>
      </c>
      <c r="E832" s="254" t="s">
        <v>1764</v>
      </c>
      <c r="F832" s="18"/>
      <c r="G832" s="254" t="s">
        <v>22</v>
      </c>
      <c r="H832" s="439">
        <v>44796</v>
      </c>
      <c r="I832" s="439">
        <f t="shared" si="19"/>
        <v>45160</v>
      </c>
      <c r="J832" s="254" t="s">
        <v>23</v>
      </c>
      <c r="K832" s="27"/>
      <c r="L832" s="8"/>
      <c r="M832" s="15"/>
      <c r="N832" s="15"/>
    </row>
    <row r="833" spans="1:14" ht="99.75" customHeight="1" x14ac:dyDescent="0.5">
      <c r="A833" s="18">
        <v>830</v>
      </c>
      <c r="B833" s="254" t="s">
        <v>1725</v>
      </c>
      <c r="C833" s="254"/>
      <c r="D833" s="254" t="s">
        <v>1768</v>
      </c>
      <c r="E833" s="254" t="s">
        <v>1769</v>
      </c>
      <c r="F833" s="18"/>
      <c r="G833" s="254" t="s">
        <v>22</v>
      </c>
      <c r="H833" s="439">
        <v>44991</v>
      </c>
      <c r="I833" s="439">
        <f t="shared" si="19"/>
        <v>45355</v>
      </c>
      <c r="J833" s="254" t="s">
        <v>23</v>
      </c>
      <c r="K833" s="27"/>
      <c r="L833" s="8"/>
      <c r="M833" s="15"/>
      <c r="N833" s="15"/>
    </row>
    <row r="834" spans="1:14" ht="99.75" customHeight="1" x14ac:dyDescent="0.5">
      <c r="A834" s="18">
        <v>831</v>
      </c>
      <c r="B834" s="254" t="s">
        <v>1725</v>
      </c>
      <c r="C834" s="254"/>
      <c r="D834" s="254" t="s">
        <v>1771</v>
      </c>
      <c r="E834" s="254" t="s">
        <v>1772</v>
      </c>
      <c r="F834" s="18"/>
      <c r="G834" s="254" t="s">
        <v>22</v>
      </c>
      <c r="H834" s="439">
        <v>44991</v>
      </c>
      <c r="I834" s="439">
        <f t="shared" si="19"/>
        <v>45355</v>
      </c>
      <c r="J834" s="254" t="s">
        <v>23</v>
      </c>
      <c r="K834" s="27"/>
      <c r="L834" s="8"/>
      <c r="M834" s="15"/>
      <c r="N834" s="15"/>
    </row>
    <row r="835" spans="1:14" ht="99.75" customHeight="1" x14ac:dyDescent="0.5">
      <c r="A835" s="18">
        <v>832</v>
      </c>
      <c r="B835" s="254" t="s">
        <v>1725</v>
      </c>
      <c r="C835" s="254"/>
      <c r="D835" s="254" t="s">
        <v>1774</v>
      </c>
      <c r="E835" s="254" t="s">
        <v>1775</v>
      </c>
      <c r="F835" s="18"/>
      <c r="G835" s="254" t="s">
        <v>22</v>
      </c>
      <c r="H835" s="439">
        <v>44713</v>
      </c>
      <c r="I835" s="439">
        <f t="shared" si="19"/>
        <v>45077</v>
      </c>
      <c r="J835" s="254" t="s">
        <v>23</v>
      </c>
      <c r="K835" s="27"/>
      <c r="L835" s="8"/>
      <c r="M835" s="15"/>
      <c r="N835" s="15"/>
    </row>
    <row r="836" spans="1:14" ht="99.75" customHeight="1" x14ac:dyDescent="0.5">
      <c r="A836" s="18">
        <v>833</v>
      </c>
      <c r="B836" s="254" t="s">
        <v>1725</v>
      </c>
      <c r="C836" s="254" t="s">
        <v>3104</v>
      </c>
      <c r="D836" s="254" t="s">
        <v>1777</v>
      </c>
      <c r="E836" s="254" t="s">
        <v>1778</v>
      </c>
      <c r="F836" s="18"/>
      <c r="G836" s="254" t="s">
        <v>22</v>
      </c>
      <c r="H836" s="439">
        <v>44765</v>
      </c>
      <c r="I836" s="439">
        <f t="shared" si="19"/>
        <v>45129</v>
      </c>
      <c r="J836" s="254" t="s">
        <v>23</v>
      </c>
      <c r="K836" s="27"/>
      <c r="L836" s="8"/>
      <c r="M836" s="15"/>
      <c r="N836" s="15"/>
    </row>
    <row r="837" spans="1:14" ht="99.75" customHeight="1" x14ac:dyDescent="0.5">
      <c r="A837" s="18">
        <v>834</v>
      </c>
      <c r="B837" s="254" t="s">
        <v>1725</v>
      </c>
      <c r="C837" s="254"/>
      <c r="D837" s="254" t="s">
        <v>1780</v>
      </c>
      <c r="E837" s="254" t="s">
        <v>1781</v>
      </c>
      <c r="F837" s="18"/>
      <c r="G837" s="254" t="s">
        <v>22</v>
      </c>
      <c r="H837" s="439">
        <v>44810</v>
      </c>
      <c r="I837" s="439">
        <f t="shared" si="19"/>
        <v>45174</v>
      </c>
      <c r="J837" s="254" t="s">
        <v>86</v>
      </c>
      <c r="K837" s="27"/>
      <c r="L837" s="17"/>
      <c r="M837" s="15"/>
      <c r="N837" s="15"/>
    </row>
    <row r="838" spans="1:14" ht="99.75" customHeight="1" x14ac:dyDescent="0.5">
      <c r="A838" s="18">
        <v>835</v>
      </c>
      <c r="B838" s="254" t="s">
        <v>1725</v>
      </c>
      <c r="C838" s="254"/>
      <c r="D838" s="254" t="s">
        <v>1783</v>
      </c>
      <c r="E838" s="254" t="s">
        <v>1784</v>
      </c>
      <c r="F838" s="18"/>
      <c r="G838" s="254" t="s">
        <v>22</v>
      </c>
      <c r="H838" s="439">
        <v>44810</v>
      </c>
      <c r="I838" s="439">
        <f t="shared" si="19"/>
        <v>45174</v>
      </c>
      <c r="J838" s="254" t="s">
        <v>86</v>
      </c>
      <c r="K838" s="27"/>
      <c r="L838" s="17"/>
      <c r="M838" s="15"/>
      <c r="N838" s="15"/>
    </row>
    <row r="839" spans="1:14" ht="99.75" customHeight="1" x14ac:dyDescent="0.5">
      <c r="A839" s="18">
        <v>836</v>
      </c>
      <c r="B839" s="254" t="s">
        <v>1725</v>
      </c>
      <c r="C839" s="254"/>
      <c r="D839" s="254" t="s">
        <v>1786</v>
      </c>
      <c r="E839" s="254" t="s">
        <v>1787</v>
      </c>
      <c r="F839" s="18"/>
      <c r="G839" s="254" t="s">
        <v>22</v>
      </c>
      <c r="H839" s="439">
        <v>44757</v>
      </c>
      <c r="I839" s="439">
        <f t="shared" si="19"/>
        <v>45121</v>
      </c>
      <c r="J839" s="254" t="s">
        <v>86</v>
      </c>
      <c r="K839" s="27"/>
      <c r="L839" s="17"/>
      <c r="M839" s="15"/>
      <c r="N839" s="15"/>
    </row>
    <row r="840" spans="1:14" ht="99.75" customHeight="1" x14ac:dyDescent="0.5">
      <c r="A840" s="18">
        <v>837</v>
      </c>
      <c r="B840" s="254" t="s">
        <v>1725</v>
      </c>
      <c r="C840" s="254"/>
      <c r="D840" s="254" t="s">
        <v>1789</v>
      </c>
      <c r="E840" s="254" t="s">
        <v>1790</v>
      </c>
      <c r="F840" s="18"/>
      <c r="G840" s="254" t="s">
        <v>22</v>
      </c>
      <c r="H840" s="439">
        <v>44645</v>
      </c>
      <c r="I840" s="439">
        <f t="shared" si="19"/>
        <v>45009</v>
      </c>
      <c r="J840" s="254" t="s">
        <v>86</v>
      </c>
      <c r="K840" s="27"/>
      <c r="L840" s="17"/>
      <c r="M840" s="15"/>
      <c r="N840" s="15"/>
    </row>
    <row r="841" spans="1:14" ht="99.75" customHeight="1" x14ac:dyDescent="0.5">
      <c r="A841" s="18">
        <v>838</v>
      </c>
      <c r="B841" s="254" t="s">
        <v>1725</v>
      </c>
      <c r="C841" s="254" t="s">
        <v>3104</v>
      </c>
      <c r="D841" s="254" t="s">
        <v>1792</v>
      </c>
      <c r="E841" s="254" t="s">
        <v>1793</v>
      </c>
      <c r="F841" s="18"/>
      <c r="G841" s="254" t="s">
        <v>22</v>
      </c>
      <c r="H841" s="439">
        <v>44914</v>
      </c>
      <c r="I841" s="439">
        <f t="shared" si="19"/>
        <v>45278</v>
      </c>
      <c r="J841" s="254" t="s">
        <v>23</v>
      </c>
      <c r="K841" s="27"/>
      <c r="L841" s="8"/>
      <c r="M841" s="15"/>
      <c r="N841" s="15"/>
    </row>
    <row r="842" spans="1:14" ht="99.75" customHeight="1" x14ac:dyDescent="0.5">
      <c r="A842" s="18">
        <v>839</v>
      </c>
      <c r="B842" s="254" t="s">
        <v>1725</v>
      </c>
      <c r="C842" s="254"/>
      <c r="D842" s="254" t="s">
        <v>1795</v>
      </c>
      <c r="E842" s="254">
        <v>87.54</v>
      </c>
      <c r="F842" s="18"/>
      <c r="G842" s="254" t="s">
        <v>22</v>
      </c>
      <c r="H842" s="439">
        <v>44991</v>
      </c>
      <c r="I842" s="439">
        <f t="shared" si="19"/>
        <v>45355</v>
      </c>
      <c r="J842" s="254" t="s">
        <v>23</v>
      </c>
      <c r="K842" s="27"/>
      <c r="L842" s="8"/>
      <c r="M842" s="15"/>
      <c r="N842" s="15"/>
    </row>
    <row r="843" spans="1:14" ht="99.75" customHeight="1" x14ac:dyDescent="0.5">
      <c r="A843" s="18">
        <v>840</v>
      </c>
      <c r="B843" s="254" t="s">
        <v>1725</v>
      </c>
      <c r="C843" s="254"/>
      <c r="D843" s="254" t="s">
        <v>1797</v>
      </c>
      <c r="E843" s="254" t="s">
        <v>1798</v>
      </c>
      <c r="F843" s="18"/>
      <c r="G843" s="254" t="s">
        <v>22</v>
      </c>
      <c r="H843" s="439">
        <v>44861</v>
      </c>
      <c r="I843" s="439">
        <f t="shared" si="19"/>
        <v>45225</v>
      </c>
      <c r="J843" s="254" t="s">
        <v>130</v>
      </c>
      <c r="K843" s="27"/>
      <c r="L843" s="8"/>
      <c r="M843" s="15"/>
      <c r="N843" s="15"/>
    </row>
    <row r="844" spans="1:14" ht="99.75" customHeight="1" x14ac:dyDescent="0.5">
      <c r="A844" s="18">
        <v>841</v>
      </c>
      <c r="B844" s="254" t="s">
        <v>1725</v>
      </c>
      <c r="C844" s="254"/>
      <c r="D844" s="254" t="s">
        <v>1800</v>
      </c>
      <c r="E844" s="254" t="s">
        <v>1801</v>
      </c>
      <c r="F844" s="18"/>
      <c r="G844" s="254" t="s">
        <v>22</v>
      </c>
      <c r="H844" s="439">
        <v>44861</v>
      </c>
      <c r="I844" s="439">
        <f t="shared" si="19"/>
        <v>45225</v>
      </c>
      <c r="J844" s="254" t="s">
        <v>130</v>
      </c>
      <c r="K844" s="27"/>
      <c r="L844" s="8"/>
      <c r="M844" s="15"/>
      <c r="N844" s="15"/>
    </row>
    <row r="845" spans="1:14" ht="99.75" customHeight="1" x14ac:dyDescent="0.5">
      <c r="A845" s="18">
        <v>842</v>
      </c>
      <c r="B845" s="254" t="s">
        <v>1725</v>
      </c>
      <c r="C845" s="254"/>
      <c r="D845" s="254" t="s">
        <v>1803</v>
      </c>
      <c r="E845" s="254" t="s">
        <v>1804</v>
      </c>
      <c r="F845" s="18"/>
      <c r="G845" s="254" t="s">
        <v>22</v>
      </c>
      <c r="H845" s="439">
        <v>44861</v>
      </c>
      <c r="I845" s="439">
        <f t="shared" si="19"/>
        <v>45225</v>
      </c>
      <c r="J845" s="254" t="s">
        <v>1805</v>
      </c>
      <c r="K845" s="2"/>
      <c r="L845" s="8"/>
      <c r="M845" s="15"/>
      <c r="N845" s="15"/>
    </row>
    <row r="846" spans="1:14" ht="99.75" customHeight="1" x14ac:dyDescent="0.5">
      <c r="A846" s="18">
        <v>843</v>
      </c>
      <c r="B846" s="254" t="s">
        <v>1725</v>
      </c>
      <c r="C846" s="254"/>
      <c r="D846" s="254" t="s">
        <v>1806</v>
      </c>
      <c r="E846" s="254" t="s">
        <v>1807</v>
      </c>
      <c r="F846" s="18"/>
      <c r="G846" s="254" t="s">
        <v>22</v>
      </c>
      <c r="H846" s="439">
        <v>44967</v>
      </c>
      <c r="I846" s="439">
        <f t="shared" si="19"/>
        <v>45331</v>
      </c>
      <c r="J846" s="254" t="s">
        <v>130</v>
      </c>
      <c r="K846" s="27"/>
      <c r="L846" s="17"/>
      <c r="M846" s="15"/>
      <c r="N846" s="15"/>
    </row>
    <row r="847" spans="1:14" ht="99.75" customHeight="1" x14ac:dyDescent="0.5">
      <c r="A847" s="18">
        <v>844</v>
      </c>
      <c r="B847" s="254" t="s">
        <v>1725</v>
      </c>
      <c r="C847" s="254"/>
      <c r="D847" s="254" t="s">
        <v>1809</v>
      </c>
      <c r="E847" s="254" t="s">
        <v>1810</v>
      </c>
      <c r="F847" s="18"/>
      <c r="G847" s="254" t="s">
        <v>22</v>
      </c>
      <c r="H847" s="439">
        <v>44810</v>
      </c>
      <c r="I847" s="439">
        <f t="shared" si="19"/>
        <v>45174</v>
      </c>
      <c r="J847" s="254" t="s">
        <v>86</v>
      </c>
      <c r="K847" s="27"/>
      <c r="L847" s="17"/>
      <c r="M847" s="15"/>
      <c r="N847" s="15"/>
    </row>
    <row r="848" spans="1:14" ht="99.75" customHeight="1" x14ac:dyDescent="0.5">
      <c r="A848" s="18">
        <v>845</v>
      </c>
      <c r="B848" s="248" t="s">
        <v>1725</v>
      </c>
      <c r="C848" s="248"/>
      <c r="D848" s="248" t="s">
        <v>1812</v>
      </c>
      <c r="E848" s="248">
        <v>158.69900000000001</v>
      </c>
      <c r="F848" s="41"/>
      <c r="G848" s="248" t="s">
        <v>22</v>
      </c>
      <c r="H848" s="249">
        <v>44194</v>
      </c>
      <c r="I848" s="249">
        <f t="shared" si="19"/>
        <v>44558</v>
      </c>
      <c r="J848" s="248" t="s">
        <v>43</v>
      </c>
      <c r="K848" s="2"/>
      <c r="L848" s="8"/>
      <c r="M848" s="15"/>
      <c r="N848" s="15"/>
    </row>
    <row r="849" spans="1:14" ht="99.75" customHeight="1" x14ac:dyDescent="0.5">
      <c r="A849" s="18">
        <v>846</v>
      </c>
      <c r="B849" s="254" t="s">
        <v>1725</v>
      </c>
      <c r="C849" s="254"/>
      <c r="D849" s="254" t="s">
        <v>1813</v>
      </c>
      <c r="E849" s="254">
        <v>158.69900000000001</v>
      </c>
      <c r="F849" s="18"/>
      <c r="G849" s="254" t="s">
        <v>22</v>
      </c>
      <c r="H849" s="439">
        <v>44822</v>
      </c>
      <c r="I849" s="439">
        <f t="shared" si="19"/>
        <v>45186</v>
      </c>
      <c r="J849" s="254" t="s">
        <v>130</v>
      </c>
      <c r="K849" s="27"/>
      <c r="L849" s="8"/>
      <c r="M849" s="15"/>
      <c r="N849" s="15"/>
    </row>
    <row r="850" spans="1:14" ht="99.75" customHeight="1" x14ac:dyDescent="0.5">
      <c r="A850" s="18">
        <v>847</v>
      </c>
      <c r="B850" s="248" t="s">
        <v>1725</v>
      </c>
      <c r="C850" s="248"/>
      <c r="D850" s="248" t="s">
        <v>1815</v>
      </c>
      <c r="E850" s="248" t="s">
        <v>1816</v>
      </c>
      <c r="F850" s="41"/>
      <c r="G850" s="248" t="s">
        <v>22</v>
      </c>
      <c r="H850" s="249">
        <v>44163</v>
      </c>
      <c r="I850" s="249">
        <f t="shared" si="19"/>
        <v>44527</v>
      </c>
      <c r="J850" s="248" t="s">
        <v>43</v>
      </c>
      <c r="K850" s="2"/>
      <c r="L850" s="8"/>
      <c r="M850" s="15"/>
      <c r="N850" s="15"/>
    </row>
    <row r="851" spans="1:14" ht="99.75" customHeight="1" x14ac:dyDescent="0.5">
      <c r="A851" s="18">
        <v>848</v>
      </c>
      <c r="B851" s="248" t="s">
        <v>1725</v>
      </c>
      <c r="C851" s="248"/>
      <c r="D851" s="248" t="s">
        <v>1817</v>
      </c>
      <c r="E851" s="248" t="s">
        <v>1818</v>
      </c>
      <c r="F851" s="41"/>
      <c r="G851" s="248" t="s">
        <v>22</v>
      </c>
      <c r="H851" s="249">
        <v>44581</v>
      </c>
      <c r="I851" s="249">
        <f t="shared" si="19"/>
        <v>44945</v>
      </c>
      <c r="J851" s="248" t="s">
        <v>43</v>
      </c>
      <c r="K851" s="2"/>
      <c r="L851" s="8"/>
      <c r="M851" s="15"/>
      <c r="N851" s="15"/>
    </row>
    <row r="852" spans="1:14" ht="99.75" customHeight="1" x14ac:dyDescent="0.5">
      <c r="A852" s="18">
        <v>849</v>
      </c>
      <c r="B852" s="248" t="s">
        <v>1725</v>
      </c>
      <c r="C852" s="248"/>
      <c r="D852" s="248" t="s">
        <v>1819</v>
      </c>
      <c r="E852" s="248" t="s">
        <v>1820</v>
      </c>
      <c r="F852" s="41"/>
      <c r="G852" s="248" t="s">
        <v>22</v>
      </c>
      <c r="H852" s="249">
        <v>44163</v>
      </c>
      <c r="I852" s="249">
        <f t="shared" si="19"/>
        <v>44527</v>
      </c>
      <c r="J852" s="248" t="s">
        <v>43</v>
      </c>
      <c r="K852" s="2"/>
      <c r="L852" s="8"/>
      <c r="M852" s="15"/>
      <c r="N852" s="15"/>
    </row>
    <row r="853" spans="1:14" ht="99.75" customHeight="1" x14ac:dyDescent="0.5">
      <c r="A853" s="18">
        <v>850</v>
      </c>
      <c r="B853" s="248" t="s">
        <v>1725</v>
      </c>
      <c r="C853" s="248"/>
      <c r="D853" s="248" t="s">
        <v>1821</v>
      </c>
      <c r="E853" s="248" t="s">
        <v>1822</v>
      </c>
      <c r="F853" s="41"/>
      <c r="G853" s="248" t="s">
        <v>22</v>
      </c>
      <c r="H853" s="249">
        <v>44163</v>
      </c>
      <c r="I853" s="249">
        <f t="shared" si="19"/>
        <v>44527</v>
      </c>
      <c r="J853" s="248" t="s">
        <v>43</v>
      </c>
      <c r="K853" s="2"/>
      <c r="L853" s="8"/>
      <c r="M853" s="15"/>
      <c r="N853" s="15"/>
    </row>
    <row r="854" spans="1:14" ht="99.75" customHeight="1" x14ac:dyDescent="0.5">
      <c r="A854" s="18">
        <v>851</v>
      </c>
      <c r="B854" s="248" t="s">
        <v>1725</v>
      </c>
      <c r="C854" s="248"/>
      <c r="D854" s="248" t="s">
        <v>1823</v>
      </c>
      <c r="E854" s="248" t="s">
        <v>1824</v>
      </c>
      <c r="F854" s="41"/>
      <c r="G854" s="248" t="s">
        <v>22</v>
      </c>
      <c r="H854" s="249">
        <v>44163</v>
      </c>
      <c r="I854" s="249">
        <f t="shared" si="19"/>
        <v>44527</v>
      </c>
      <c r="J854" s="248" t="s">
        <v>43</v>
      </c>
      <c r="K854" s="2"/>
      <c r="L854" s="8"/>
      <c r="M854" s="15"/>
      <c r="N854" s="15"/>
    </row>
    <row r="855" spans="1:14" ht="99.75" customHeight="1" x14ac:dyDescent="0.5">
      <c r="A855" s="18">
        <v>852</v>
      </c>
      <c r="B855" s="248" t="s">
        <v>1725</v>
      </c>
      <c r="C855" s="248"/>
      <c r="D855" s="248" t="s">
        <v>1825</v>
      </c>
      <c r="E855" s="248" t="s">
        <v>1826</v>
      </c>
      <c r="F855" s="41"/>
      <c r="G855" s="248" t="s">
        <v>22</v>
      </c>
      <c r="H855" s="249">
        <v>44163</v>
      </c>
      <c r="I855" s="249">
        <f t="shared" si="19"/>
        <v>44527</v>
      </c>
      <c r="J855" s="248" t="s">
        <v>43</v>
      </c>
      <c r="K855" s="2"/>
      <c r="L855" s="8"/>
      <c r="M855" s="15"/>
      <c r="N855" s="15"/>
    </row>
    <row r="856" spans="1:14" ht="99.75" customHeight="1" x14ac:dyDescent="0.5">
      <c r="A856" s="18">
        <v>853</v>
      </c>
      <c r="B856" s="248" t="s">
        <v>1725</v>
      </c>
      <c r="C856" s="248"/>
      <c r="D856" s="248" t="s">
        <v>1827</v>
      </c>
      <c r="E856" s="248" t="s">
        <v>1828</v>
      </c>
      <c r="F856" s="41"/>
      <c r="G856" s="248" t="s">
        <v>22</v>
      </c>
      <c r="H856" s="249">
        <v>44163</v>
      </c>
      <c r="I856" s="249">
        <f t="shared" si="19"/>
        <v>44527</v>
      </c>
      <c r="J856" s="248" t="s">
        <v>43</v>
      </c>
      <c r="K856" s="2"/>
      <c r="L856" s="8"/>
      <c r="M856" s="15"/>
      <c r="N856" s="15"/>
    </row>
    <row r="857" spans="1:14" ht="99.75" customHeight="1" x14ac:dyDescent="0.5">
      <c r="A857" s="18">
        <v>854</v>
      </c>
      <c r="B857" s="248" t="s">
        <v>1725</v>
      </c>
      <c r="C857" s="248"/>
      <c r="D857" s="248" t="s">
        <v>1829</v>
      </c>
      <c r="E857" s="248" t="s">
        <v>1830</v>
      </c>
      <c r="F857" s="41"/>
      <c r="G857" s="248" t="s">
        <v>22</v>
      </c>
      <c r="H857" s="249">
        <v>44163</v>
      </c>
      <c r="I857" s="249">
        <f t="shared" si="19"/>
        <v>44527</v>
      </c>
      <c r="J857" s="248" t="s">
        <v>43</v>
      </c>
      <c r="K857" s="2"/>
      <c r="L857" s="8"/>
      <c r="M857" s="15"/>
      <c r="N857" s="15"/>
    </row>
    <row r="858" spans="1:14" ht="99.75" customHeight="1" x14ac:dyDescent="0.5">
      <c r="A858" s="18">
        <v>855</v>
      </c>
      <c r="B858" s="248" t="s">
        <v>1725</v>
      </c>
      <c r="C858" s="248"/>
      <c r="D858" s="248" t="s">
        <v>1831</v>
      </c>
      <c r="E858" s="248" t="s">
        <v>1832</v>
      </c>
      <c r="F858" s="41"/>
      <c r="G858" s="248" t="s">
        <v>22</v>
      </c>
      <c r="H858" s="249">
        <v>44163</v>
      </c>
      <c r="I858" s="249">
        <f t="shared" si="19"/>
        <v>44527</v>
      </c>
      <c r="J858" s="248" t="s">
        <v>43</v>
      </c>
      <c r="K858" s="2"/>
      <c r="L858" s="8"/>
      <c r="M858" s="15"/>
      <c r="N858" s="15"/>
    </row>
    <row r="859" spans="1:14" ht="99.75" customHeight="1" x14ac:dyDescent="0.5">
      <c r="A859" s="18">
        <v>856</v>
      </c>
      <c r="B859" s="248" t="s">
        <v>1725</v>
      </c>
      <c r="C859" s="248"/>
      <c r="D859" s="248" t="s">
        <v>1833</v>
      </c>
      <c r="E859" s="248" t="s">
        <v>1834</v>
      </c>
      <c r="F859" s="41"/>
      <c r="G859" s="248" t="s">
        <v>22</v>
      </c>
      <c r="H859" s="249">
        <v>44163</v>
      </c>
      <c r="I859" s="249">
        <f t="shared" si="19"/>
        <v>44527</v>
      </c>
      <c r="J859" s="248" t="s">
        <v>43</v>
      </c>
      <c r="K859" s="2"/>
      <c r="L859" s="8"/>
      <c r="M859" s="15"/>
      <c r="N859" s="15"/>
    </row>
    <row r="860" spans="1:14" ht="99.75" customHeight="1" x14ac:dyDescent="0.5">
      <c r="A860" s="18">
        <v>857</v>
      </c>
      <c r="B860" s="248" t="s">
        <v>1725</v>
      </c>
      <c r="C860" s="248"/>
      <c r="D860" s="248" t="s">
        <v>1835</v>
      </c>
      <c r="E860" s="248" t="s">
        <v>1836</v>
      </c>
      <c r="F860" s="41"/>
      <c r="G860" s="248" t="s">
        <v>22</v>
      </c>
      <c r="H860" s="249">
        <v>44163</v>
      </c>
      <c r="I860" s="249">
        <f t="shared" si="19"/>
        <v>44527</v>
      </c>
      <c r="J860" s="248" t="s">
        <v>43</v>
      </c>
      <c r="K860" s="2"/>
      <c r="L860" s="8"/>
      <c r="M860" s="15"/>
      <c r="N860" s="15"/>
    </row>
    <row r="861" spans="1:14" ht="99.75" customHeight="1" x14ac:dyDescent="0.5">
      <c r="A861" s="18">
        <v>858</v>
      </c>
      <c r="B861" s="248" t="s">
        <v>1725</v>
      </c>
      <c r="C861" s="248"/>
      <c r="D861" s="248" t="s">
        <v>1837</v>
      </c>
      <c r="E861" s="248">
        <v>38</v>
      </c>
      <c r="F861" s="41"/>
      <c r="G861" s="248" t="s">
        <v>22</v>
      </c>
      <c r="H861" s="249">
        <v>44163</v>
      </c>
      <c r="I861" s="249">
        <f t="shared" si="19"/>
        <v>44527</v>
      </c>
      <c r="J861" s="248" t="s">
        <v>123</v>
      </c>
      <c r="K861" s="2"/>
      <c r="L861" s="8"/>
      <c r="M861" s="15"/>
      <c r="N861" s="15"/>
    </row>
    <row r="862" spans="1:14" ht="99.75" customHeight="1" x14ac:dyDescent="0.5">
      <c r="A862" s="18">
        <v>859</v>
      </c>
      <c r="B862" s="248" t="s">
        <v>1725</v>
      </c>
      <c r="C862" s="248"/>
      <c r="D862" s="248" t="s">
        <v>1838</v>
      </c>
      <c r="E862" s="248" t="s">
        <v>1839</v>
      </c>
      <c r="F862" s="41"/>
      <c r="G862" s="248" t="s">
        <v>22</v>
      </c>
      <c r="H862" s="249">
        <v>44163</v>
      </c>
      <c r="I862" s="249">
        <f t="shared" si="19"/>
        <v>44527</v>
      </c>
      <c r="J862" s="248" t="s">
        <v>43</v>
      </c>
      <c r="K862" s="2"/>
      <c r="L862" s="8"/>
      <c r="M862" s="15"/>
      <c r="N862" s="15"/>
    </row>
    <row r="863" spans="1:14" ht="99.75" customHeight="1" x14ac:dyDescent="0.5">
      <c r="A863" s="18">
        <v>860</v>
      </c>
      <c r="B863" s="248" t="s">
        <v>1725</v>
      </c>
      <c r="C863" s="248"/>
      <c r="D863" s="248" t="s">
        <v>1840</v>
      </c>
      <c r="E863" s="248">
        <v>39.978999999999999</v>
      </c>
      <c r="F863" s="41"/>
      <c r="G863" s="248" t="s">
        <v>22</v>
      </c>
      <c r="H863" s="249">
        <v>44163</v>
      </c>
      <c r="I863" s="249">
        <f t="shared" si="19"/>
        <v>44527</v>
      </c>
      <c r="J863" s="248" t="s">
        <v>43</v>
      </c>
      <c r="K863" s="2"/>
      <c r="L863" s="8"/>
      <c r="M863" s="15"/>
      <c r="N863" s="15"/>
    </row>
    <row r="864" spans="1:14" ht="99.75" customHeight="1" x14ac:dyDescent="0.5">
      <c r="A864" s="18">
        <v>861</v>
      </c>
      <c r="B864" s="254" t="s">
        <v>1725</v>
      </c>
      <c r="C864" s="254"/>
      <c r="D864" s="254" t="s">
        <v>1841</v>
      </c>
      <c r="E864" s="254" t="s">
        <v>1842</v>
      </c>
      <c r="F864" s="18"/>
      <c r="G864" s="254" t="s">
        <v>22</v>
      </c>
      <c r="H864" s="439">
        <v>44861</v>
      </c>
      <c r="I864" s="439">
        <f t="shared" si="19"/>
        <v>45225</v>
      </c>
      <c r="J864" s="254" t="s">
        <v>43</v>
      </c>
      <c r="K864" s="2"/>
      <c r="L864" s="8"/>
      <c r="M864" s="15"/>
      <c r="N864" s="15"/>
    </row>
    <row r="865" spans="1:14" ht="99.75" customHeight="1" x14ac:dyDescent="0.5">
      <c r="A865" s="18">
        <v>862</v>
      </c>
      <c r="B865" s="248" t="s">
        <v>1725</v>
      </c>
      <c r="C865" s="248"/>
      <c r="D865" s="248" t="s">
        <v>1843</v>
      </c>
      <c r="E865" s="248" t="s">
        <v>1844</v>
      </c>
      <c r="F865" s="41"/>
      <c r="G865" s="248" t="s">
        <v>22</v>
      </c>
      <c r="H865" s="249">
        <v>44163</v>
      </c>
      <c r="I865" s="249">
        <f t="shared" si="19"/>
        <v>44527</v>
      </c>
      <c r="J865" s="248" t="s">
        <v>43</v>
      </c>
      <c r="K865" s="2"/>
      <c r="L865" s="8"/>
      <c r="M865" s="15"/>
      <c r="N865" s="15"/>
    </row>
    <row r="866" spans="1:14" ht="99.75" customHeight="1" x14ac:dyDescent="0.5">
      <c r="A866" s="18">
        <v>863</v>
      </c>
      <c r="B866" s="248" t="s">
        <v>1725</v>
      </c>
      <c r="C866" s="248"/>
      <c r="D866" s="248" t="s">
        <v>1845</v>
      </c>
      <c r="E866" s="248" t="s">
        <v>1846</v>
      </c>
      <c r="F866" s="41"/>
      <c r="G866" s="248" t="s">
        <v>22</v>
      </c>
      <c r="H866" s="249">
        <v>44163</v>
      </c>
      <c r="I866" s="249">
        <f t="shared" si="19"/>
        <v>44527</v>
      </c>
      <c r="J866" s="248" t="s">
        <v>43</v>
      </c>
      <c r="K866" s="2"/>
      <c r="L866" s="8"/>
      <c r="M866" s="15"/>
      <c r="N866" s="15"/>
    </row>
    <row r="867" spans="1:14" ht="99.75" customHeight="1" x14ac:dyDescent="0.5">
      <c r="A867" s="18">
        <v>864</v>
      </c>
      <c r="B867" s="248" t="s">
        <v>1725</v>
      </c>
      <c r="C867" s="248"/>
      <c r="D867" s="248" t="s">
        <v>1847</v>
      </c>
      <c r="E867" s="248" t="s">
        <v>1848</v>
      </c>
      <c r="F867" s="41"/>
      <c r="G867" s="248" t="s">
        <v>22</v>
      </c>
      <c r="H867" s="249">
        <v>44163</v>
      </c>
      <c r="I867" s="249">
        <f t="shared" si="19"/>
        <v>44527</v>
      </c>
      <c r="J867" s="248" t="s">
        <v>43</v>
      </c>
      <c r="K867" s="2"/>
      <c r="L867" s="8"/>
      <c r="M867" s="15"/>
      <c r="N867" s="15"/>
    </row>
    <row r="868" spans="1:14" ht="99.75" customHeight="1" x14ac:dyDescent="0.5">
      <c r="A868" s="18">
        <v>865</v>
      </c>
      <c r="B868" s="248" t="s">
        <v>1725</v>
      </c>
      <c r="C868" s="248"/>
      <c r="D868" s="248" t="s">
        <v>1849</v>
      </c>
      <c r="E868" s="248" t="s">
        <v>1848</v>
      </c>
      <c r="F868" s="41"/>
      <c r="G868" s="248" t="s">
        <v>22</v>
      </c>
      <c r="H868" s="249">
        <v>44163</v>
      </c>
      <c r="I868" s="249">
        <f t="shared" si="19"/>
        <v>44527</v>
      </c>
      <c r="J868" s="248" t="s">
        <v>43</v>
      </c>
      <c r="K868" s="2"/>
      <c r="L868" s="8"/>
      <c r="M868" s="15"/>
      <c r="N868" s="15"/>
    </row>
    <row r="869" spans="1:14" ht="99.75" customHeight="1" x14ac:dyDescent="0.5">
      <c r="A869" s="18">
        <v>866</v>
      </c>
      <c r="B869" s="248" t="s">
        <v>1725</v>
      </c>
      <c r="C869" s="248"/>
      <c r="D869" s="248" t="s">
        <v>1850</v>
      </c>
      <c r="E869" s="248" t="s">
        <v>1851</v>
      </c>
      <c r="F869" s="41"/>
      <c r="G869" s="248" t="s">
        <v>22</v>
      </c>
      <c r="H869" s="249">
        <v>44163</v>
      </c>
      <c r="I869" s="249">
        <f t="shared" si="19"/>
        <v>44527</v>
      </c>
      <c r="J869" s="248" t="s">
        <v>43</v>
      </c>
      <c r="K869" s="2"/>
      <c r="L869" s="8"/>
      <c r="M869" s="15"/>
      <c r="N869" s="15"/>
    </row>
    <row r="870" spans="1:14" ht="99.75" customHeight="1" x14ac:dyDescent="0.5">
      <c r="A870" s="18">
        <v>867</v>
      </c>
      <c r="B870" s="248" t="s">
        <v>1725</v>
      </c>
      <c r="C870" s="248"/>
      <c r="D870" s="248" t="s">
        <v>1852</v>
      </c>
      <c r="E870" s="248" t="s">
        <v>1853</v>
      </c>
      <c r="F870" s="41"/>
      <c r="G870" s="248" t="s">
        <v>22</v>
      </c>
      <c r="H870" s="249">
        <v>44163</v>
      </c>
      <c r="I870" s="249">
        <f t="shared" si="19"/>
        <v>44527</v>
      </c>
      <c r="J870" s="248" t="s">
        <v>43</v>
      </c>
      <c r="K870" s="2"/>
      <c r="L870" s="8"/>
      <c r="M870" s="15"/>
      <c r="N870" s="15"/>
    </row>
    <row r="871" spans="1:14" ht="99.75" customHeight="1" x14ac:dyDescent="0.5">
      <c r="A871" s="18">
        <v>868</v>
      </c>
      <c r="B871" s="254" t="s">
        <v>1725</v>
      </c>
      <c r="C871" s="254"/>
      <c r="D871" s="254" t="s">
        <v>1854</v>
      </c>
      <c r="E871" s="254" t="s">
        <v>1855</v>
      </c>
      <c r="F871" s="18"/>
      <c r="G871" s="254" t="s">
        <v>22</v>
      </c>
      <c r="H871" s="439">
        <v>44662</v>
      </c>
      <c r="I871" s="439">
        <f t="shared" si="19"/>
        <v>45026</v>
      </c>
      <c r="J871" s="254" t="s">
        <v>23</v>
      </c>
      <c r="K871" s="27"/>
      <c r="L871" s="8"/>
      <c r="M871" s="15"/>
      <c r="N871" s="15"/>
    </row>
    <row r="872" spans="1:14" ht="99.75" customHeight="1" x14ac:dyDescent="0.5">
      <c r="A872" s="18">
        <v>869</v>
      </c>
      <c r="B872" s="248" t="s">
        <v>1725</v>
      </c>
      <c r="C872" s="248"/>
      <c r="D872" s="248" t="s">
        <v>1857</v>
      </c>
      <c r="E872" s="248" t="s">
        <v>1858</v>
      </c>
      <c r="F872" s="41"/>
      <c r="G872" s="248" t="s">
        <v>22</v>
      </c>
      <c r="H872" s="249">
        <v>44163</v>
      </c>
      <c r="I872" s="249">
        <f t="shared" si="19"/>
        <v>44527</v>
      </c>
      <c r="J872" s="248" t="s">
        <v>43</v>
      </c>
      <c r="K872" s="2"/>
      <c r="L872" s="8"/>
      <c r="M872" s="15"/>
      <c r="N872" s="15"/>
    </row>
    <row r="873" spans="1:14" ht="99.75" customHeight="1" x14ac:dyDescent="0.5">
      <c r="A873" s="18">
        <v>870</v>
      </c>
      <c r="B873" s="248" t="s">
        <v>1725</v>
      </c>
      <c r="C873" s="248"/>
      <c r="D873" s="248" t="s">
        <v>1859</v>
      </c>
      <c r="E873" s="248" t="s">
        <v>1860</v>
      </c>
      <c r="F873" s="41"/>
      <c r="G873" s="248" t="s">
        <v>22</v>
      </c>
      <c r="H873" s="249">
        <v>44198</v>
      </c>
      <c r="I873" s="249">
        <f t="shared" si="19"/>
        <v>44562</v>
      </c>
      <c r="J873" s="248" t="s">
        <v>43</v>
      </c>
      <c r="K873" s="2"/>
      <c r="L873" s="8"/>
      <c r="M873" s="15"/>
      <c r="N873" s="15"/>
    </row>
    <row r="874" spans="1:14" ht="99.75" customHeight="1" x14ac:dyDescent="0.5">
      <c r="A874" s="18">
        <v>871</v>
      </c>
      <c r="B874" s="248" t="s">
        <v>1725</v>
      </c>
      <c r="C874" s="248"/>
      <c r="D874" s="248" t="s">
        <v>1861</v>
      </c>
      <c r="E874" s="248" t="s">
        <v>1862</v>
      </c>
      <c r="F874" s="41"/>
      <c r="G874" s="248" t="s">
        <v>22</v>
      </c>
      <c r="H874" s="249">
        <v>44163</v>
      </c>
      <c r="I874" s="249">
        <f t="shared" si="19"/>
        <v>44527</v>
      </c>
      <c r="J874" s="248" t="s">
        <v>43</v>
      </c>
      <c r="K874" s="2"/>
      <c r="L874" s="8"/>
      <c r="M874" s="15"/>
      <c r="N874" s="15"/>
    </row>
    <row r="875" spans="1:14" ht="99.75" customHeight="1" x14ac:dyDescent="0.5">
      <c r="A875" s="18">
        <v>872</v>
      </c>
      <c r="B875" s="248" t="s">
        <v>1725</v>
      </c>
      <c r="C875" s="248"/>
      <c r="D875" s="248" t="s">
        <v>1863</v>
      </c>
      <c r="E875" s="248" t="s">
        <v>1864</v>
      </c>
      <c r="F875" s="41"/>
      <c r="G875" s="248" t="s">
        <v>22</v>
      </c>
      <c r="H875" s="249">
        <v>44163</v>
      </c>
      <c r="I875" s="249">
        <f t="shared" si="19"/>
        <v>44527</v>
      </c>
      <c r="J875" s="248" t="s">
        <v>43</v>
      </c>
      <c r="K875" s="2"/>
      <c r="L875" s="8"/>
      <c r="M875" s="15"/>
      <c r="N875" s="15"/>
    </row>
    <row r="876" spans="1:14" ht="99.75" customHeight="1" x14ac:dyDescent="0.5">
      <c r="A876" s="18">
        <v>873</v>
      </c>
      <c r="B876" s="254" t="s">
        <v>1725</v>
      </c>
      <c r="C876" s="254"/>
      <c r="D876" s="254" t="s">
        <v>1865</v>
      </c>
      <c r="E876" s="254" t="s">
        <v>1866</v>
      </c>
      <c r="F876" s="18"/>
      <c r="G876" s="254" t="s">
        <v>22</v>
      </c>
      <c r="H876" s="439">
        <v>44796</v>
      </c>
      <c r="I876" s="439">
        <f t="shared" si="19"/>
        <v>45160</v>
      </c>
      <c r="J876" s="254" t="s">
        <v>130</v>
      </c>
      <c r="K876" s="2"/>
      <c r="L876" s="8"/>
      <c r="M876" s="15"/>
      <c r="N876" s="15"/>
    </row>
    <row r="877" spans="1:14" ht="99.75" customHeight="1" x14ac:dyDescent="0.5">
      <c r="A877" s="18">
        <v>874</v>
      </c>
      <c r="B877" s="248" t="s">
        <v>1725</v>
      </c>
      <c r="C877" s="248"/>
      <c r="D877" s="248" t="s">
        <v>1868</v>
      </c>
      <c r="E877" s="248" t="s">
        <v>1869</v>
      </c>
      <c r="F877" s="41"/>
      <c r="G877" s="248" t="s">
        <v>22</v>
      </c>
      <c r="H877" s="249">
        <v>44163</v>
      </c>
      <c r="I877" s="249">
        <f t="shared" si="19"/>
        <v>44527</v>
      </c>
      <c r="J877" s="248" t="s">
        <v>43</v>
      </c>
      <c r="K877" s="2"/>
      <c r="L877" s="8"/>
      <c r="M877" s="15"/>
      <c r="N877" s="15"/>
    </row>
    <row r="878" spans="1:14" ht="99.75" customHeight="1" x14ac:dyDescent="0.5">
      <c r="A878" s="18">
        <v>875</v>
      </c>
      <c r="B878" s="248" t="s">
        <v>1725</v>
      </c>
      <c r="C878" s="248"/>
      <c r="D878" s="248" t="s">
        <v>1870</v>
      </c>
      <c r="E878" s="248" t="s">
        <v>1871</v>
      </c>
      <c r="F878" s="41"/>
      <c r="G878" s="248" t="s">
        <v>22</v>
      </c>
      <c r="H878" s="249">
        <v>44163</v>
      </c>
      <c r="I878" s="249">
        <f t="shared" si="19"/>
        <v>44527</v>
      </c>
      <c r="J878" s="248" t="s">
        <v>43</v>
      </c>
      <c r="K878" s="2"/>
      <c r="L878" s="8"/>
      <c r="M878" s="15"/>
      <c r="N878" s="15"/>
    </row>
    <row r="879" spans="1:14" ht="99.75" customHeight="1" x14ac:dyDescent="0.5">
      <c r="A879" s="18">
        <v>876</v>
      </c>
      <c r="B879" s="248" t="s">
        <v>1725</v>
      </c>
      <c r="C879" s="248"/>
      <c r="D879" s="248" t="s">
        <v>1872</v>
      </c>
      <c r="E879" s="248" t="s">
        <v>1873</v>
      </c>
      <c r="F879" s="41"/>
      <c r="G879" s="248" t="s">
        <v>22</v>
      </c>
      <c r="H879" s="249">
        <v>44152</v>
      </c>
      <c r="I879" s="249">
        <f t="shared" si="19"/>
        <v>44516</v>
      </c>
      <c r="J879" s="248" t="s">
        <v>43</v>
      </c>
      <c r="K879" s="2"/>
      <c r="L879" s="8"/>
      <c r="M879" s="15"/>
      <c r="N879" s="15"/>
    </row>
    <row r="880" spans="1:14" ht="99.75" customHeight="1" x14ac:dyDescent="0.5">
      <c r="A880" s="18">
        <v>877</v>
      </c>
      <c r="B880" s="248" t="s">
        <v>1725</v>
      </c>
      <c r="C880" s="248"/>
      <c r="D880" s="248" t="s">
        <v>1874</v>
      </c>
      <c r="E880" s="248">
        <v>100.092</v>
      </c>
      <c r="F880" s="41"/>
      <c r="G880" s="248" t="s">
        <v>22</v>
      </c>
      <c r="H880" s="249">
        <v>44163</v>
      </c>
      <c r="I880" s="249">
        <f t="shared" si="19"/>
        <v>44527</v>
      </c>
      <c r="J880" s="248" t="s">
        <v>43</v>
      </c>
      <c r="K880" s="2"/>
      <c r="L880" s="8"/>
      <c r="M880" s="15"/>
      <c r="N880" s="15"/>
    </row>
    <row r="881" spans="1:14" ht="99.75" customHeight="1" x14ac:dyDescent="0.5">
      <c r="A881" s="18">
        <v>878</v>
      </c>
      <c r="B881" s="248" t="s">
        <v>1725</v>
      </c>
      <c r="C881" s="248"/>
      <c r="D881" s="248" t="s">
        <v>1875</v>
      </c>
      <c r="E881" s="248">
        <v>100.001</v>
      </c>
      <c r="F881" s="41"/>
      <c r="G881" s="248" t="s">
        <v>22</v>
      </c>
      <c r="H881" s="249">
        <v>44163</v>
      </c>
      <c r="I881" s="249">
        <f t="shared" si="19"/>
        <v>44527</v>
      </c>
      <c r="J881" s="248" t="s">
        <v>43</v>
      </c>
      <c r="K881" s="2"/>
      <c r="L881" s="8"/>
      <c r="M881" s="15"/>
      <c r="N881" s="15"/>
    </row>
    <row r="882" spans="1:14" ht="99.75" customHeight="1" x14ac:dyDescent="0.5">
      <c r="A882" s="18">
        <v>879</v>
      </c>
      <c r="B882" s="248" t="s">
        <v>1725</v>
      </c>
      <c r="C882" s="248"/>
      <c r="D882" s="248" t="s">
        <v>1876</v>
      </c>
      <c r="E882" s="248">
        <v>100.12</v>
      </c>
      <c r="F882" s="41"/>
      <c r="G882" s="248" t="s">
        <v>22</v>
      </c>
      <c r="H882" s="249">
        <v>44152</v>
      </c>
      <c r="I882" s="249">
        <f t="shared" si="19"/>
        <v>44516</v>
      </c>
      <c r="J882" s="248" t="s">
        <v>43</v>
      </c>
      <c r="K882" s="2"/>
      <c r="L882" s="8"/>
      <c r="M882" s="15"/>
      <c r="N882" s="15"/>
    </row>
    <row r="883" spans="1:14" ht="99.75" customHeight="1" x14ac:dyDescent="0.5">
      <c r="A883" s="18">
        <v>880</v>
      </c>
      <c r="B883" s="248" t="s">
        <v>1725</v>
      </c>
      <c r="C883" s="248"/>
      <c r="D883" s="248" t="s">
        <v>1877</v>
      </c>
      <c r="E883" s="248">
        <v>100.006</v>
      </c>
      <c r="F883" s="41"/>
      <c r="G883" s="248" t="s">
        <v>22</v>
      </c>
      <c r="H883" s="249">
        <v>44163</v>
      </c>
      <c r="I883" s="249">
        <f t="shared" si="19"/>
        <v>44527</v>
      </c>
      <c r="J883" s="248" t="s">
        <v>43</v>
      </c>
      <c r="K883" s="2"/>
      <c r="L883" s="8"/>
      <c r="M883" s="15"/>
      <c r="N883" s="15"/>
    </row>
    <row r="884" spans="1:14" ht="99.75" customHeight="1" x14ac:dyDescent="0.5">
      <c r="A884" s="18">
        <v>881</v>
      </c>
      <c r="B884" s="248" t="s">
        <v>1725</v>
      </c>
      <c r="C884" s="248"/>
      <c r="D884" s="248" t="s">
        <v>1878</v>
      </c>
      <c r="E884" s="248" t="s">
        <v>1879</v>
      </c>
      <c r="F884" s="41"/>
      <c r="G884" s="248" t="s">
        <v>22</v>
      </c>
      <c r="H884" s="249">
        <v>44163</v>
      </c>
      <c r="I884" s="249">
        <f t="shared" si="19"/>
        <v>44527</v>
      </c>
      <c r="J884" s="248" t="s">
        <v>43</v>
      </c>
      <c r="K884" s="2"/>
      <c r="L884" s="8"/>
      <c r="M884" s="15"/>
      <c r="N884" s="15"/>
    </row>
    <row r="885" spans="1:14" ht="99.75" customHeight="1" x14ac:dyDescent="0.5">
      <c r="A885" s="18">
        <v>882</v>
      </c>
      <c r="B885" s="248" t="s">
        <v>1725</v>
      </c>
      <c r="C885" s="248"/>
      <c r="D885" s="248" t="s">
        <v>1880</v>
      </c>
      <c r="E885" s="248" t="s">
        <v>1881</v>
      </c>
      <c r="F885" s="41"/>
      <c r="G885" s="248" t="s">
        <v>22</v>
      </c>
      <c r="H885" s="249">
        <v>44163</v>
      </c>
      <c r="I885" s="249">
        <f t="shared" si="19"/>
        <v>44527</v>
      </c>
      <c r="J885" s="248" t="s">
        <v>43</v>
      </c>
      <c r="K885" s="2"/>
      <c r="L885" s="8"/>
      <c r="M885" s="15"/>
      <c r="N885" s="15"/>
    </row>
    <row r="886" spans="1:14" ht="99.75" customHeight="1" x14ac:dyDescent="0.5">
      <c r="A886" s="18">
        <v>883</v>
      </c>
      <c r="B886" s="248" t="s">
        <v>1725</v>
      </c>
      <c r="C886" s="248"/>
      <c r="D886" s="248" t="s">
        <v>1882</v>
      </c>
      <c r="E886" s="248" t="s">
        <v>1883</v>
      </c>
      <c r="F886" s="41"/>
      <c r="G886" s="248" t="s">
        <v>22</v>
      </c>
      <c r="H886" s="249">
        <v>44583</v>
      </c>
      <c r="I886" s="249">
        <f t="shared" si="19"/>
        <v>44947</v>
      </c>
      <c r="J886" s="248" t="s">
        <v>43</v>
      </c>
      <c r="K886" s="2"/>
      <c r="L886" s="8"/>
      <c r="M886" s="15"/>
      <c r="N886" s="15"/>
    </row>
    <row r="887" spans="1:14" ht="99.75" customHeight="1" x14ac:dyDescent="0.5">
      <c r="A887" s="18">
        <v>884</v>
      </c>
      <c r="B887" s="248" t="s">
        <v>1725</v>
      </c>
      <c r="C887" s="248"/>
      <c r="D887" s="248" t="s">
        <v>1884</v>
      </c>
      <c r="E887" s="248">
        <v>142.006</v>
      </c>
      <c r="F887" s="41"/>
      <c r="G887" s="248" t="s">
        <v>22</v>
      </c>
      <c r="H887" s="249">
        <v>44163</v>
      </c>
      <c r="I887" s="249">
        <f t="shared" si="19"/>
        <v>44527</v>
      </c>
      <c r="J887" s="248" t="s">
        <v>43</v>
      </c>
      <c r="K887" s="2"/>
      <c r="L887" s="8"/>
      <c r="M887" s="15"/>
      <c r="N887" s="15"/>
    </row>
    <row r="888" spans="1:14" ht="99.75" customHeight="1" x14ac:dyDescent="0.5">
      <c r="A888" s="18">
        <v>885</v>
      </c>
      <c r="B888" s="248" t="s">
        <v>1725</v>
      </c>
      <c r="C888" s="248"/>
      <c r="D888" s="248" t="s">
        <v>1885</v>
      </c>
      <c r="E888" s="248">
        <v>143.501</v>
      </c>
      <c r="F888" s="41"/>
      <c r="G888" s="248" t="s">
        <v>22</v>
      </c>
      <c r="H888" s="249">
        <v>44163</v>
      </c>
      <c r="I888" s="249">
        <f t="shared" si="19"/>
        <v>44527</v>
      </c>
      <c r="J888" s="248" t="s">
        <v>43</v>
      </c>
      <c r="K888" s="2"/>
      <c r="L888" s="8"/>
      <c r="M888" s="15"/>
      <c r="N888" s="15"/>
    </row>
    <row r="889" spans="1:14" ht="99.75" customHeight="1" x14ac:dyDescent="0.5">
      <c r="A889" s="18">
        <v>886</v>
      </c>
      <c r="B889" s="248" t="s">
        <v>1725</v>
      </c>
      <c r="C889" s="248"/>
      <c r="D889" s="248" t="s">
        <v>1886</v>
      </c>
      <c r="E889" s="248" t="s">
        <v>1887</v>
      </c>
      <c r="F889" s="41"/>
      <c r="G889" s="248" t="s">
        <v>22</v>
      </c>
      <c r="H889" s="249">
        <v>44163</v>
      </c>
      <c r="I889" s="249">
        <f t="shared" si="19"/>
        <v>44527</v>
      </c>
      <c r="J889" s="248" t="s">
        <v>43</v>
      </c>
      <c r="K889" s="2"/>
      <c r="L889" s="8"/>
      <c r="M889" s="15"/>
      <c r="N889" s="15"/>
    </row>
    <row r="890" spans="1:14" ht="99.75" customHeight="1" x14ac:dyDescent="0.5">
      <c r="A890" s="18">
        <v>887</v>
      </c>
      <c r="B890" s="248" t="s">
        <v>1725</v>
      </c>
      <c r="C890" s="248"/>
      <c r="D890" s="248" t="s">
        <v>1888</v>
      </c>
      <c r="E890" s="248" t="s">
        <v>1889</v>
      </c>
      <c r="F890" s="41"/>
      <c r="G890" s="248" t="s">
        <v>22</v>
      </c>
      <c r="H890" s="249">
        <v>44194</v>
      </c>
      <c r="I890" s="249">
        <f t="shared" si="19"/>
        <v>44558</v>
      </c>
      <c r="J890" s="248" t="s">
        <v>43</v>
      </c>
      <c r="K890" s="2"/>
      <c r="L890" s="8"/>
      <c r="M890" s="15"/>
      <c r="N890" s="15"/>
    </row>
    <row r="891" spans="1:14" ht="99.75" customHeight="1" x14ac:dyDescent="0.5">
      <c r="A891" s="18">
        <v>888</v>
      </c>
      <c r="B891" s="248" t="s">
        <v>1725</v>
      </c>
      <c r="C891" s="248"/>
      <c r="D891" s="248" t="s">
        <v>1890</v>
      </c>
      <c r="E891" s="248" t="s">
        <v>1889</v>
      </c>
      <c r="F891" s="41"/>
      <c r="G891" s="248" t="s">
        <v>22</v>
      </c>
      <c r="H891" s="249">
        <v>44194</v>
      </c>
      <c r="I891" s="249">
        <f t="shared" si="19"/>
        <v>44558</v>
      </c>
      <c r="J891" s="248" t="s">
        <v>43</v>
      </c>
      <c r="K891" s="2"/>
      <c r="L891" s="8"/>
      <c r="M891" s="15"/>
      <c r="N891" s="15"/>
    </row>
    <row r="892" spans="1:14" ht="99.75" customHeight="1" x14ac:dyDescent="0.5">
      <c r="A892" s="18">
        <v>889</v>
      </c>
      <c r="B892" s="248" t="s">
        <v>1725</v>
      </c>
      <c r="C892" s="248" t="s">
        <v>47</v>
      </c>
      <c r="D892" s="248" t="s">
        <v>1891</v>
      </c>
      <c r="E892" s="248">
        <v>64.86</v>
      </c>
      <c r="F892" s="41"/>
      <c r="G892" s="248" t="s">
        <v>22</v>
      </c>
      <c r="H892" s="249">
        <v>44558</v>
      </c>
      <c r="I892" s="249">
        <f t="shared" si="19"/>
        <v>44922</v>
      </c>
      <c r="J892" s="248" t="s">
        <v>43</v>
      </c>
      <c r="K892" s="2"/>
      <c r="L892" s="8"/>
      <c r="M892" s="15"/>
      <c r="N892" s="15"/>
    </row>
    <row r="893" spans="1:14" ht="99.75" customHeight="1" x14ac:dyDescent="0.5">
      <c r="A893" s="18">
        <v>890</v>
      </c>
      <c r="B893" s="254" t="s">
        <v>1725</v>
      </c>
      <c r="C893" s="254" t="s">
        <v>1496</v>
      </c>
      <c r="D893" s="254" t="s">
        <v>1892</v>
      </c>
      <c r="E893" s="254">
        <v>187.333</v>
      </c>
      <c r="F893" s="18"/>
      <c r="G893" s="254" t="s">
        <v>22</v>
      </c>
      <c r="H893" s="439">
        <v>44696</v>
      </c>
      <c r="I893" s="439">
        <f t="shared" si="19"/>
        <v>45060</v>
      </c>
      <c r="J893" s="254" t="s">
        <v>43</v>
      </c>
      <c r="K893" s="2"/>
      <c r="L893" s="8"/>
      <c r="M893" s="15"/>
      <c r="N893" s="15"/>
    </row>
    <row r="894" spans="1:14" ht="99.75" customHeight="1" x14ac:dyDescent="0.5">
      <c r="A894" s="18">
        <v>891</v>
      </c>
      <c r="B894" s="248" t="s">
        <v>1725</v>
      </c>
      <c r="C894" s="248" t="s">
        <v>1496</v>
      </c>
      <c r="D894" s="248" t="s">
        <v>1893</v>
      </c>
      <c r="E894" s="248">
        <v>11.7</v>
      </c>
      <c r="F894" s="41"/>
      <c r="G894" s="248" t="s">
        <v>22</v>
      </c>
      <c r="H894" s="249">
        <v>44254</v>
      </c>
      <c r="I894" s="249">
        <f t="shared" si="19"/>
        <v>44618</v>
      </c>
      <c r="J894" s="248" t="s">
        <v>43</v>
      </c>
      <c r="K894" s="2"/>
      <c r="L894" s="8"/>
      <c r="M894" s="15"/>
      <c r="N894" s="15"/>
    </row>
    <row r="895" spans="1:14" ht="99.75" customHeight="1" x14ac:dyDescent="0.5">
      <c r="A895" s="18">
        <v>892</v>
      </c>
      <c r="B895" s="248" t="s">
        <v>1725</v>
      </c>
      <c r="C895" s="248" t="s">
        <v>1496</v>
      </c>
      <c r="D895" s="248" t="s">
        <v>1894</v>
      </c>
      <c r="E895" s="248">
        <v>11.85</v>
      </c>
      <c r="F895" s="41"/>
      <c r="G895" s="248" t="s">
        <v>22</v>
      </c>
      <c r="H895" s="249">
        <v>44254</v>
      </c>
      <c r="I895" s="249">
        <f t="shared" si="19"/>
        <v>44618</v>
      </c>
      <c r="J895" s="248" t="s">
        <v>43</v>
      </c>
      <c r="K895" s="2"/>
      <c r="L895" s="8"/>
      <c r="M895" s="15"/>
      <c r="N895" s="15"/>
    </row>
    <row r="896" spans="1:14" ht="99.75" customHeight="1" x14ac:dyDescent="0.5">
      <c r="A896" s="18">
        <v>893</v>
      </c>
      <c r="B896" s="248" t="s">
        <v>1725</v>
      </c>
      <c r="C896" s="248" t="s">
        <v>1496</v>
      </c>
      <c r="D896" s="248" t="s">
        <v>1895</v>
      </c>
      <c r="E896" s="248" t="s">
        <v>1896</v>
      </c>
      <c r="F896" s="41"/>
      <c r="G896" s="248" t="s">
        <v>22</v>
      </c>
      <c r="H896" s="249">
        <v>44198</v>
      </c>
      <c r="I896" s="249">
        <f t="shared" si="19"/>
        <v>44562</v>
      </c>
      <c r="J896" s="248" t="s">
        <v>43</v>
      </c>
      <c r="K896" s="2"/>
      <c r="L896" s="8"/>
      <c r="M896" s="15"/>
      <c r="N896" s="15"/>
    </row>
    <row r="897" spans="1:14" ht="99.75" customHeight="1" x14ac:dyDescent="0.5">
      <c r="A897" s="18">
        <v>894</v>
      </c>
      <c r="B897" s="254" t="s">
        <v>1725</v>
      </c>
      <c r="C897" s="254"/>
      <c r="D897" s="254" t="s">
        <v>1897</v>
      </c>
      <c r="E897" s="254">
        <v>52.45</v>
      </c>
      <c r="F897" s="18"/>
      <c r="G897" s="254" t="s">
        <v>22</v>
      </c>
      <c r="H897" s="439">
        <v>44662</v>
      </c>
      <c r="I897" s="439">
        <f t="shared" si="19"/>
        <v>45026</v>
      </c>
      <c r="J897" s="254" t="s">
        <v>50</v>
      </c>
      <c r="K897" s="27"/>
      <c r="L897" s="17"/>
      <c r="M897" s="15"/>
      <c r="N897" s="15"/>
    </row>
    <row r="898" spans="1:14" ht="99.75" customHeight="1" x14ac:dyDescent="0.5">
      <c r="A898" s="18">
        <v>895</v>
      </c>
      <c r="B898" s="254" t="s">
        <v>1725</v>
      </c>
      <c r="C898" s="254" t="s">
        <v>1496</v>
      </c>
      <c r="D898" s="254" t="s">
        <v>1899</v>
      </c>
      <c r="E898" s="254">
        <v>82.552000000000007</v>
      </c>
      <c r="F898" s="18"/>
      <c r="G898" s="254" t="s">
        <v>22</v>
      </c>
      <c r="H898" s="439">
        <v>44958</v>
      </c>
      <c r="I898" s="439">
        <f t="shared" si="19"/>
        <v>45322</v>
      </c>
      <c r="J898" s="254" t="s">
        <v>86</v>
      </c>
      <c r="K898" s="27"/>
      <c r="L898" s="8"/>
      <c r="M898" s="15"/>
      <c r="N898" s="15"/>
    </row>
    <row r="899" spans="1:14" ht="99.75" customHeight="1" x14ac:dyDescent="0.5">
      <c r="A899" s="18">
        <v>896</v>
      </c>
      <c r="B899" s="254" t="s">
        <v>1725</v>
      </c>
      <c r="C899" s="254" t="s">
        <v>1496</v>
      </c>
      <c r="D899" s="254" t="s">
        <v>1901</v>
      </c>
      <c r="E899" s="254">
        <v>101.6</v>
      </c>
      <c r="F899" s="18"/>
      <c r="G899" s="254" t="s">
        <v>22</v>
      </c>
      <c r="H899" s="439">
        <v>44977</v>
      </c>
      <c r="I899" s="439">
        <f t="shared" si="19"/>
        <v>45341</v>
      </c>
      <c r="J899" s="254" t="s">
        <v>130</v>
      </c>
      <c r="K899" s="27"/>
      <c r="L899" s="8"/>
      <c r="M899" s="15"/>
      <c r="N899" s="15"/>
    </row>
    <row r="900" spans="1:14" ht="99.75" customHeight="1" x14ac:dyDescent="0.5">
      <c r="A900" s="18">
        <v>897</v>
      </c>
      <c r="B900" s="254" t="s">
        <v>1725</v>
      </c>
      <c r="C900" s="254" t="s">
        <v>1496</v>
      </c>
      <c r="D900" s="254" t="s">
        <v>1903</v>
      </c>
      <c r="E900" s="254">
        <v>145.05000000000001</v>
      </c>
      <c r="F900" s="18"/>
      <c r="G900" s="254" t="s">
        <v>22</v>
      </c>
      <c r="H900" s="439">
        <v>44977</v>
      </c>
      <c r="I900" s="439">
        <f t="shared" si="19"/>
        <v>45341</v>
      </c>
      <c r="J900" s="254" t="s">
        <v>130</v>
      </c>
      <c r="K900" s="27"/>
      <c r="L900" s="8"/>
      <c r="M900" s="15"/>
      <c r="N900" s="15"/>
    </row>
    <row r="901" spans="1:14" ht="99.75" customHeight="1" x14ac:dyDescent="0.5">
      <c r="A901" s="18">
        <v>898</v>
      </c>
      <c r="B901" s="254" t="s">
        <v>1725</v>
      </c>
      <c r="C901" s="254" t="s">
        <v>1496</v>
      </c>
      <c r="D901" s="254" t="s">
        <v>1905</v>
      </c>
      <c r="E901" s="254">
        <v>28.038</v>
      </c>
      <c r="F901" s="18"/>
      <c r="G901" s="254" t="s">
        <v>22</v>
      </c>
      <c r="H901" s="439">
        <v>44822</v>
      </c>
      <c r="I901" s="439">
        <f t="shared" si="19"/>
        <v>45186</v>
      </c>
      <c r="J901" s="254" t="s">
        <v>23</v>
      </c>
      <c r="K901" s="27"/>
      <c r="L901" s="8"/>
      <c r="M901" s="15"/>
      <c r="N901" s="15"/>
    </row>
    <row r="902" spans="1:14" ht="99.75" customHeight="1" x14ac:dyDescent="0.5">
      <c r="A902" s="18">
        <v>899</v>
      </c>
      <c r="B902" s="254" t="s">
        <v>1725</v>
      </c>
      <c r="C902" s="254" t="s">
        <v>3102</v>
      </c>
      <c r="D902" s="254" t="s">
        <v>1907</v>
      </c>
      <c r="E902" s="254">
        <v>109.996</v>
      </c>
      <c r="F902" s="18"/>
      <c r="G902" s="254" t="s">
        <v>22</v>
      </c>
      <c r="H902" s="439">
        <v>44796</v>
      </c>
      <c r="I902" s="439">
        <f t="shared" si="19"/>
        <v>45160</v>
      </c>
      <c r="J902" s="254" t="s">
        <v>130</v>
      </c>
      <c r="K902" s="27"/>
      <c r="L902" s="8"/>
      <c r="M902" s="15"/>
      <c r="N902" s="15"/>
    </row>
    <row r="903" spans="1:14" ht="99.75" customHeight="1" x14ac:dyDescent="0.5">
      <c r="A903" s="18">
        <v>900</v>
      </c>
      <c r="B903" s="254" t="s">
        <v>1725</v>
      </c>
      <c r="C903" s="254" t="s">
        <v>1496</v>
      </c>
      <c r="D903" s="254" t="s">
        <v>1909</v>
      </c>
      <c r="E903" s="254">
        <v>100.03</v>
      </c>
      <c r="F903" s="18"/>
      <c r="G903" s="254" t="s">
        <v>22</v>
      </c>
      <c r="H903" s="439">
        <v>44984</v>
      </c>
      <c r="I903" s="439">
        <f t="shared" si="19"/>
        <v>45348</v>
      </c>
      <c r="J903" s="254" t="s">
        <v>86</v>
      </c>
      <c r="K903" s="27"/>
      <c r="L903" s="8"/>
      <c r="M903" s="15"/>
      <c r="N903" s="15"/>
    </row>
    <row r="904" spans="1:14" ht="99.75" customHeight="1" x14ac:dyDescent="0.5">
      <c r="A904" s="18">
        <v>901</v>
      </c>
      <c r="B904" s="254" t="s">
        <v>1725</v>
      </c>
      <c r="C904" s="254" t="s">
        <v>1496</v>
      </c>
      <c r="D904" s="254" t="s">
        <v>1911</v>
      </c>
      <c r="E904" s="254">
        <v>30</v>
      </c>
      <c r="F904" s="18"/>
      <c r="G904" s="254" t="s">
        <v>22</v>
      </c>
      <c r="H904" s="439">
        <v>44982</v>
      </c>
      <c r="I904" s="439">
        <f t="shared" si="19"/>
        <v>45346</v>
      </c>
      <c r="J904" s="254" t="s">
        <v>23</v>
      </c>
      <c r="K904" s="2"/>
      <c r="L904" s="8"/>
      <c r="M904" s="11" t="s">
        <v>3312</v>
      </c>
      <c r="N904" s="15"/>
    </row>
    <row r="905" spans="1:14" ht="99.75" customHeight="1" x14ac:dyDescent="0.5">
      <c r="A905" s="18">
        <v>902</v>
      </c>
      <c r="B905" s="248" t="s">
        <v>1725</v>
      </c>
      <c r="C905" s="248" t="s">
        <v>1496</v>
      </c>
      <c r="D905" s="248" t="s">
        <v>1913</v>
      </c>
      <c r="E905" s="248">
        <v>85</v>
      </c>
      <c r="F905" s="41"/>
      <c r="G905" s="248" t="s">
        <v>22</v>
      </c>
      <c r="H905" s="249">
        <v>44578</v>
      </c>
      <c r="I905" s="249">
        <f t="shared" si="19"/>
        <v>44942</v>
      </c>
      <c r="J905" s="248" t="s">
        <v>43</v>
      </c>
      <c r="K905" s="2"/>
      <c r="L905" s="8"/>
      <c r="M905" s="15"/>
      <c r="N905" s="15"/>
    </row>
    <row r="906" spans="1:14" ht="99.75" customHeight="1" x14ac:dyDescent="0.5">
      <c r="A906" s="18">
        <v>903</v>
      </c>
      <c r="B906" s="254" t="s">
        <v>1725</v>
      </c>
      <c r="C906" s="254" t="s">
        <v>1496</v>
      </c>
      <c r="D906" s="254" t="s">
        <v>1914</v>
      </c>
      <c r="E906" s="254">
        <v>108.999</v>
      </c>
      <c r="F906" s="18"/>
      <c r="G906" s="254" t="s">
        <v>22</v>
      </c>
      <c r="H906" s="439">
        <v>44892</v>
      </c>
      <c r="I906" s="439">
        <f t="shared" si="19"/>
        <v>45256</v>
      </c>
      <c r="J906" s="254" t="s">
        <v>23</v>
      </c>
      <c r="K906" s="27"/>
      <c r="L906" s="8"/>
      <c r="M906" s="15"/>
      <c r="N906" s="15"/>
    </row>
    <row r="907" spans="1:14" ht="99.75" customHeight="1" x14ac:dyDescent="0.5">
      <c r="A907" s="18">
        <v>904</v>
      </c>
      <c r="B907" s="254" t="s">
        <v>1725</v>
      </c>
      <c r="C907" s="254" t="s">
        <v>3100</v>
      </c>
      <c r="D907" s="254" t="s">
        <v>1916</v>
      </c>
      <c r="E907" s="254" t="s">
        <v>1917</v>
      </c>
      <c r="F907" s="18"/>
      <c r="G907" s="254" t="s">
        <v>22</v>
      </c>
      <c r="H907" s="439">
        <v>44646</v>
      </c>
      <c r="I907" s="439">
        <f t="shared" si="19"/>
        <v>45010</v>
      </c>
      <c r="J907" s="254" t="s">
        <v>23</v>
      </c>
      <c r="K907" s="27"/>
      <c r="L907" s="250" t="s">
        <v>246</v>
      </c>
      <c r="M907" s="15"/>
      <c r="N907" s="15"/>
    </row>
    <row r="908" spans="1:14" ht="99.75" customHeight="1" x14ac:dyDescent="0.5">
      <c r="A908" s="18">
        <v>905</v>
      </c>
      <c r="B908" s="248" t="s">
        <v>1725</v>
      </c>
      <c r="C908" s="248"/>
      <c r="D908" s="248" t="s">
        <v>1919</v>
      </c>
      <c r="E908" s="248" t="s">
        <v>1920</v>
      </c>
      <c r="F908" s="41"/>
      <c r="G908" s="248" t="s">
        <v>22</v>
      </c>
      <c r="H908" s="249">
        <v>44581</v>
      </c>
      <c r="I908" s="249">
        <f t="shared" si="19"/>
        <v>44945</v>
      </c>
      <c r="J908" s="248" t="s">
        <v>43</v>
      </c>
      <c r="K908" s="2"/>
      <c r="L908" s="8"/>
      <c r="M908" s="15"/>
      <c r="N908" s="15"/>
    </row>
    <row r="909" spans="1:14" ht="99.75" customHeight="1" x14ac:dyDescent="0.5">
      <c r="A909" s="18">
        <v>906</v>
      </c>
      <c r="B909" s="248" t="s">
        <v>1725</v>
      </c>
      <c r="C909" s="248" t="s">
        <v>1921</v>
      </c>
      <c r="D909" s="248" t="s">
        <v>1922</v>
      </c>
      <c r="E909" s="248">
        <v>9.4789999999999992</v>
      </c>
      <c r="F909" s="41"/>
      <c r="G909" s="248" t="s">
        <v>22</v>
      </c>
      <c r="H909" s="249">
        <v>44581</v>
      </c>
      <c r="I909" s="249">
        <f t="shared" si="19"/>
        <v>44945</v>
      </c>
      <c r="J909" s="248" t="s">
        <v>43</v>
      </c>
      <c r="K909" s="2"/>
      <c r="L909" s="8"/>
      <c r="M909" s="15"/>
      <c r="N909" s="15"/>
    </row>
    <row r="910" spans="1:14" ht="99.75" customHeight="1" x14ac:dyDescent="0.5">
      <c r="A910" s="18">
        <v>907</v>
      </c>
      <c r="B910" s="248" t="s">
        <v>1725</v>
      </c>
      <c r="C910" s="248" t="s">
        <v>1496</v>
      </c>
      <c r="D910" s="248" t="s">
        <v>1923</v>
      </c>
      <c r="E910" s="248">
        <v>18.148</v>
      </c>
      <c r="F910" s="41"/>
      <c r="G910" s="248" t="s">
        <v>22</v>
      </c>
      <c r="H910" s="249">
        <v>44581</v>
      </c>
      <c r="I910" s="249">
        <f t="shared" si="19"/>
        <v>44945</v>
      </c>
      <c r="J910" s="248" t="s">
        <v>43</v>
      </c>
      <c r="K910" s="2"/>
      <c r="L910" s="8"/>
      <c r="M910" s="15"/>
      <c r="N910" s="15"/>
    </row>
    <row r="911" spans="1:14" ht="99.75" customHeight="1" x14ac:dyDescent="0.5">
      <c r="A911" s="18">
        <v>908</v>
      </c>
      <c r="B911" s="248" t="s">
        <v>1725</v>
      </c>
      <c r="C911" s="248" t="s">
        <v>1496</v>
      </c>
      <c r="D911" s="248" t="s">
        <v>1924</v>
      </c>
      <c r="E911" s="248">
        <v>23.802</v>
      </c>
      <c r="F911" s="41"/>
      <c r="G911" s="248" t="s">
        <v>22</v>
      </c>
      <c r="H911" s="249">
        <v>44581</v>
      </c>
      <c r="I911" s="249">
        <f t="shared" si="19"/>
        <v>44945</v>
      </c>
      <c r="J911" s="248" t="s">
        <v>43</v>
      </c>
      <c r="K911" s="2"/>
      <c r="L911" s="8"/>
      <c r="M911" s="15"/>
      <c r="N911" s="15"/>
    </row>
    <row r="912" spans="1:14" ht="99.75" customHeight="1" x14ac:dyDescent="0.5">
      <c r="A912" s="18">
        <v>909</v>
      </c>
      <c r="B912" s="248" t="s">
        <v>1725</v>
      </c>
      <c r="C912" s="248" t="s">
        <v>1496</v>
      </c>
      <c r="D912" s="248" t="s">
        <v>1925</v>
      </c>
      <c r="E912" s="248">
        <v>54.997999999999998</v>
      </c>
      <c r="F912" s="41"/>
      <c r="G912" s="248" t="s">
        <v>22</v>
      </c>
      <c r="H912" s="249">
        <v>44581</v>
      </c>
      <c r="I912" s="249">
        <f t="shared" si="19"/>
        <v>44945</v>
      </c>
      <c r="J912" s="248" t="s">
        <v>43</v>
      </c>
      <c r="K912" s="2"/>
      <c r="L912" s="8"/>
      <c r="M912" s="15"/>
      <c r="N912" s="15"/>
    </row>
    <row r="913" spans="1:14" ht="99.75" customHeight="1" x14ac:dyDescent="0.5">
      <c r="A913" s="18">
        <v>910</v>
      </c>
      <c r="B913" s="248" t="s">
        <v>1725</v>
      </c>
      <c r="C913" s="248"/>
      <c r="D913" s="248" t="s">
        <v>1926</v>
      </c>
      <c r="E913" s="248">
        <v>56.036000000000001</v>
      </c>
      <c r="F913" s="41"/>
      <c r="G913" s="248" t="s">
        <v>22</v>
      </c>
      <c r="H913" s="249">
        <v>44581</v>
      </c>
      <c r="I913" s="249">
        <f t="shared" si="19"/>
        <v>44945</v>
      </c>
      <c r="J913" s="248" t="s">
        <v>43</v>
      </c>
      <c r="K913" s="2"/>
      <c r="L913" s="8"/>
      <c r="M913" s="15"/>
      <c r="N913" s="15"/>
    </row>
    <row r="914" spans="1:14" ht="99.75" customHeight="1" x14ac:dyDescent="0.5">
      <c r="A914" s="18">
        <v>911</v>
      </c>
      <c r="B914" s="248" t="s">
        <v>1725</v>
      </c>
      <c r="C914" s="248" t="s">
        <v>47</v>
      </c>
      <c r="D914" s="248" t="s">
        <v>1927</v>
      </c>
      <c r="E914" s="248">
        <v>65.016000000000005</v>
      </c>
      <c r="F914" s="41"/>
      <c r="G914" s="248" t="s">
        <v>22</v>
      </c>
      <c r="H914" s="249">
        <v>44581</v>
      </c>
      <c r="I914" s="249">
        <f t="shared" si="19"/>
        <v>44945</v>
      </c>
      <c r="J914" s="248" t="s">
        <v>43</v>
      </c>
      <c r="K914" s="2"/>
      <c r="L914" s="8"/>
      <c r="M914" s="15"/>
      <c r="N914" s="15"/>
    </row>
    <row r="915" spans="1:14" ht="99.75" customHeight="1" x14ac:dyDescent="0.5">
      <c r="A915" s="18">
        <v>912</v>
      </c>
      <c r="B915" s="248" t="s">
        <v>1725</v>
      </c>
      <c r="C915" s="248" t="s">
        <v>47</v>
      </c>
      <c r="D915" s="248" t="s">
        <v>1928</v>
      </c>
      <c r="E915" s="248">
        <v>75.97</v>
      </c>
      <c r="F915" s="41"/>
      <c r="G915" s="248" t="s">
        <v>22</v>
      </c>
      <c r="H915" s="249">
        <v>44581</v>
      </c>
      <c r="I915" s="249">
        <f t="shared" si="19"/>
        <v>44945</v>
      </c>
      <c r="J915" s="248" t="s">
        <v>43</v>
      </c>
      <c r="K915" s="2"/>
      <c r="L915" s="8"/>
      <c r="M915" s="15"/>
      <c r="N915" s="15"/>
    </row>
    <row r="916" spans="1:14" ht="99.75" customHeight="1" x14ac:dyDescent="0.5">
      <c r="A916" s="18">
        <v>913</v>
      </c>
      <c r="B916" s="248" t="s">
        <v>1725</v>
      </c>
      <c r="C916" s="248" t="s">
        <v>47</v>
      </c>
      <c r="D916" s="248" t="s">
        <v>1929</v>
      </c>
      <c r="E916" s="248">
        <v>89.9</v>
      </c>
      <c r="F916" s="41"/>
      <c r="G916" s="248" t="s">
        <v>22</v>
      </c>
      <c r="H916" s="249">
        <v>44581</v>
      </c>
      <c r="I916" s="249">
        <f t="shared" si="19"/>
        <v>44945</v>
      </c>
      <c r="J916" s="248" t="s">
        <v>43</v>
      </c>
      <c r="K916" s="2"/>
      <c r="L916" s="8"/>
      <c r="M916" s="15"/>
      <c r="N916" s="15"/>
    </row>
    <row r="917" spans="1:14" ht="99.75" customHeight="1" x14ac:dyDescent="0.5">
      <c r="A917" s="18">
        <v>914</v>
      </c>
      <c r="B917" s="248" t="s">
        <v>1725</v>
      </c>
      <c r="C917" s="248" t="s">
        <v>47</v>
      </c>
      <c r="D917" s="248" t="s">
        <v>1930</v>
      </c>
      <c r="E917" s="248">
        <v>95.28</v>
      </c>
      <c r="F917" s="41"/>
      <c r="G917" s="248" t="s">
        <v>22</v>
      </c>
      <c r="H917" s="249">
        <v>44581</v>
      </c>
      <c r="I917" s="249">
        <f t="shared" si="19"/>
        <v>44945</v>
      </c>
      <c r="J917" s="248" t="s">
        <v>43</v>
      </c>
      <c r="K917" s="2"/>
      <c r="L917" s="8"/>
      <c r="M917" s="15"/>
      <c r="N917" s="15"/>
    </row>
    <row r="918" spans="1:14" ht="99.75" customHeight="1" x14ac:dyDescent="0.5">
      <c r="A918" s="18">
        <v>915</v>
      </c>
      <c r="B918" s="248" t="s">
        <v>1725</v>
      </c>
      <c r="C918" s="248"/>
      <c r="D918" s="248" t="s">
        <v>1931</v>
      </c>
      <c r="E918" s="248">
        <v>99.995999999999995</v>
      </c>
      <c r="F918" s="41"/>
      <c r="G918" s="248" t="s">
        <v>22</v>
      </c>
      <c r="H918" s="249">
        <v>44581</v>
      </c>
      <c r="I918" s="249">
        <f t="shared" si="19"/>
        <v>44945</v>
      </c>
      <c r="J918" s="248" t="s">
        <v>43</v>
      </c>
      <c r="K918" s="2"/>
      <c r="L918" s="8"/>
      <c r="M918" s="15"/>
      <c r="N918" s="15"/>
    </row>
    <row r="919" spans="1:14" ht="99.75" customHeight="1" x14ac:dyDescent="0.5">
      <c r="A919" s="18">
        <v>916</v>
      </c>
      <c r="B919" s="248" t="s">
        <v>1725</v>
      </c>
      <c r="C919" s="248"/>
      <c r="D919" s="248" t="s">
        <v>1932</v>
      </c>
      <c r="E919" s="248">
        <v>100.005</v>
      </c>
      <c r="F919" s="41"/>
      <c r="G919" s="248" t="s">
        <v>22</v>
      </c>
      <c r="H919" s="249">
        <v>44581</v>
      </c>
      <c r="I919" s="249">
        <f t="shared" si="19"/>
        <v>44945</v>
      </c>
      <c r="J919" s="248" t="s">
        <v>43</v>
      </c>
      <c r="K919" s="2"/>
      <c r="L919" s="8"/>
      <c r="M919" s="15"/>
      <c r="N919" s="15"/>
    </row>
    <row r="920" spans="1:14" ht="99.75" customHeight="1" x14ac:dyDescent="0.5">
      <c r="A920" s="18">
        <v>917</v>
      </c>
      <c r="B920" s="248" t="s">
        <v>1725</v>
      </c>
      <c r="C920" s="248"/>
      <c r="D920" s="248" t="s">
        <v>1933</v>
      </c>
      <c r="E920" s="248">
        <v>100.0175</v>
      </c>
      <c r="F920" s="41"/>
      <c r="G920" s="248" t="s">
        <v>22</v>
      </c>
      <c r="H920" s="249">
        <v>44581</v>
      </c>
      <c r="I920" s="249">
        <f t="shared" si="19"/>
        <v>44945</v>
      </c>
      <c r="J920" s="248" t="s">
        <v>43</v>
      </c>
      <c r="K920" s="2"/>
      <c r="L920" s="8"/>
      <c r="M920" s="15"/>
      <c r="N920" s="15"/>
    </row>
    <row r="921" spans="1:14" ht="99.75" customHeight="1" x14ac:dyDescent="0.5">
      <c r="A921" s="18">
        <v>918</v>
      </c>
      <c r="B921" s="248" t="s">
        <v>1725</v>
      </c>
      <c r="C921" s="248"/>
      <c r="D921" s="248" t="s">
        <v>1934</v>
      </c>
      <c r="E921" s="248">
        <v>134.89699999999999</v>
      </c>
      <c r="F921" s="41"/>
      <c r="G921" s="248" t="s">
        <v>22</v>
      </c>
      <c r="H921" s="249">
        <v>44581</v>
      </c>
      <c r="I921" s="249">
        <f t="shared" si="19"/>
        <v>44945</v>
      </c>
      <c r="J921" s="248" t="s">
        <v>43</v>
      </c>
      <c r="K921" s="2"/>
      <c r="L921" s="8"/>
      <c r="M921" s="15"/>
      <c r="N921" s="15"/>
    </row>
    <row r="922" spans="1:14" ht="99.75" customHeight="1" x14ac:dyDescent="0.5">
      <c r="A922" s="18">
        <v>919</v>
      </c>
      <c r="B922" s="248" t="s">
        <v>1725</v>
      </c>
      <c r="C922" s="248"/>
      <c r="D922" s="248" t="s">
        <v>1935</v>
      </c>
      <c r="E922" s="248">
        <v>84.108000000000004</v>
      </c>
      <c r="F922" s="41"/>
      <c r="G922" s="248" t="s">
        <v>22</v>
      </c>
      <c r="H922" s="249">
        <v>44581</v>
      </c>
      <c r="I922" s="249">
        <f t="shared" si="19"/>
        <v>44945</v>
      </c>
      <c r="J922" s="248" t="s">
        <v>43</v>
      </c>
      <c r="K922" s="2"/>
      <c r="L922" s="8"/>
      <c r="M922" s="15"/>
      <c r="N922" s="15"/>
    </row>
    <row r="923" spans="1:14" ht="99.75" customHeight="1" x14ac:dyDescent="0.5">
      <c r="A923" s="18">
        <v>920</v>
      </c>
      <c r="B923" s="248" t="s">
        <v>1725</v>
      </c>
      <c r="C923" s="248"/>
      <c r="D923" s="248" t="s">
        <v>1936</v>
      </c>
      <c r="E923" s="248">
        <v>65.016999999999996</v>
      </c>
      <c r="F923" s="41"/>
      <c r="G923" s="248" t="s">
        <v>22</v>
      </c>
      <c r="H923" s="249">
        <v>44582</v>
      </c>
      <c r="I923" s="249">
        <f t="shared" si="19"/>
        <v>44946</v>
      </c>
      <c r="J923" s="248" t="s">
        <v>43</v>
      </c>
      <c r="K923" s="2"/>
      <c r="L923" s="8"/>
      <c r="M923" s="15"/>
      <c r="N923" s="15"/>
    </row>
    <row r="924" spans="1:14" ht="99.75" customHeight="1" x14ac:dyDescent="0.5">
      <c r="A924" s="18">
        <v>921</v>
      </c>
      <c r="B924" s="248" t="s">
        <v>1725</v>
      </c>
      <c r="C924" s="248"/>
      <c r="D924" s="248" t="s">
        <v>1937</v>
      </c>
      <c r="E924" s="248">
        <v>181</v>
      </c>
      <c r="F924" s="41"/>
      <c r="G924" s="248" t="s">
        <v>22</v>
      </c>
      <c r="H924" s="249">
        <v>44582</v>
      </c>
      <c r="I924" s="249">
        <f t="shared" si="19"/>
        <v>44946</v>
      </c>
      <c r="J924" s="248" t="s">
        <v>43</v>
      </c>
      <c r="K924" s="2"/>
      <c r="L924" s="8"/>
      <c r="M924" s="15"/>
      <c r="N924" s="15"/>
    </row>
    <row r="925" spans="1:14" ht="99.75" customHeight="1" x14ac:dyDescent="0.5">
      <c r="A925" s="18">
        <v>922</v>
      </c>
      <c r="B925" s="254" t="s">
        <v>1725</v>
      </c>
      <c r="C925" s="254" t="s">
        <v>1496</v>
      </c>
      <c r="D925" s="254" t="s">
        <v>1938</v>
      </c>
      <c r="E925" s="254">
        <v>93.54</v>
      </c>
      <c r="F925" s="18"/>
      <c r="G925" s="254" t="s">
        <v>22</v>
      </c>
      <c r="H925" s="439">
        <v>44822</v>
      </c>
      <c r="I925" s="439">
        <f t="shared" si="19"/>
        <v>45186</v>
      </c>
      <c r="J925" s="254" t="s">
        <v>23</v>
      </c>
      <c r="K925" s="27"/>
      <c r="L925" s="8"/>
      <c r="M925" s="15"/>
      <c r="N925" s="15"/>
    </row>
    <row r="926" spans="1:14" ht="99.75" customHeight="1" x14ac:dyDescent="0.5">
      <c r="A926" s="18">
        <v>923</v>
      </c>
      <c r="B926" s="254" t="s">
        <v>1725</v>
      </c>
      <c r="C926" s="254" t="s">
        <v>1496</v>
      </c>
      <c r="D926" s="254" t="s">
        <v>1940</v>
      </c>
      <c r="E926" s="254">
        <v>93.54</v>
      </c>
      <c r="F926" s="18"/>
      <c r="G926" s="254" t="s">
        <v>22</v>
      </c>
      <c r="H926" s="439">
        <v>44709</v>
      </c>
      <c r="I926" s="439">
        <f t="shared" si="19"/>
        <v>45073</v>
      </c>
      <c r="J926" s="254" t="s">
        <v>43</v>
      </c>
      <c r="K926" s="2"/>
      <c r="L926" s="250" t="s">
        <v>158</v>
      </c>
      <c r="M926" s="15"/>
      <c r="N926" s="15"/>
    </row>
    <row r="927" spans="1:14" ht="99.75" customHeight="1" x14ac:dyDescent="0.5">
      <c r="A927" s="18">
        <v>924</v>
      </c>
      <c r="B927" s="254" t="s">
        <v>1725</v>
      </c>
      <c r="C927" s="254" t="s">
        <v>1496</v>
      </c>
      <c r="D927" s="254" t="s">
        <v>1941</v>
      </c>
      <c r="E927" s="254">
        <v>77.05</v>
      </c>
      <c r="F927" s="18"/>
      <c r="G927" s="254" t="s">
        <v>22</v>
      </c>
      <c r="H927" s="439">
        <v>44772</v>
      </c>
      <c r="I927" s="439">
        <f t="shared" si="19"/>
        <v>45136</v>
      </c>
      <c r="J927" s="254" t="s">
        <v>3219</v>
      </c>
      <c r="K927" s="2"/>
      <c r="L927" s="250" t="s">
        <v>699</v>
      </c>
      <c r="M927" s="11"/>
      <c r="N927" s="15"/>
    </row>
    <row r="928" spans="1:14" ht="99.75" customHeight="1" x14ac:dyDescent="0.5">
      <c r="A928" s="18">
        <v>925</v>
      </c>
      <c r="B928" s="254" t="s">
        <v>1725</v>
      </c>
      <c r="C928" s="254" t="s">
        <v>1496</v>
      </c>
      <c r="D928" s="254" t="s">
        <v>1942</v>
      </c>
      <c r="E928" s="254">
        <v>75.05</v>
      </c>
      <c r="F928" s="18"/>
      <c r="G928" s="254" t="s">
        <v>22</v>
      </c>
      <c r="H928" s="439">
        <v>44772</v>
      </c>
      <c r="I928" s="439">
        <f t="shared" si="19"/>
        <v>45136</v>
      </c>
      <c r="J928" s="254" t="s">
        <v>3219</v>
      </c>
      <c r="K928" s="2"/>
      <c r="L928" s="250" t="s">
        <v>699</v>
      </c>
      <c r="M928" s="11"/>
      <c r="N928" s="15"/>
    </row>
    <row r="929" spans="1:14" ht="99.75" customHeight="1" x14ac:dyDescent="0.5">
      <c r="A929" s="18">
        <v>926</v>
      </c>
      <c r="B929" s="254" t="s">
        <v>1725</v>
      </c>
      <c r="C929" s="254" t="s">
        <v>1496</v>
      </c>
      <c r="D929" s="254" t="s">
        <v>1943</v>
      </c>
      <c r="E929" s="254">
        <v>15.94</v>
      </c>
      <c r="F929" s="18"/>
      <c r="G929" s="254" t="s">
        <v>22</v>
      </c>
      <c r="H929" s="439">
        <v>44690</v>
      </c>
      <c r="I929" s="439">
        <f t="shared" si="19"/>
        <v>45054</v>
      </c>
      <c r="J929" s="254" t="s">
        <v>43</v>
      </c>
      <c r="K929" s="2"/>
      <c r="L929" s="8"/>
      <c r="M929" s="15"/>
      <c r="N929" s="15"/>
    </row>
    <row r="930" spans="1:14" ht="99.75" customHeight="1" x14ac:dyDescent="0.5">
      <c r="A930" s="18">
        <v>927</v>
      </c>
      <c r="B930" s="254" t="s">
        <v>1725</v>
      </c>
      <c r="C930" s="254" t="s">
        <v>1496</v>
      </c>
      <c r="D930" s="254" t="s">
        <v>1944</v>
      </c>
      <c r="E930" s="254">
        <v>15.94</v>
      </c>
      <c r="F930" s="18"/>
      <c r="G930" s="254" t="s">
        <v>22</v>
      </c>
      <c r="H930" s="439">
        <v>44690</v>
      </c>
      <c r="I930" s="439">
        <f t="shared" si="19"/>
        <v>45054</v>
      </c>
      <c r="J930" s="254" t="s">
        <v>43</v>
      </c>
      <c r="K930" s="2"/>
      <c r="L930" s="8"/>
      <c r="M930" s="15"/>
      <c r="N930" s="15"/>
    </row>
    <row r="931" spans="1:14" ht="99.75" customHeight="1" x14ac:dyDescent="0.5">
      <c r="A931" s="18">
        <v>928</v>
      </c>
      <c r="B931" s="254" t="s">
        <v>1725</v>
      </c>
      <c r="C931" s="254" t="s">
        <v>1496</v>
      </c>
      <c r="D931" s="254" t="s">
        <v>1946</v>
      </c>
      <c r="E931" s="254">
        <v>75.015000000000001</v>
      </c>
      <c r="F931" s="18"/>
      <c r="G931" s="254" t="s">
        <v>22</v>
      </c>
      <c r="H931" s="439">
        <v>44786</v>
      </c>
      <c r="I931" s="439">
        <f t="shared" si="19"/>
        <v>45150</v>
      </c>
      <c r="J931" s="254" t="s">
        <v>23</v>
      </c>
      <c r="K931" s="27"/>
      <c r="L931" s="8"/>
      <c r="M931" s="15"/>
      <c r="N931" s="15"/>
    </row>
    <row r="932" spans="1:14" ht="99.75" customHeight="1" x14ac:dyDescent="0.5">
      <c r="A932" s="18">
        <v>929</v>
      </c>
      <c r="B932" s="254" t="s">
        <v>1725</v>
      </c>
      <c r="C932" s="254" t="s">
        <v>1496</v>
      </c>
      <c r="D932" s="254" t="s">
        <v>1948</v>
      </c>
      <c r="E932" s="254">
        <v>75.015000000000001</v>
      </c>
      <c r="F932" s="18"/>
      <c r="G932" s="254" t="s">
        <v>22</v>
      </c>
      <c r="H932" s="439">
        <v>44786</v>
      </c>
      <c r="I932" s="439">
        <f t="shared" si="19"/>
        <v>45150</v>
      </c>
      <c r="J932" s="254" t="s">
        <v>86</v>
      </c>
      <c r="K932" s="27"/>
      <c r="L932" s="8"/>
      <c r="M932" s="15"/>
      <c r="N932" s="15"/>
    </row>
    <row r="933" spans="1:14" ht="99.75" customHeight="1" x14ac:dyDescent="0.5">
      <c r="A933" s="18">
        <v>930</v>
      </c>
      <c r="B933" s="254" t="s">
        <v>1725</v>
      </c>
      <c r="C933" s="254" t="s">
        <v>1496</v>
      </c>
      <c r="D933" s="254" t="s">
        <v>1950</v>
      </c>
      <c r="E933" s="254">
        <v>60.46</v>
      </c>
      <c r="F933" s="18"/>
      <c r="G933" s="254" t="s">
        <v>22</v>
      </c>
      <c r="H933" s="439">
        <v>44786</v>
      </c>
      <c r="I933" s="439">
        <f t="shared" si="19"/>
        <v>45150</v>
      </c>
      <c r="J933" s="254" t="s">
        <v>43</v>
      </c>
      <c r="K933" s="2"/>
      <c r="L933" s="8"/>
      <c r="M933" s="15"/>
      <c r="N933" s="15"/>
    </row>
    <row r="934" spans="1:14" ht="99.75" customHeight="1" x14ac:dyDescent="0.5">
      <c r="A934" s="18">
        <v>931</v>
      </c>
      <c r="B934" s="254" t="s">
        <v>1725</v>
      </c>
      <c r="C934" s="254" t="s">
        <v>1496</v>
      </c>
      <c r="D934" s="254" t="s">
        <v>1951</v>
      </c>
      <c r="E934" s="254">
        <v>60.46</v>
      </c>
      <c r="F934" s="18"/>
      <c r="G934" s="254" t="s">
        <v>22</v>
      </c>
      <c r="H934" s="439">
        <v>44786</v>
      </c>
      <c r="I934" s="439">
        <f t="shared" si="19"/>
        <v>45150</v>
      </c>
      <c r="J934" s="254" t="s">
        <v>23</v>
      </c>
      <c r="K934" s="27"/>
      <c r="L934" s="8"/>
      <c r="M934" s="15"/>
      <c r="N934" s="15"/>
    </row>
    <row r="935" spans="1:14" ht="99.75" customHeight="1" x14ac:dyDescent="0.5">
      <c r="A935" s="18">
        <v>932</v>
      </c>
      <c r="B935" s="254" t="s">
        <v>1725</v>
      </c>
      <c r="C935" s="254" t="s">
        <v>1496</v>
      </c>
      <c r="D935" s="254" t="s">
        <v>1953</v>
      </c>
      <c r="E935" s="254">
        <v>146.05000000000001</v>
      </c>
      <c r="F935" s="18"/>
      <c r="G935" s="254" t="s">
        <v>22</v>
      </c>
      <c r="H935" s="439">
        <v>44809</v>
      </c>
      <c r="I935" s="439">
        <f t="shared" si="19"/>
        <v>45173</v>
      </c>
      <c r="J935" s="254" t="s">
        <v>23</v>
      </c>
      <c r="K935" s="27"/>
      <c r="L935" s="8"/>
      <c r="M935" s="15"/>
      <c r="N935" s="15"/>
    </row>
    <row r="936" spans="1:14" ht="99.75" customHeight="1" x14ac:dyDescent="0.5">
      <c r="A936" s="18">
        <v>933</v>
      </c>
      <c r="B936" s="254" t="s">
        <v>1725</v>
      </c>
      <c r="C936" s="254" t="s">
        <v>1496</v>
      </c>
      <c r="D936" s="254" t="s">
        <v>1955</v>
      </c>
      <c r="E936" s="254">
        <v>146.05000000000001</v>
      </c>
      <c r="F936" s="18"/>
      <c r="G936" s="254" t="s">
        <v>22</v>
      </c>
      <c r="H936" s="439">
        <v>44690</v>
      </c>
      <c r="I936" s="439">
        <f t="shared" si="19"/>
        <v>45054</v>
      </c>
      <c r="J936" s="254" t="s">
        <v>43</v>
      </c>
      <c r="K936" s="2"/>
      <c r="L936" s="8"/>
      <c r="M936" s="15"/>
      <c r="N936" s="15"/>
    </row>
    <row r="937" spans="1:14" ht="99.75" customHeight="1" x14ac:dyDescent="0.5">
      <c r="A937" s="18">
        <v>934</v>
      </c>
      <c r="B937" s="254" t="s">
        <v>1725</v>
      </c>
      <c r="C937" s="254" t="s">
        <v>1496</v>
      </c>
      <c r="D937" s="254" t="s">
        <v>1956</v>
      </c>
      <c r="E937" s="254">
        <v>25.425000000000001</v>
      </c>
      <c r="F937" s="18"/>
      <c r="G937" s="254" t="s">
        <v>22</v>
      </c>
      <c r="H937" s="439">
        <v>44690</v>
      </c>
      <c r="I937" s="439">
        <f t="shared" si="19"/>
        <v>45054</v>
      </c>
      <c r="J937" s="254" t="s">
        <v>43</v>
      </c>
      <c r="K937" s="2"/>
      <c r="L937" s="8"/>
      <c r="M937" s="15"/>
      <c r="N937" s="15"/>
    </row>
    <row r="938" spans="1:14" ht="99.75" customHeight="1" x14ac:dyDescent="0.5">
      <c r="A938" s="18">
        <v>935</v>
      </c>
      <c r="B938" s="254" t="s">
        <v>1725</v>
      </c>
      <c r="C938" s="254" t="s">
        <v>1496</v>
      </c>
      <c r="D938" s="254" t="s">
        <v>1957</v>
      </c>
      <c r="E938" s="254">
        <v>25.425000000000001</v>
      </c>
      <c r="F938" s="18"/>
      <c r="G938" s="254" t="s">
        <v>22</v>
      </c>
      <c r="H938" s="439">
        <v>44809</v>
      </c>
      <c r="I938" s="439">
        <f t="shared" si="19"/>
        <v>45173</v>
      </c>
      <c r="J938" s="254" t="s">
        <v>50</v>
      </c>
      <c r="K938" s="27"/>
      <c r="L938" s="17"/>
      <c r="M938" s="15"/>
      <c r="N938" s="15"/>
    </row>
    <row r="939" spans="1:14" ht="99.75" customHeight="1" x14ac:dyDescent="0.5">
      <c r="A939" s="18">
        <v>936</v>
      </c>
      <c r="B939" s="254" t="s">
        <v>1725</v>
      </c>
      <c r="C939" s="254" t="s">
        <v>1496</v>
      </c>
      <c r="D939" s="254" t="s">
        <v>1959</v>
      </c>
      <c r="E939" s="254">
        <v>15.9</v>
      </c>
      <c r="F939" s="18"/>
      <c r="G939" s="254" t="s">
        <v>22</v>
      </c>
      <c r="H939" s="439">
        <v>44690</v>
      </c>
      <c r="I939" s="439">
        <f t="shared" si="19"/>
        <v>45054</v>
      </c>
      <c r="J939" s="254" t="s">
        <v>43</v>
      </c>
      <c r="K939" s="2"/>
      <c r="L939" s="8"/>
      <c r="M939" s="15"/>
      <c r="N939" s="15"/>
    </row>
    <row r="940" spans="1:14" ht="99.75" customHeight="1" x14ac:dyDescent="0.5">
      <c r="A940" s="18">
        <v>937</v>
      </c>
      <c r="B940" s="254" t="s">
        <v>1725</v>
      </c>
      <c r="C940" s="254" t="s">
        <v>1496</v>
      </c>
      <c r="D940" s="254" t="s">
        <v>1960</v>
      </c>
      <c r="E940" s="254">
        <v>12.75</v>
      </c>
      <c r="F940" s="18"/>
      <c r="G940" s="254" t="s">
        <v>22</v>
      </c>
      <c r="H940" s="439">
        <v>44690</v>
      </c>
      <c r="I940" s="439">
        <f t="shared" si="19"/>
        <v>45054</v>
      </c>
      <c r="J940" s="254" t="s">
        <v>43</v>
      </c>
      <c r="K940" s="2"/>
      <c r="L940" s="8"/>
      <c r="M940" s="15"/>
      <c r="N940" s="15"/>
    </row>
    <row r="941" spans="1:14" ht="99.75" customHeight="1" x14ac:dyDescent="0.5">
      <c r="A941" s="18">
        <v>938</v>
      </c>
      <c r="B941" s="254" t="s">
        <v>1725</v>
      </c>
      <c r="C941" s="254" t="s">
        <v>1496</v>
      </c>
      <c r="D941" s="254" t="s">
        <v>1961</v>
      </c>
      <c r="E941" s="254">
        <v>12.75</v>
      </c>
      <c r="F941" s="18"/>
      <c r="G941" s="254" t="s">
        <v>22</v>
      </c>
      <c r="H941" s="439">
        <v>44690</v>
      </c>
      <c r="I941" s="439">
        <f t="shared" si="19"/>
        <v>45054</v>
      </c>
      <c r="J941" s="254" t="s">
        <v>43</v>
      </c>
      <c r="K941" s="2"/>
      <c r="L941" s="8"/>
      <c r="M941" s="15"/>
      <c r="N941" s="15"/>
    </row>
    <row r="942" spans="1:14" ht="99.75" customHeight="1" x14ac:dyDescent="0.5">
      <c r="A942" s="18">
        <v>939</v>
      </c>
      <c r="B942" s="254" t="s">
        <v>1725</v>
      </c>
      <c r="C942" s="254" t="s">
        <v>1496</v>
      </c>
      <c r="D942" s="254" t="s">
        <v>1962</v>
      </c>
      <c r="E942" s="254">
        <v>12.39</v>
      </c>
      <c r="F942" s="18"/>
      <c r="G942" s="254" t="s">
        <v>22</v>
      </c>
      <c r="H942" s="439">
        <v>44690</v>
      </c>
      <c r="I942" s="439">
        <f t="shared" si="19"/>
        <v>45054</v>
      </c>
      <c r="J942" s="254" t="s">
        <v>43</v>
      </c>
      <c r="K942" s="2"/>
      <c r="L942" s="8"/>
      <c r="M942" s="15"/>
      <c r="N942" s="15"/>
    </row>
    <row r="943" spans="1:14" ht="99.75" customHeight="1" x14ac:dyDescent="0.5">
      <c r="A943" s="18">
        <v>940</v>
      </c>
      <c r="B943" s="254" t="s">
        <v>1725</v>
      </c>
      <c r="C943" s="254" t="s">
        <v>1496</v>
      </c>
      <c r="D943" s="254" t="s">
        <v>1963</v>
      </c>
      <c r="E943" s="254">
        <v>12.39</v>
      </c>
      <c r="F943" s="18"/>
      <c r="G943" s="254" t="s">
        <v>22</v>
      </c>
      <c r="H943" s="439">
        <v>44690</v>
      </c>
      <c r="I943" s="439">
        <f t="shared" si="19"/>
        <v>45054</v>
      </c>
      <c r="J943" s="254" t="s">
        <v>43</v>
      </c>
      <c r="K943" s="2"/>
      <c r="L943" s="8"/>
      <c r="M943" s="15"/>
      <c r="N943" s="15"/>
    </row>
    <row r="944" spans="1:14" ht="99.75" customHeight="1" x14ac:dyDescent="0.5">
      <c r="A944" s="18">
        <v>941</v>
      </c>
      <c r="B944" s="254" t="s">
        <v>1725</v>
      </c>
      <c r="C944" s="254" t="s">
        <v>1496</v>
      </c>
      <c r="D944" s="254" t="s">
        <v>1964</v>
      </c>
      <c r="E944" s="254">
        <v>142.05000000000001</v>
      </c>
      <c r="F944" s="18"/>
      <c r="G944" s="254" t="s">
        <v>22</v>
      </c>
      <c r="H944" s="439">
        <v>44844</v>
      </c>
      <c r="I944" s="439">
        <f t="shared" si="19"/>
        <v>45208</v>
      </c>
      <c r="J944" s="254" t="s">
        <v>43</v>
      </c>
      <c r="K944" s="2"/>
      <c r="L944" s="8"/>
      <c r="M944" s="15"/>
      <c r="N944" s="15"/>
    </row>
    <row r="945" spans="1:14" ht="99.75" customHeight="1" x14ac:dyDescent="0.5">
      <c r="A945" s="18">
        <v>942</v>
      </c>
      <c r="B945" s="254" t="s">
        <v>1725</v>
      </c>
      <c r="C945" s="254" t="s">
        <v>1496</v>
      </c>
      <c r="D945" s="254" t="s">
        <v>1966</v>
      </c>
      <c r="E945" s="254">
        <v>15.9</v>
      </c>
      <c r="F945" s="18"/>
      <c r="G945" s="254" t="s">
        <v>22</v>
      </c>
      <c r="H945" s="439">
        <v>44690</v>
      </c>
      <c r="I945" s="439">
        <f t="shared" si="19"/>
        <v>45054</v>
      </c>
      <c r="J945" s="254" t="s">
        <v>43</v>
      </c>
      <c r="K945" s="2"/>
      <c r="L945" s="8"/>
      <c r="M945" s="15"/>
      <c r="N945" s="15"/>
    </row>
    <row r="946" spans="1:14" ht="99.75" customHeight="1" x14ac:dyDescent="0.5">
      <c r="A946" s="18">
        <v>943</v>
      </c>
      <c r="B946" s="254" t="s">
        <v>1725</v>
      </c>
      <c r="C946" s="254" t="s">
        <v>1496</v>
      </c>
      <c r="D946" s="254" t="s">
        <v>1967</v>
      </c>
      <c r="E946" s="254">
        <v>23</v>
      </c>
      <c r="F946" s="18"/>
      <c r="G946" s="254" t="s">
        <v>22</v>
      </c>
      <c r="H946" s="439">
        <v>44816</v>
      </c>
      <c r="I946" s="439">
        <f t="shared" si="19"/>
        <v>45180</v>
      </c>
      <c r="J946" s="254" t="s">
        <v>43</v>
      </c>
      <c r="K946" s="2"/>
      <c r="L946" s="8"/>
      <c r="M946" s="15"/>
      <c r="N946" s="15"/>
    </row>
    <row r="947" spans="1:14" ht="99.75" customHeight="1" x14ac:dyDescent="0.5">
      <c r="A947" s="18">
        <v>944</v>
      </c>
      <c r="B947" s="254" t="s">
        <v>1725</v>
      </c>
      <c r="C947" s="254" t="s">
        <v>1496</v>
      </c>
      <c r="D947" s="254" t="s">
        <v>1968</v>
      </c>
      <c r="E947" s="254">
        <v>23</v>
      </c>
      <c r="F947" s="18"/>
      <c r="G947" s="254" t="s">
        <v>22</v>
      </c>
      <c r="H947" s="439">
        <v>44816</v>
      </c>
      <c r="I947" s="439">
        <f t="shared" si="19"/>
        <v>45180</v>
      </c>
      <c r="J947" s="254" t="s">
        <v>43</v>
      </c>
      <c r="K947" s="2"/>
      <c r="L947" s="8"/>
      <c r="M947" s="15"/>
      <c r="N947" s="15"/>
    </row>
    <row r="948" spans="1:14" ht="99.75" customHeight="1" x14ac:dyDescent="0.5">
      <c r="A948" s="18">
        <v>945</v>
      </c>
      <c r="B948" s="254" t="s">
        <v>1725</v>
      </c>
      <c r="C948" s="254" t="s">
        <v>1496</v>
      </c>
      <c r="D948" s="254" t="s">
        <v>1969</v>
      </c>
      <c r="E948" s="254">
        <v>64.599999999999994</v>
      </c>
      <c r="F948" s="18"/>
      <c r="G948" s="254" t="s">
        <v>22</v>
      </c>
      <c r="H948" s="439">
        <v>44816</v>
      </c>
      <c r="I948" s="439">
        <f t="shared" si="19"/>
        <v>45180</v>
      </c>
      <c r="J948" s="254" t="s">
        <v>43</v>
      </c>
      <c r="K948" s="2"/>
      <c r="L948" s="8"/>
      <c r="M948" s="15"/>
      <c r="N948" s="15"/>
    </row>
    <row r="949" spans="1:14" ht="99.75" customHeight="1" x14ac:dyDescent="0.5">
      <c r="A949" s="18">
        <v>946</v>
      </c>
      <c r="B949" s="254" t="s">
        <v>1725</v>
      </c>
      <c r="C949" s="254" t="s">
        <v>1496</v>
      </c>
      <c r="D949" s="254" t="s">
        <v>1970</v>
      </c>
      <c r="E949" s="254">
        <v>64.599999999999994</v>
      </c>
      <c r="F949" s="18"/>
      <c r="G949" s="254" t="s">
        <v>22</v>
      </c>
      <c r="H949" s="439">
        <v>44816</v>
      </c>
      <c r="I949" s="439">
        <f t="shared" si="19"/>
        <v>45180</v>
      </c>
      <c r="J949" s="254" t="s">
        <v>43</v>
      </c>
      <c r="K949" s="2"/>
      <c r="L949" s="8"/>
      <c r="M949" s="15"/>
      <c r="N949" s="15"/>
    </row>
    <row r="950" spans="1:14" ht="99.75" customHeight="1" x14ac:dyDescent="0.5">
      <c r="A950" s="18">
        <v>947</v>
      </c>
      <c r="B950" s="254" t="s">
        <v>1725</v>
      </c>
      <c r="C950" s="254" t="s">
        <v>1496</v>
      </c>
      <c r="D950" s="254" t="s">
        <v>1971</v>
      </c>
      <c r="E950" s="254">
        <v>87.04</v>
      </c>
      <c r="F950" s="18"/>
      <c r="G950" s="254" t="s">
        <v>22</v>
      </c>
      <c r="H950" s="439">
        <v>44816</v>
      </c>
      <c r="I950" s="439">
        <f t="shared" si="19"/>
        <v>45180</v>
      </c>
      <c r="J950" s="254" t="s">
        <v>43</v>
      </c>
      <c r="K950" s="2"/>
      <c r="L950" s="8"/>
      <c r="M950" s="15"/>
      <c r="N950" s="15"/>
    </row>
    <row r="951" spans="1:14" ht="99.75" customHeight="1" x14ac:dyDescent="0.5">
      <c r="A951" s="18">
        <v>948</v>
      </c>
      <c r="B951" s="254" t="s">
        <v>1725</v>
      </c>
      <c r="C951" s="254" t="s">
        <v>1496</v>
      </c>
      <c r="D951" s="254" t="s">
        <v>1972</v>
      </c>
      <c r="E951" s="254">
        <v>87.04</v>
      </c>
      <c r="F951" s="18"/>
      <c r="G951" s="254" t="s">
        <v>22</v>
      </c>
      <c r="H951" s="439">
        <v>44816</v>
      </c>
      <c r="I951" s="439">
        <f t="shared" si="19"/>
        <v>45180</v>
      </c>
      <c r="J951" s="254" t="s">
        <v>43</v>
      </c>
      <c r="K951" s="2"/>
      <c r="L951" s="8"/>
      <c r="M951" s="15"/>
      <c r="N951" s="15"/>
    </row>
    <row r="952" spans="1:14" ht="99.75" customHeight="1" x14ac:dyDescent="0.5">
      <c r="A952" s="18">
        <v>949</v>
      </c>
      <c r="B952" s="254" t="s">
        <v>1725</v>
      </c>
      <c r="C952" s="254" t="s">
        <v>1496</v>
      </c>
      <c r="D952" s="254" t="s">
        <v>1973</v>
      </c>
      <c r="E952" s="254">
        <v>88.65</v>
      </c>
      <c r="F952" s="18"/>
      <c r="G952" s="254" t="s">
        <v>22</v>
      </c>
      <c r="H952" s="439">
        <v>44816</v>
      </c>
      <c r="I952" s="439">
        <f t="shared" si="19"/>
        <v>45180</v>
      </c>
      <c r="J952" s="254" t="s">
        <v>43</v>
      </c>
      <c r="K952" s="2"/>
      <c r="L952" s="8" t="s">
        <v>1974</v>
      </c>
      <c r="M952" s="15"/>
      <c r="N952" s="15"/>
    </row>
    <row r="953" spans="1:14" ht="99.75" customHeight="1" x14ac:dyDescent="0.5">
      <c r="A953" s="18">
        <v>950</v>
      </c>
      <c r="B953" s="254" t="s">
        <v>1725</v>
      </c>
      <c r="C953" s="254" t="s">
        <v>1496</v>
      </c>
      <c r="D953" s="254" t="s">
        <v>1975</v>
      </c>
      <c r="E953" s="254">
        <v>88.65</v>
      </c>
      <c r="F953" s="18"/>
      <c r="G953" s="254" t="s">
        <v>22</v>
      </c>
      <c r="H953" s="439">
        <v>44816</v>
      </c>
      <c r="I953" s="439">
        <f t="shared" si="19"/>
        <v>45180</v>
      </c>
      <c r="J953" s="254" t="s">
        <v>130</v>
      </c>
      <c r="K953" s="2"/>
      <c r="L953" s="8" t="s">
        <v>1974</v>
      </c>
      <c r="M953" s="15"/>
      <c r="N953" s="15"/>
    </row>
    <row r="954" spans="1:14" ht="99.75" customHeight="1" x14ac:dyDescent="0.5">
      <c r="A954" s="18">
        <v>951</v>
      </c>
      <c r="B954" s="254" t="s">
        <v>1725</v>
      </c>
      <c r="C954" s="254" t="s">
        <v>1496</v>
      </c>
      <c r="D954" s="254" t="s">
        <v>1977</v>
      </c>
      <c r="E954" s="254">
        <v>78.150000000000006</v>
      </c>
      <c r="F954" s="18"/>
      <c r="G954" s="254" t="s">
        <v>22</v>
      </c>
      <c r="H954" s="439">
        <v>44816</v>
      </c>
      <c r="I954" s="439">
        <f t="shared" si="19"/>
        <v>45180</v>
      </c>
      <c r="J954" s="254" t="s">
        <v>130</v>
      </c>
      <c r="K954" s="2"/>
      <c r="L954" s="8" t="s">
        <v>1974</v>
      </c>
      <c r="M954" s="15"/>
      <c r="N954" s="15"/>
    </row>
    <row r="955" spans="1:14" ht="99.75" customHeight="1" x14ac:dyDescent="0.5">
      <c r="A955" s="18">
        <v>952</v>
      </c>
      <c r="B955" s="254" t="s">
        <v>1725</v>
      </c>
      <c r="C955" s="254" t="s">
        <v>1496</v>
      </c>
      <c r="D955" s="254" t="s">
        <v>1979</v>
      </c>
      <c r="E955" s="254">
        <v>78.150000000000006</v>
      </c>
      <c r="F955" s="18"/>
      <c r="G955" s="254" t="s">
        <v>22</v>
      </c>
      <c r="H955" s="439">
        <v>44816</v>
      </c>
      <c r="I955" s="439">
        <f t="shared" si="19"/>
        <v>45180</v>
      </c>
      <c r="J955" s="254" t="s">
        <v>43</v>
      </c>
      <c r="K955" s="2"/>
      <c r="L955" s="8" t="s">
        <v>1974</v>
      </c>
      <c r="M955" s="15"/>
      <c r="N955" s="15"/>
    </row>
    <row r="956" spans="1:14" ht="99.75" customHeight="1" x14ac:dyDescent="0.5">
      <c r="A956" s="18">
        <v>953</v>
      </c>
      <c r="B956" s="254" t="s">
        <v>1725</v>
      </c>
      <c r="C956" s="254" t="s">
        <v>1496</v>
      </c>
      <c r="D956" s="254" t="s">
        <v>1980</v>
      </c>
      <c r="E956" s="254">
        <v>75</v>
      </c>
      <c r="F956" s="18"/>
      <c r="G956" s="254" t="s">
        <v>22</v>
      </c>
      <c r="H956" s="439">
        <v>44816</v>
      </c>
      <c r="I956" s="439">
        <f t="shared" si="19"/>
        <v>45180</v>
      </c>
      <c r="J956" s="254" t="s">
        <v>130</v>
      </c>
      <c r="K956" s="2"/>
      <c r="L956" s="8" t="s">
        <v>1974</v>
      </c>
      <c r="M956" s="15"/>
      <c r="N956" s="15"/>
    </row>
    <row r="957" spans="1:14" ht="99.75" customHeight="1" x14ac:dyDescent="0.5">
      <c r="A957" s="18">
        <v>954</v>
      </c>
      <c r="B957" s="254" t="s">
        <v>1725</v>
      </c>
      <c r="C957" s="254" t="s">
        <v>1496</v>
      </c>
      <c r="D957" s="254" t="s">
        <v>1982</v>
      </c>
      <c r="E957" s="254">
        <v>75</v>
      </c>
      <c r="F957" s="18"/>
      <c r="G957" s="254" t="s">
        <v>22</v>
      </c>
      <c r="H957" s="439">
        <v>44816</v>
      </c>
      <c r="I957" s="439">
        <f t="shared" si="19"/>
        <v>45180</v>
      </c>
      <c r="J957" s="254" t="s">
        <v>43</v>
      </c>
      <c r="K957" s="2"/>
      <c r="L957" s="8" t="s">
        <v>1974</v>
      </c>
      <c r="M957" s="15"/>
      <c r="N957" s="15"/>
    </row>
    <row r="958" spans="1:14" ht="99.75" customHeight="1" x14ac:dyDescent="0.5">
      <c r="A958" s="18">
        <v>955</v>
      </c>
      <c r="B958" s="254" t="s">
        <v>1983</v>
      </c>
      <c r="C958" s="254"/>
      <c r="D958" s="254" t="s">
        <v>1984</v>
      </c>
      <c r="E958" s="254" t="s">
        <v>1985</v>
      </c>
      <c r="F958" s="18"/>
      <c r="G958" s="254" t="s">
        <v>22</v>
      </c>
      <c r="H958" s="439">
        <v>44822</v>
      </c>
      <c r="I958" s="439">
        <f t="shared" si="19"/>
        <v>45186</v>
      </c>
      <c r="J958" s="254" t="s">
        <v>86</v>
      </c>
      <c r="K958" s="27"/>
      <c r="L958" s="17"/>
      <c r="M958" s="15"/>
      <c r="N958" s="15"/>
    </row>
    <row r="959" spans="1:14" ht="99.75" customHeight="1" x14ac:dyDescent="0.5">
      <c r="A959" s="18">
        <v>956</v>
      </c>
      <c r="B959" s="254" t="s">
        <v>1983</v>
      </c>
      <c r="C959" s="254"/>
      <c r="D959" s="254" t="s">
        <v>1987</v>
      </c>
      <c r="E959" s="254" t="s">
        <v>1988</v>
      </c>
      <c r="F959" s="18"/>
      <c r="G959" s="254" t="s">
        <v>22</v>
      </c>
      <c r="H959" s="439">
        <v>44958</v>
      </c>
      <c r="I959" s="439">
        <f t="shared" si="19"/>
        <v>45322</v>
      </c>
      <c r="J959" s="254" t="s">
        <v>86</v>
      </c>
      <c r="K959" s="27"/>
      <c r="L959" s="17"/>
      <c r="M959" s="15"/>
      <c r="N959" s="15"/>
    </row>
    <row r="960" spans="1:14" ht="99.75" customHeight="1" x14ac:dyDescent="0.5">
      <c r="A960" s="18">
        <v>957</v>
      </c>
      <c r="B960" s="254" t="s">
        <v>1983</v>
      </c>
      <c r="C960" s="254"/>
      <c r="D960" s="254" t="s">
        <v>1990</v>
      </c>
      <c r="E960" s="254" t="s">
        <v>1991</v>
      </c>
      <c r="F960" s="18"/>
      <c r="G960" s="254" t="s">
        <v>22</v>
      </c>
      <c r="H960" s="439">
        <v>44811</v>
      </c>
      <c r="I960" s="439">
        <f t="shared" si="19"/>
        <v>45175</v>
      </c>
      <c r="J960" s="254" t="s">
        <v>86</v>
      </c>
      <c r="K960" s="27"/>
      <c r="L960" s="17"/>
      <c r="M960" s="15"/>
      <c r="N960" s="15"/>
    </row>
    <row r="961" spans="1:14" ht="99.75" customHeight="1" x14ac:dyDescent="0.5">
      <c r="A961" s="18">
        <v>958</v>
      </c>
      <c r="B961" s="254" t="s">
        <v>1983</v>
      </c>
      <c r="C961" s="254"/>
      <c r="D961" s="254" t="s">
        <v>1993</v>
      </c>
      <c r="E961" s="254" t="s">
        <v>1994</v>
      </c>
      <c r="F961" s="18"/>
      <c r="G961" s="254" t="s">
        <v>22</v>
      </c>
      <c r="H961" s="439">
        <v>44810</v>
      </c>
      <c r="I961" s="439">
        <f t="shared" si="19"/>
        <v>45174</v>
      </c>
      <c r="J961" s="254" t="s">
        <v>86</v>
      </c>
      <c r="K961" s="27"/>
      <c r="L961" s="17"/>
      <c r="M961" s="15"/>
      <c r="N961" s="15"/>
    </row>
    <row r="962" spans="1:14" ht="99.75" customHeight="1" x14ac:dyDescent="0.5">
      <c r="A962" s="18">
        <v>959</v>
      </c>
      <c r="B962" s="254" t="s">
        <v>1983</v>
      </c>
      <c r="C962" s="254"/>
      <c r="D962" s="254" t="s">
        <v>1996</v>
      </c>
      <c r="E962" s="254" t="s">
        <v>1997</v>
      </c>
      <c r="F962" s="18"/>
      <c r="G962" s="254" t="s">
        <v>22</v>
      </c>
      <c r="H962" s="439">
        <v>44810</v>
      </c>
      <c r="I962" s="439">
        <f t="shared" si="19"/>
        <v>45174</v>
      </c>
      <c r="J962" s="254" t="s">
        <v>86</v>
      </c>
      <c r="K962" s="27"/>
      <c r="L962" s="17"/>
      <c r="M962" s="15"/>
      <c r="N962" s="15"/>
    </row>
    <row r="963" spans="1:14" ht="99.75" customHeight="1" x14ac:dyDescent="0.5">
      <c r="A963" s="18">
        <v>960</v>
      </c>
      <c r="B963" s="248" t="s">
        <v>1983</v>
      </c>
      <c r="C963" s="248"/>
      <c r="D963" s="248" t="s">
        <v>1999</v>
      </c>
      <c r="E963" s="248" t="s">
        <v>2000</v>
      </c>
      <c r="F963" s="41"/>
      <c r="G963" s="248" t="s">
        <v>22</v>
      </c>
      <c r="H963" s="249">
        <v>44456</v>
      </c>
      <c r="I963" s="249">
        <f t="shared" si="19"/>
        <v>44820</v>
      </c>
      <c r="J963" s="248" t="s">
        <v>123</v>
      </c>
      <c r="K963" s="2"/>
      <c r="L963" s="8"/>
      <c r="M963" s="15"/>
      <c r="N963" s="15"/>
    </row>
    <row r="964" spans="1:14" ht="99.75" customHeight="1" x14ac:dyDescent="0.5">
      <c r="A964" s="18">
        <v>961</v>
      </c>
      <c r="B964" s="254" t="s">
        <v>1983</v>
      </c>
      <c r="C964" s="254"/>
      <c r="D964" s="254" t="s">
        <v>2001</v>
      </c>
      <c r="E964" s="254" t="s">
        <v>2002</v>
      </c>
      <c r="F964" s="18"/>
      <c r="G964" s="254" t="s">
        <v>22</v>
      </c>
      <c r="H964" s="439">
        <v>44810</v>
      </c>
      <c r="I964" s="439">
        <f t="shared" si="19"/>
        <v>45174</v>
      </c>
      <c r="J964" s="254" t="s">
        <v>86</v>
      </c>
      <c r="K964" s="27"/>
      <c r="L964" s="17"/>
      <c r="M964" s="15"/>
      <c r="N964" s="15"/>
    </row>
    <row r="965" spans="1:14" ht="99.75" customHeight="1" x14ac:dyDescent="0.5">
      <c r="A965" s="18">
        <v>962</v>
      </c>
      <c r="B965" s="248" t="s">
        <v>1983</v>
      </c>
      <c r="C965" s="248"/>
      <c r="D965" s="248" t="s">
        <v>2004</v>
      </c>
      <c r="E965" s="248" t="s">
        <v>2005</v>
      </c>
      <c r="F965" s="41"/>
      <c r="G965" s="248" t="s">
        <v>22</v>
      </c>
      <c r="H965" s="249">
        <v>44165</v>
      </c>
      <c r="I965" s="249">
        <f t="shared" si="19"/>
        <v>44529</v>
      </c>
      <c r="J965" s="248" t="s">
        <v>43</v>
      </c>
      <c r="K965" s="2"/>
      <c r="L965" s="8"/>
      <c r="M965" s="15"/>
      <c r="N965" s="15"/>
    </row>
    <row r="966" spans="1:14" ht="99.75" customHeight="1" x14ac:dyDescent="0.5">
      <c r="A966" s="18">
        <v>963</v>
      </c>
      <c r="B966" s="248" t="s">
        <v>1983</v>
      </c>
      <c r="C966" s="248"/>
      <c r="D966" s="248" t="s">
        <v>2006</v>
      </c>
      <c r="E966" s="248">
        <v>162.01400000000001</v>
      </c>
      <c r="F966" s="41"/>
      <c r="G966" s="248" t="s">
        <v>22</v>
      </c>
      <c r="H966" s="249">
        <v>44165</v>
      </c>
      <c r="I966" s="249">
        <f t="shared" si="19"/>
        <v>44529</v>
      </c>
      <c r="J966" s="248" t="s">
        <v>43</v>
      </c>
      <c r="K966" s="2"/>
      <c r="L966" s="8"/>
      <c r="M966" s="15"/>
      <c r="N966" s="15"/>
    </row>
    <row r="967" spans="1:14" ht="99.75" customHeight="1" x14ac:dyDescent="0.5">
      <c r="A967" s="18">
        <v>964</v>
      </c>
      <c r="B967" s="248" t="s">
        <v>1983</v>
      </c>
      <c r="C967" s="248"/>
      <c r="D967" s="248" t="s">
        <v>2007</v>
      </c>
      <c r="E967" s="248" t="s">
        <v>2008</v>
      </c>
      <c r="F967" s="41"/>
      <c r="G967" s="248" t="s">
        <v>22</v>
      </c>
      <c r="H967" s="249">
        <v>44165</v>
      </c>
      <c r="I967" s="249">
        <f t="shared" si="19"/>
        <v>44529</v>
      </c>
      <c r="J967" s="248" t="s">
        <v>43</v>
      </c>
      <c r="K967" s="2"/>
      <c r="L967" s="8"/>
      <c r="M967" s="15"/>
      <c r="N967" s="15"/>
    </row>
    <row r="968" spans="1:14" ht="99.75" customHeight="1" x14ac:dyDescent="0.5">
      <c r="A968" s="18">
        <v>965</v>
      </c>
      <c r="B968" s="248" t="s">
        <v>1983</v>
      </c>
      <c r="C968" s="248"/>
      <c r="D968" s="248" t="s">
        <v>2009</v>
      </c>
      <c r="E968" s="248">
        <v>215.012</v>
      </c>
      <c r="F968" s="41"/>
      <c r="G968" s="248" t="s">
        <v>22</v>
      </c>
      <c r="H968" s="249">
        <v>44165</v>
      </c>
      <c r="I968" s="249">
        <f t="shared" si="19"/>
        <v>44529</v>
      </c>
      <c r="J968" s="248" t="s">
        <v>43</v>
      </c>
      <c r="K968" s="2"/>
      <c r="L968" s="8"/>
      <c r="M968" s="15"/>
      <c r="N968" s="15"/>
    </row>
    <row r="969" spans="1:14" ht="99.75" customHeight="1" x14ac:dyDescent="0.5">
      <c r="A969" s="18">
        <v>966</v>
      </c>
      <c r="B969" s="254" t="s">
        <v>1983</v>
      </c>
      <c r="C969" s="254"/>
      <c r="D969" s="254" t="s">
        <v>2010</v>
      </c>
      <c r="E969" s="254" t="s">
        <v>2011</v>
      </c>
      <c r="F969" s="18"/>
      <c r="G969" s="254" t="s">
        <v>22</v>
      </c>
      <c r="H969" s="439">
        <v>44809</v>
      </c>
      <c r="I969" s="439">
        <f t="shared" si="19"/>
        <v>45173</v>
      </c>
      <c r="J969" s="254" t="s">
        <v>86</v>
      </c>
      <c r="K969" s="27"/>
      <c r="L969" s="8"/>
      <c r="M969" s="15"/>
      <c r="N969" s="15"/>
    </row>
    <row r="970" spans="1:14" ht="99.75" customHeight="1" x14ac:dyDescent="0.5">
      <c r="A970" s="18">
        <v>967</v>
      </c>
      <c r="B970" s="248" t="s">
        <v>1983</v>
      </c>
      <c r="C970" s="248"/>
      <c r="D970" s="248" t="s">
        <v>2013</v>
      </c>
      <c r="E970" s="248" t="s">
        <v>2014</v>
      </c>
      <c r="F970" s="41"/>
      <c r="G970" s="248" t="s">
        <v>22</v>
      </c>
      <c r="H970" s="249">
        <v>44165</v>
      </c>
      <c r="I970" s="249">
        <f t="shared" si="19"/>
        <v>44529</v>
      </c>
      <c r="J970" s="248" t="s">
        <v>43</v>
      </c>
      <c r="K970" s="2"/>
      <c r="L970" s="8"/>
      <c r="M970" s="15"/>
      <c r="N970" s="15"/>
    </row>
    <row r="971" spans="1:14" ht="99.75" customHeight="1" x14ac:dyDescent="0.5">
      <c r="A971" s="18">
        <v>968</v>
      </c>
      <c r="B971" s="254" t="s">
        <v>3374</v>
      </c>
      <c r="C971" s="254"/>
      <c r="D971" s="254" t="s">
        <v>3114</v>
      </c>
      <c r="E971" s="254" t="s">
        <v>2016</v>
      </c>
      <c r="F971" s="18"/>
      <c r="G971" s="254" t="s">
        <v>22</v>
      </c>
      <c r="H971" s="439">
        <v>44810</v>
      </c>
      <c r="I971" s="439">
        <f t="shared" si="19"/>
        <v>45174</v>
      </c>
      <c r="J971" s="254" t="s">
        <v>86</v>
      </c>
      <c r="K971" s="27"/>
      <c r="L971" s="17"/>
      <c r="M971" s="15"/>
      <c r="N971" s="15"/>
    </row>
    <row r="972" spans="1:14" ht="99.75" customHeight="1" x14ac:dyDescent="0.5">
      <c r="A972" s="18">
        <v>969</v>
      </c>
      <c r="B972" s="248" t="s">
        <v>3137</v>
      </c>
      <c r="C972" s="248" t="s">
        <v>1496</v>
      </c>
      <c r="D972" s="248" t="s">
        <v>2018</v>
      </c>
      <c r="E972" s="248">
        <v>27.997</v>
      </c>
      <c r="F972" s="41"/>
      <c r="G972" s="248" t="s">
        <v>22</v>
      </c>
      <c r="H972" s="249">
        <v>44581</v>
      </c>
      <c r="I972" s="249">
        <f t="shared" si="19"/>
        <v>44945</v>
      </c>
      <c r="J972" s="248" t="s">
        <v>43</v>
      </c>
      <c r="K972" s="2"/>
      <c r="L972" s="8"/>
      <c r="M972" s="15"/>
      <c r="N972" s="15"/>
    </row>
    <row r="973" spans="1:14" ht="99.75" customHeight="1" x14ac:dyDescent="0.5">
      <c r="A973" s="18">
        <v>970</v>
      </c>
      <c r="B973" s="248" t="s">
        <v>3137</v>
      </c>
      <c r="C973" s="248" t="s">
        <v>1496</v>
      </c>
      <c r="D973" s="248" t="s">
        <v>2019</v>
      </c>
      <c r="E973" s="248">
        <v>28.038</v>
      </c>
      <c r="F973" s="41"/>
      <c r="G973" s="248" t="s">
        <v>22</v>
      </c>
      <c r="H973" s="249">
        <v>44581</v>
      </c>
      <c r="I973" s="249">
        <f t="shared" si="19"/>
        <v>44945</v>
      </c>
      <c r="J973" s="248" t="s">
        <v>43</v>
      </c>
      <c r="K973" s="2"/>
      <c r="L973" s="8"/>
      <c r="M973" s="15"/>
      <c r="N973" s="15"/>
    </row>
    <row r="974" spans="1:14" ht="99.75" customHeight="1" x14ac:dyDescent="0.5">
      <c r="A974" s="18">
        <v>971</v>
      </c>
      <c r="B974" s="248" t="s">
        <v>3137</v>
      </c>
      <c r="C974" s="248" t="s">
        <v>1496</v>
      </c>
      <c r="D974" s="248" t="s">
        <v>2020</v>
      </c>
      <c r="E974" s="248">
        <v>30</v>
      </c>
      <c r="F974" s="41"/>
      <c r="G974" s="248" t="s">
        <v>22</v>
      </c>
      <c r="H974" s="249">
        <v>44581</v>
      </c>
      <c r="I974" s="249">
        <f t="shared" si="19"/>
        <v>44945</v>
      </c>
      <c r="J974" s="248" t="s">
        <v>43</v>
      </c>
      <c r="K974" s="2"/>
      <c r="L974" s="8"/>
      <c r="M974" s="15"/>
      <c r="N974" s="15"/>
    </row>
    <row r="975" spans="1:14" ht="99.75" customHeight="1" x14ac:dyDescent="0.5">
      <c r="A975" s="18">
        <v>972</v>
      </c>
      <c r="B975" s="248" t="s">
        <v>3137</v>
      </c>
      <c r="C975" s="248" t="s">
        <v>1496</v>
      </c>
      <c r="D975" s="248" t="s">
        <v>2021</v>
      </c>
      <c r="E975" s="248">
        <v>30</v>
      </c>
      <c r="F975" s="41"/>
      <c r="G975" s="248" t="s">
        <v>22</v>
      </c>
      <c r="H975" s="249">
        <v>44581</v>
      </c>
      <c r="I975" s="249">
        <f t="shared" si="19"/>
        <v>44945</v>
      </c>
      <c r="J975" s="248" t="s">
        <v>43</v>
      </c>
      <c r="K975" s="2"/>
      <c r="L975" s="8"/>
      <c r="M975" s="15"/>
      <c r="N975" s="15"/>
    </row>
    <row r="976" spans="1:14" ht="99.75" customHeight="1" x14ac:dyDescent="0.5">
      <c r="A976" s="18">
        <v>973</v>
      </c>
      <c r="B976" s="248" t="s">
        <v>3137</v>
      </c>
      <c r="C976" s="248" t="s">
        <v>1496</v>
      </c>
      <c r="D976" s="248" t="s">
        <v>2022</v>
      </c>
      <c r="E976" s="248">
        <v>31.2</v>
      </c>
      <c r="F976" s="41"/>
      <c r="G976" s="248" t="s">
        <v>22</v>
      </c>
      <c r="H976" s="249">
        <v>44581</v>
      </c>
      <c r="I976" s="249">
        <f t="shared" si="19"/>
        <v>44945</v>
      </c>
      <c r="J976" s="248" t="s">
        <v>43</v>
      </c>
      <c r="K976" s="2"/>
      <c r="L976" s="8"/>
      <c r="M976" s="15"/>
      <c r="N976" s="15"/>
    </row>
    <row r="977" spans="1:14" ht="99.75" customHeight="1" x14ac:dyDescent="0.5">
      <c r="A977" s="18">
        <v>974</v>
      </c>
      <c r="B977" s="248" t="s">
        <v>3137</v>
      </c>
      <c r="C977" s="248" t="s">
        <v>1496</v>
      </c>
      <c r="D977" s="248" t="s">
        <v>2023</v>
      </c>
      <c r="E977" s="248">
        <v>31.22</v>
      </c>
      <c r="F977" s="41"/>
      <c r="G977" s="248" t="s">
        <v>22</v>
      </c>
      <c r="H977" s="249">
        <v>44581</v>
      </c>
      <c r="I977" s="249">
        <f t="shared" si="19"/>
        <v>44945</v>
      </c>
      <c r="J977" s="248" t="s">
        <v>43</v>
      </c>
      <c r="K977" s="2"/>
      <c r="L977" s="8"/>
      <c r="M977" s="15"/>
      <c r="N977" s="15"/>
    </row>
    <row r="978" spans="1:14" ht="99.75" customHeight="1" x14ac:dyDescent="0.5">
      <c r="A978" s="18">
        <v>975</v>
      </c>
      <c r="B978" s="248" t="s">
        <v>3137</v>
      </c>
      <c r="C978" s="248" t="s">
        <v>1496</v>
      </c>
      <c r="D978" s="248" t="s">
        <v>2024</v>
      </c>
      <c r="E978" s="248">
        <v>31.588999999999999</v>
      </c>
      <c r="F978" s="41"/>
      <c r="G978" s="248" t="s">
        <v>22</v>
      </c>
      <c r="H978" s="249">
        <v>44581</v>
      </c>
      <c r="I978" s="249">
        <f t="shared" si="19"/>
        <v>44945</v>
      </c>
      <c r="J978" s="248" t="s">
        <v>43</v>
      </c>
      <c r="K978" s="2"/>
      <c r="L978" s="8"/>
      <c r="M978" s="15"/>
      <c r="N978" s="15"/>
    </row>
    <row r="979" spans="1:14" ht="99.75" customHeight="1" x14ac:dyDescent="0.5">
      <c r="A979" s="18">
        <v>976</v>
      </c>
      <c r="B979" s="248" t="s">
        <v>3137</v>
      </c>
      <c r="C979" s="248" t="s">
        <v>1496</v>
      </c>
      <c r="D979" s="248" t="s">
        <v>2025</v>
      </c>
      <c r="E979" s="248">
        <v>31.588999999999999</v>
      </c>
      <c r="F979" s="41"/>
      <c r="G979" s="248" t="s">
        <v>22</v>
      </c>
      <c r="H979" s="249">
        <v>44581</v>
      </c>
      <c r="I979" s="249">
        <f t="shared" si="19"/>
        <v>44945</v>
      </c>
      <c r="J979" s="248" t="s">
        <v>43</v>
      </c>
      <c r="K979" s="2"/>
      <c r="L979" s="8"/>
      <c r="M979" s="15"/>
      <c r="N979" s="15"/>
    </row>
    <row r="980" spans="1:14" ht="99.75" customHeight="1" x14ac:dyDescent="0.5">
      <c r="A980" s="18">
        <v>977</v>
      </c>
      <c r="B980" s="248" t="s">
        <v>3137</v>
      </c>
      <c r="C980" s="248" t="s">
        <v>1496</v>
      </c>
      <c r="D980" s="248" t="s">
        <v>2026</v>
      </c>
      <c r="E980" s="248">
        <v>31.681999999999999</v>
      </c>
      <c r="F980" s="41"/>
      <c r="G980" s="248" t="s">
        <v>22</v>
      </c>
      <c r="H980" s="249">
        <v>44581</v>
      </c>
      <c r="I980" s="249">
        <f t="shared" si="19"/>
        <v>44945</v>
      </c>
      <c r="J980" s="248" t="s">
        <v>43</v>
      </c>
      <c r="K980" s="2"/>
      <c r="L980" s="8"/>
      <c r="M980" s="15"/>
      <c r="N980" s="15"/>
    </row>
    <row r="981" spans="1:14" ht="99.75" customHeight="1" x14ac:dyDescent="0.5">
      <c r="A981" s="18">
        <v>978</v>
      </c>
      <c r="B981" s="248" t="s">
        <v>3137</v>
      </c>
      <c r="C981" s="248" t="s">
        <v>1496</v>
      </c>
      <c r="D981" s="248" t="s">
        <v>2027</v>
      </c>
      <c r="E981" s="248">
        <v>32</v>
      </c>
      <c r="F981" s="41"/>
      <c r="G981" s="248" t="s">
        <v>22</v>
      </c>
      <c r="H981" s="249">
        <v>44581</v>
      </c>
      <c r="I981" s="249">
        <f t="shared" si="19"/>
        <v>44945</v>
      </c>
      <c r="J981" s="248" t="s">
        <v>43</v>
      </c>
      <c r="K981" s="2"/>
      <c r="L981" s="8"/>
      <c r="M981" s="15"/>
      <c r="N981" s="15"/>
    </row>
    <row r="982" spans="1:14" ht="99.75" customHeight="1" x14ac:dyDescent="0.5">
      <c r="A982" s="18">
        <v>979</v>
      </c>
      <c r="B982" s="248" t="s">
        <v>3137</v>
      </c>
      <c r="C982" s="248" t="s">
        <v>1496</v>
      </c>
      <c r="D982" s="248" t="s">
        <v>2028</v>
      </c>
      <c r="E982" s="248">
        <v>35.902000000000001</v>
      </c>
      <c r="F982" s="41"/>
      <c r="G982" s="248" t="s">
        <v>22</v>
      </c>
      <c r="H982" s="249">
        <v>44581</v>
      </c>
      <c r="I982" s="249">
        <f t="shared" si="19"/>
        <v>44945</v>
      </c>
      <c r="J982" s="248" t="s">
        <v>43</v>
      </c>
      <c r="K982" s="2"/>
      <c r="L982" s="8"/>
      <c r="M982" s="15"/>
      <c r="N982" s="15"/>
    </row>
    <row r="983" spans="1:14" ht="99.75" customHeight="1" x14ac:dyDescent="0.5">
      <c r="A983" s="18">
        <v>980</v>
      </c>
      <c r="B983" s="248" t="s">
        <v>3137</v>
      </c>
      <c r="C983" s="248" t="s">
        <v>1496</v>
      </c>
      <c r="D983" s="248" t="s">
        <v>2029</v>
      </c>
      <c r="E983" s="248">
        <v>38</v>
      </c>
      <c r="F983" s="41"/>
      <c r="G983" s="248" t="s">
        <v>22</v>
      </c>
      <c r="H983" s="249">
        <v>44581</v>
      </c>
      <c r="I983" s="249">
        <f t="shared" si="19"/>
        <v>44945</v>
      </c>
      <c r="J983" s="248" t="s">
        <v>43</v>
      </c>
      <c r="K983" s="2"/>
      <c r="L983" s="8"/>
      <c r="M983" s="15"/>
      <c r="N983" s="15"/>
    </row>
    <row r="984" spans="1:14" ht="99.75" customHeight="1" x14ac:dyDescent="0.5">
      <c r="A984" s="18">
        <v>981</v>
      </c>
      <c r="B984" s="248" t="s">
        <v>3137</v>
      </c>
      <c r="C984" s="248" t="s">
        <v>3375</v>
      </c>
      <c r="D984" s="248" t="s">
        <v>2030</v>
      </c>
      <c r="E984" s="248">
        <v>38.292000000000002</v>
      </c>
      <c r="F984" s="41"/>
      <c r="G984" s="248" t="s">
        <v>22</v>
      </c>
      <c r="H984" s="249">
        <v>44581</v>
      </c>
      <c r="I984" s="249">
        <f t="shared" si="19"/>
        <v>44945</v>
      </c>
      <c r="J984" s="248" t="s">
        <v>43</v>
      </c>
      <c r="K984" s="2"/>
      <c r="L984" s="8"/>
      <c r="M984" s="15"/>
      <c r="N984" s="15"/>
    </row>
    <row r="985" spans="1:14" ht="99.75" customHeight="1" x14ac:dyDescent="0.5">
      <c r="A985" s="18">
        <v>982</v>
      </c>
      <c r="B985" s="248" t="s">
        <v>3137</v>
      </c>
      <c r="C985" s="248" t="s">
        <v>3376</v>
      </c>
      <c r="D985" s="248" t="s">
        <v>3377</v>
      </c>
      <c r="E985" s="248" t="s">
        <v>2031</v>
      </c>
      <c r="F985" s="41"/>
      <c r="G985" s="248" t="s">
        <v>22</v>
      </c>
      <c r="H985" s="249">
        <v>44581</v>
      </c>
      <c r="I985" s="249">
        <f t="shared" si="19"/>
        <v>44945</v>
      </c>
      <c r="J985" s="248" t="s">
        <v>43</v>
      </c>
      <c r="K985" s="2"/>
      <c r="L985" s="8"/>
      <c r="M985" s="15"/>
      <c r="N985" s="15"/>
    </row>
    <row r="986" spans="1:14" ht="99.75" customHeight="1" x14ac:dyDescent="0.5">
      <c r="A986" s="18">
        <v>983</v>
      </c>
      <c r="B986" s="248" t="s">
        <v>3137</v>
      </c>
      <c r="C986" s="248" t="s">
        <v>1496</v>
      </c>
      <c r="D986" s="248" t="s">
        <v>2033</v>
      </c>
      <c r="E986" s="248" t="s">
        <v>2034</v>
      </c>
      <c r="F986" s="41"/>
      <c r="G986" s="248" t="s">
        <v>22</v>
      </c>
      <c r="H986" s="249">
        <v>44581</v>
      </c>
      <c r="I986" s="249">
        <f t="shared" si="19"/>
        <v>44945</v>
      </c>
      <c r="J986" s="248" t="s">
        <v>43</v>
      </c>
      <c r="K986" s="2"/>
      <c r="L986" s="8"/>
      <c r="M986" s="15"/>
      <c r="N986" s="15"/>
    </row>
    <row r="987" spans="1:14" ht="99.75" customHeight="1" x14ac:dyDescent="0.5">
      <c r="A987" s="18">
        <v>984</v>
      </c>
      <c r="B987" s="248" t="s">
        <v>3137</v>
      </c>
      <c r="C987" s="248" t="s">
        <v>3375</v>
      </c>
      <c r="D987" s="248" t="s">
        <v>2035</v>
      </c>
      <c r="E987" s="248">
        <v>47.003</v>
      </c>
      <c r="F987" s="41"/>
      <c r="G987" s="248" t="s">
        <v>22</v>
      </c>
      <c r="H987" s="249">
        <v>44581</v>
      </c>
      <c r="I987" s="249">
        <f t="shared" si="19"/>
        <v>44945</v>
      </c>
      <c r="J987" s="248" t="s">
        <v>43</v>
      </c>
      <c r="K987" s="2"/>
      <c r="L987" s="8"/>
      <c r="M987" s="15"/>
      <c r="N987" s="15"/>
    </row>
    <row r="988" spans="1:14" ht="99.75" customHeight="1" x14ac:dyDescent="0.5">
      <c r="A988" s="18">
        <v>985</v>
      </c>
      <c r="B988" s="248" t="s">
        <v>3137</v>
      </c>
      <c r="C988" s="248" t="s">
        <v>3375</v>
      </c>
      <c r="D988" s="248" t="s">
        <v>2036</v>
      </c>
      <c r="E988" s="248">
        <v>47.003</v>
      </c>
      <c r="F988" s="41"/>
      <c r="G988" s="248" t="s">
        <v>22</v>
      </c>
      <c r="H988" s="249">
        <v>44581</v>
      </c>
      <c r="I988" s="249">
        <f t="shared" si="19"/>
        <v>44945</v>
      </c>
      <c r="J988" s="248" t="s">
        <v>43</v>
      </c>
      <c r="K988" s="2"/>
      <c r="L988" s="8"/>
      <c r="M988" s="15"/>
      <c r="N988" s="15"/>
    </row>
    <row r="989" spans="1:14" ht="99.75" customHeight="1" x14ac:dyDescent="0.5">
      <c r="A989" s="18">
        <v>986</v>
      </c>
      <c r="B989" s="248" t="s">
        <v>3137</v>
      </c>
      <c r="C989" s="248" t="s">
        <v>3375</v>
      </c>
      <c r="D989" s="248" t="s">
        <v>2037</v>
      </c>
      <c r="E989" s="248">
        <v>49.008000000000003</v>
      </c>
      <c r="F989" s="41"/>
      <c r="G989" s="248" t="s">
        <v>22</v>
      </c>
      <c r="H989" s="249">
        <v>44581</v>
      </c>
      <c r="I989" s="249">
        <f t="shared" si="19"/>
        <v>44945</v>
      </c>
      <c r="J989" s="248" t="s">
        <v>43</v>
      </c>
      <c r="K989" s="2"/>
      <c r="L989" s="8"/>
      <c r="M989" s="15"/>
      <c r="N989" s="15"/>
    </row>
    <row r="990" spans="1:14" ht="99.75" customHeight="1" x14ac:dyDescent="0.5">
      <c r="A990" s="18">
        <v>987</v>
      </c>
      <c r="B990" s="248" t="s">
        <v>3137</v>
      </c>
      <c r="C990" s="248" t="s">
        <v>1496</v>
      </c>
      <c r="D990" s="248" t="s">
        <v>2038</v>
      </c>
      <c r="E990" s="248">
        <v>50</v>
      </c>
      <c r="F990" s="41"/>
      <c r="G990" s="248" t="s">
        <v>22</v>
      </c>
      <c r="H990" s="249">
        <v>44581</v>
      </c>
      <c r="I990" s="249">
        <f t="shared" si="19"/>
        <v>44945</v>
      </c>
      <c r="J990" s="248" t="s">
        <v>43</v>
      </c>
      <c r="K990" s="2"/>
      <c r="L990" s="8"/>
      <c r="M990" s="15"/>
      <c r="N990" s="15"/>
    </row>
    <row r="991" spans="1:14" ht="99.75" customHeight="1" x14ac:dyDescent="0.5">
      <c r="A991" s="18">
        <v>988</v>
      </c>
      <c r="B991" s="248" t="s">
        <v>3137</v>
      </c>
      <c r="C991" s="248" t="s">
        <v>3102</v>
      </c>
      <c r="D991" s="248" t="s">
        <v>2039</v>
      </c>
      <c r="E991" s="248">
        <v>51.996000000000002</v>
      </c>
      <c r="F991" s="41"/>
      <c r="G991" s="248" t="s">
        <v>22</v>
      </c>
      <c r="H991" s="249">
        <v>44581</v>
      </c>
      <c r="I991" s="249">
        <f t="shared" si="19"/>
        <v>44945</v>
      </c>
      <c r="J991" s="248" t="s">
        <v>43</v>
      </c>
      <c r="K991" s="2"/>
      <c r="L991" s="8"/>
      <c r="M991" s="15"/>
      <c r="N991" s="15"/>
    </row>
    <row r="992" spans="1:14" ht="99.75" customHeight="1" x14ac:dyDescent="0.5">
      <c r="A992" s="18">
        <v>989</v>
      </c>
      <c r="B992" s="248" t="s">
        <v>3137</v>
      </c>
      <c r="C992" s="248" t="s">
        <v>40</v>
      </c>
      <c r="D992" s="248" t="s">
        <v>2040</v>
      </c>
      <c r="E992" s="248" t="s">
        <v>2041</v>
      </c>
      <c r="F992" s="41"/>
      <c r="G992" s="248" t="s">
        <v>22</v>
      </c>
      <c r="H992" s="249">
        <v>44581</v>
      </c>
      <c r="I992" s="249">
        <f t="shared" si="19"/>
        <v>44945</v>
      </c>
      <c r="J992" s="248" t="s">
        <v>43</v>
      </c>
      <c r="K992" s="2"/>
      <c r="L992" s="8"/>
      <c r="M992" s="15"/>
      <c r="N992" s="15"/>
    </row>
    <row r="993" spans="1:14" ht="99.75" customHeight="1" x14ac:dyDescent="0.5">
      <c r="A993" s="18">
        <v>990</v>
      </c>
      <c r="B993" s="248" t="s">
        <v>3137</v>
      </c>
      <c r="C993" s="248" t="s">
        <v>40</v>
      </c>
      <c r="D993" s="248" t="s">
        <v>2042</v>
      </c>
      <c r="E993" s="248" t="s">
        <v>2043</v>
      </c>
      <c r="F993" s="41"/>
      <c r="G993" s="248" t="s">
        <v>22</v>
      </c>
      <c r="H993" s="249">
        <v>44581</v>
      </c>
      <c r="I993" s="249">
        <f t="shared" si="19"/>
        <v>44945</v>
      </c>
      <c r="J993" s="248" t="s">
        <v>43</v>
      </c>
      <c r="K993" s="2"/>
      <c r="L993" s="8"/>
      <c r="M993" s="15"/>
      <c r="N993" s="15"/>
    </row>
    <row r="994" spans="1:14" ht="99.75" customHeight="1" x14ac:dyDescent="0.5">
      <c r="A994" s="18">
        <v>991</v>
      </c>
      <c r="B994" s="248" t="s">
        <v>3137</v>
      </c>
      <c r="C994" s="248" t="s">
        <v>1496</v>
      </c>
      <c r="D994" s="248" t="s">
        <v>2044</v>
      </c>
      <c r="E994" s="248" t="s">
        <v>2045</v>
      </c>
      <c r="F994" s="41"/>
      <c r="G994" s="248" t="s">
        <v>22</v>
      </c>
      <c r="H994" s="249">
        <v>44581</v>
      </c>
      <c r="I994" s="249">
        <f t="shared" si="19"/>
        <v>44945</v>
      </c>
      <c r="J994" s="248" t="s">
        <v>43</v>
      </c>
      <c r="K994" s="2"/>
      <c r="L994" s="8"/>
      <c r="M994" s="15"/>
      <c r="N994" s="15"/>
    </row>
    <row r="995" spans="1:14" ht="99.75" customHeight="1" x14ac:dyDescent="0.5">
      <c r="A995" s="18">
        <v>992</v>
      </c>
      <c r="B995" s="248" t="s">
        <v>3137</v>
      </c>
      <c r="C995" s="248" t="s">
        <v>3378</v>
      </c>
      <c r="D995" s="248" t="s">
        <v>2046</v>
      </c>
      <c r="E995" s="248">
        <v>61.975000000000001</v>
      </c>
      <c r="F995" s="41"/>
      <c r="G995" s="248" t="s">
        <v>22</v>
      </c>
      <c r="H995" s="249">
        <v>44581</v>
      </c>
      <c r="I995" s="249">
        <f t="shared" si="19"/>
        <v>44945</v>
      </c>
      <c r="J995" s="248" t="s">
        <v>43</v>
      </c>
      <c r="K995" s="2"/>
      <c r="L995" s="8"/>
      <c r="M995" s="15"/>
      <c r="N995" s="15"/>
    </row>
    <row r="996" spans="1:14" ht="99.75" customHeight="1" x14ac:dyDescent="0.5">
      <c r="A996" s="18">
        <v>993</v>
      </c>
      <c r="B996" s="248" t="s">
        <v>3137</v>
      </c>
      <c r="C996" s="248" t="s">
        <v>1496</v>
      </c>
      <c r="D996" s="248" t="s">
        <v>2047</v>
      </c>
      <c r="E996" s="248">
        <v>64.998000000000005</v>
      </c>
      <c r="F996" s="41"/>
      <c r="G996" s="248" t="s">
        <v>22</v>
      </c>
      <c r="H996" s="249">
        <v>44581</v>
      </c>
      <c r="I996" s="249">
        <f t="shared" si="19"/>
        <v>44945</v>
      </c>
      <c r="J996" s="248" t="s">
        <v>43</v>
      </c>
      <c r="K996" s="2"/>
      <c r="L996" s="8"/>
      <c r="M996" s="15"/>
      <c r="N996" s="15"/>
    </row>
    <row r="997" spans="1:14" ht="99.75" customHeight="1" x14ac:dyDescent="0.5">
      <c r="A997" s="18">
        <v>994</v>
      </c>
      <c r="B997" s="248" t="s">
        <v>3137</v>
      </c>
      <c r="C997" s="248" t="s">
        <v>1496</v>
      </c>
      <c r="D997" s="248" t="s">
        <v>2048</v>
      </c>
      <c r="E997" s="248">
        <v>65.649000000000001</v>
      </c>
      <c r="F997" s="41"/>
      <c r="G997" s="248" t="s">
        <v>22</v>
      </c>
      <c r="H997" s="249">
        <v>44581</v>
      </c>
      <c r="I997" s="249">
        <f t="shared" si="19"/>
        <v>44945</v>
      </c>
      <c r="J997" s="248" t="s">
        <v>43</v>
      </c>
      <c r="K997" s="2"/>
      <c r="L997" s="8"/>
      <c r="M997" s="15"/>
      <c r="N997" s="15"/>
    </row>
    <row r="998" spans="1:14" ht="99.75" customHeight="1" x14ac:dyDescent="0.5">
      <c r="A998" s="18">
        <v>995</v>
      </c>
      <c r="B998" s="248" t="s">
        <v>3137</v>
      </c>
      <c r="C998" s="248" t="s">
        <v>1496</v>
      </c>
      <c r="D998" s="248" t="s">
        <v>2049</v>
      </c>
      <c r="E998" s="248">
        <v>65.649000000000001</v>
      </c>
      <c r="F998" s="41"/>
      <c r="G998" s="248" t="s">
        <v>22</v>
      </c>
      <c r="H998" s="249">
        <v>44581</v>
      </c>
      <c r="I998" s="249">
        <f t="shared" si="19"/>
        <v>44945</v>
      </c>
      <c r="J998" s="248" t="s">
        <v>43</v>
      </c>
      <c r="K998" s="2"/>
      <c r="L998" s="8"/>
      <c r="M998" s="15"/>
      <c r="N998" s="15"/>
    </row>
    <row r="999" spans="1:14" ht="99.75" customHeight="1" x14ac:dyDescent="0.5">
      <c r="A999" s="18">
        <v>996</v>
      </c>
      <c r="B999" s="248" t="s">
        <v>3137</v>
      </c>
      <c r="C999" s="248" t="s">
        <v>1496</v>
      </c>
      <c r="D999" s="248" t="s">
        <v>2050</v>
      </c>
      <c r="E999" s="248">
        <v>65.650000000000006</v>
      </c>
      <c r="F999" s="41"/>
      <c r="G999" s="248" t="s">
        <v>22</v>
      </c>
      <c r="H999" s="249">
        <v>44581</v>
      </c>
      <c r="I999" s="249">
        <f t="shared" si="19"/>
        <v>44945</v>
      </c>
      <c r="J999" s="248" t="s">
        <v>43</v>
      </c>
      <c r="K999" s="2"/>
      <c r="L999" s="8"/>
      <c r="M999" s="15"/>
      <c r="N999" s="15"/>
    </row>
    <row r="1000" spans="1:14" ht="99.75" customHeight="1" x14ac:dyDescent="0.5">
      <c r="A1000" s="18">
        <v>997</v>
      </c>
      <c r="B1000" s="254" t="s">
        <v>3137</v>
      </c>
      <c r="C1000" s="254" t="s">
        <v>1496</v>
      </c>
      <c r="D1000" s="254" t="s">
        <v>2051</v>
      </c>
      <c r="E1000" s="254">
        <v>68.997</v>
      </c>
      <c r="F1000" s="18"/>
      <c r="G1000" s="254" t="s">
        <v>22</v>
      </c>
      <c r="H1000" s="439">
        <v>44677</v>
      </c>
      <c r="I1000" s="439">
        <f t="shared" si="19"/>
        <v>45041</v>
      </c>
      <c r="J1000" s="254" t="s">
        <v>50</v>
      </c>
      <c r="K1000" s="27"/>
      <c r="L1000" s="17"/>
      <c r="M1000" s="15"/>
      <c r="N1000" s="15"/>
    </row>
    <row r="1001" spans="1:14" ht="99.75" customHeight="1" x14ac:dyDescent="0.5">
      <c r="A1001" s="18">
        <v>998</v>
      </c>
      <c r="B1001" s="248" t="s">
        <v>3137</v>
      </c>
      <c r="C1001" s="248" t="s">
        <v>3102</v>
      </c>
      <c r="D1001" s="248" t="s">
        <v>2053</v>
      </c>
      <c r="E1001" s="248">
        <v>71.998999999999995</v>
      </c>
      <c r="F1001" s="41"/>
      <c r="G1001" s="248" t="s">
        <v>22</v>
      </c>
      <c r="H1001" s="249">
        <v>44581</v>
      </c>
      <c r="I1001" s="249">
        <f t="shared" si="19"/>
        <v>44945</v>
      </c>
      <c r="J1001" s="248" t="s">
        <v>43</v>
      </c>
      <c r="K1001" s="2"/>
      <c r="L1001" s="8"/>
      <c r="M1001" s="15"/>
      <c r="N1001" s="15"/>
    </row>
    <row r="1002" spans="1:14" ht="99.75" customHeight="1" x14ac:dyDescent="0.5">
      <c r="A1002" s="18">
        <v>999</v>
      </c>
      <c r="B1002" s="248" t="s">
        <v>3137</v>
      </c>
      <c r="C1002" s="248" t="s">
        <v>3102</v>
      </c>
      <c r="D1002" s="248" t="s">
        <v>2055</v>
      </c>
      <c r="E1002" s="248">
        <v>72.506</v>
      </c>
      <c r="F1002" s="41"/>
      <c r="G1002" s="248" t="s">
        <v>22</v>
      </c>
      <c r="H1002" s="249">
        <v>44581</v>
      </c>
      <c r="I1002" s="249">
        <f t="shared" si="19"/>
        <v>44945</v>
      </c>
      <c r="J1002" s="248" t="s">
        <v>43</v>
      </c>
      <c r="K1002" s="2"/>
      <c r="L1002" s="8"/>
      <c r="M1002" s="15"/>
      <c r="N1002" s="15"/>
    </row>
    <row r="1003" spans="1:14" ht="99.75" customHeight="1" x14ac:dyDescent="0.5">
      <c r="A1003" s="18">
        <v>1000</v>
      </c>
      <c r="B1003" s="254" t="s">
        <v>3137</v>
      </c>
      <c r="C1003" s="254" t="s">
        <v>1496</v>
      </c>
      <c r="D1003" s="254" t="s">
        <v>2056</v>
      </c>
      <c r="E1003" s="254">
        <v>73.028000000000006</v>
      </c>
      <c r="F1003" s="18"/>
      <c r="G1003" s="254" t="s">
        <v>22</v>
      </c>
      <c r="H1003" s="439">
        <v>44958</v>
      </c>
      <c r="I1003" s="439">
        <f t="shared" si="19"/>
        <v>45322</v>
      </c>
      <c r="J1003" s="254" t="s">
        <v>86</v>
      </c>
      <c r="K1003" s="27"/>
      <c r="L1003" s="8"/>
      <c r="M1003" s="15"/>
      <c r="N1003" s="15"/>
    </row>
    <row r="1004" spans="1:14" ht="99.75" customHeight="1" x14ac:dyDescent="0.5">
      <c r="A1004" s="18">
        <v>1001</v>
      </c>
      <c r="B1004" s="248" t="s">
        <v>3137</v>
      </c>
      <c r="C1004" s="248" t="s">
        <v>1496</v>
      </c>
      <c r="D1004" s="248" t="s">
        <v>2058</v>
      </c>
      <c r="E1004" s="248">
        <v>75.972999999999999</v>
      </c>
      <c r="F1004" s="41"/>
      <c r="G1004" s="248" t="s">
        <v>22</v>
      </c>
      <c r="H1004" s="249">
        <v>44581</v>
      </c>
      <c r="I1004" s="249">
        <f t="shared" si="19"/>
        <v>44945</v>
      </c>
      <c r="J1004" s="248" t="s">
        <v>43</v>
      </c>
      <c r="K1004" s="2"/>
      <c r="L1004" s="8"/>
      <c r="M1004" s="15"/>
      <c r="N1004" s="15"/>
    </row>
    <row r="1005" spans="1:14" ht="99.75" customHeight="1" x14ac:dyDescent="0.5">
      <c r="A1005" s="18">
        <v>1002</v>
      </c>
      <c r="B1005" s="254" t="s">
        <v>3137</v>
      </c>
      <c r="C1005" s="254" t="s">
        <v>1496</v>
      </c>
      <c r="D1005" s="254" t="s">
        <v>2059</v>
      </c>
      <c r="E1005" s="254">
        <v>85</v>
      </c>
      <c r="F1005" s="18"/>
      <c r="G1005" s="254" t="s">
        <v>22</v>
      </c>
      <c r="H1005" s="439">
        <v>44891</v>
      </c>
      <c r="I1005" s="439">
        <f t="shared" si="19"/>
        <v>45255</v>
      </c>
      <c r="J1005" s="254" t="s">
        <v>50</v>
      </c>
      <c r="K1005" s="27"/>
      <c r="L1005" s="17"/>
      <c r="M1005" s="15"/>
      <c r="N1005" s="15"/>
    </row>
    <row r="1006" spans="1:14" ht="99.75" customHeight="1" x14ac:dyDescent="0.5">
      <c r="A1006" s="18">
        <v>1003</v>
      </c>
      <c r="B1006" s="248" t="s">
        <v>3137</v>
      </c>
      <c r="C1006" s="248" t="s">
        <v>1496</v>
      </c>
      <c r="D1006" s="248" t="s">
        <v>2061</v>
      </c>
      <c r="E1006" s="248">
        <v>85.001999999999995</v>
      </c>
      <c r="F1006" s="41"/>
      <c r="G1006" s="248" t="s">
        <v>22</v>
      </c>
      <c r="H1006" s="249">
        <v>44581</v>
      </c>
      <c r="I1006" s="249">
        <f t="shared" si="19"/>
        <v>44945</v>
      </c>
      <c r="J1006" s="248" t="s">
        <v>43</v>
      </c>
      <c r="K1006" s="2"/>
      <c r="L1006" s="8"/>
      <c r="M1006" s="15"/>
      <c r="N1006" s="15"/>
    </row>
    <row r="1007" spans="1:14" ht="99.75" customHeight="1" x14ac:dyDescent="0.5">
      <c r="A1007" s="18">
        <v>1004</v>
      </c>
      <c r="B1007" s="248" t="s">
        <v>3137</v>
      </c>
      <c r="C1007" s="248" t="s">
        <v>1496</v>
      </c>
      <c r="D1007" s="248" t="s">
        <v>2062</v>
      </c>
      <c r="E1007" s="248">
        <v>87.551000000000002</v>
      </c>
      <c r="F1007" s="41"/>
      <c r="G1007" s="248" t="s">
        <v>22</v>
      </c>
      <c r="H1007" s="249">
        <v>44581</v>
      </c>
      <c r="I1007" s="249">
        <f t="shared" si="19"/>
        <v>44945</v>
      </c>
      <c r="J1007" s="248" t="s">
        <v>43</v>
      </c>
      <c r="K1007" s="2"/>
      <c r="L1007" s="8"/>
      <c r="M1007" s="15"/>
      <c r="N1007" s="15"/>
    </row>
    <row r="1008" spans="1:14" ht="99.75" customHeight="1" x14ac:dyDescent="0.5">
      <c r="A1008" s="18">
        <v>1005</v>
      </c>
      <c r="B1008" s="248" t="s">
        <v>3137</v>
      </c>
      <c r="C1008" s="248" t="s">
        <v>1496</v>
      </c>
      <c r="D1008" s="248" t="s">
        <v>2063</v>
      </c>
      <c r="E1008" s="248">
        <v>90</v>
      </c>
      <c r="F1008" s="41"/>
      <c r="G1008" s="248" t="s">
        <v>22</v>
      </c>
      <c r="H1008" s="249">
        <v>44581</v>
      </c>
      <c r="I1008" s="249">
        <f t="shared" si="19"/>
        <v>44945</v>
      </c>
      <c r="J1008" s="248" t="s">
        <v>43</v>
      </c>
      <c r="K1008" s="2"/>
      <c r="L1008" s="8"/>
      <c r="M1008" s="15"/>
      <c r="N1008" s="15"/>
    </row>
    <row r="1009" spans="1:14" ht="99.75" customHeight="1" x14ac:dyDescent="0.5">
      <c r="A1009" s="18">
        <v>1006</v>
      </c>
      <c r="B1009" s="248" t="s">
        <v>3137</v>
      </c>
      <c r="C1009" s="248" t="s">
        <v>1496</v>
      </c>
      <c r="D1009" s="248" t="s">
        <v>2064</v>
      </c>
      <c r="E1009" s="248">
        <v>90</v>
      </c>
      <c r="F1009" s="41"/>
      <c r="G1009" s="248" t="s">
        <v>22</v>
      </c>
      <c r="H1009" s="249">
        <v>44581</v>
      </c>
      <c r="I1009" s="249">
        <f t="shared" si="19"/>
        <v>44945</v>
      </c>
      <c r="J1009" s="248" t="s">
        <v>43</v>
      </c>
      <c r="K1009" s="2"/>
      <c r="L1009" s="8"/>
      <c r="M1009" s="15"/>
      <c r="N1009" s="15"/>
    </row>
    <row r="1010" spans="1:14" ht="99.75" customHeight="1" x14ac:dyDescent="0.5">
      <c r="A1010" s="18">
        <v>1007</v>
      </c>
      <c r="B1010" s="248" t="s">
        <v>3137</v>
      </c>
      <c r="C1010" s="248" t="s">
        <v>1496</v>
      </c>
      <c r="D1010" s="248" t="s">
        <v>2065</v>
      </c>
      <c r="E1010" s="248">
        <v>99.995999999999995</v>
      </c>
      <c r="F1010" s="41"/>
      <c r="G1010" s="248" t="s">
        <v>22</v>
      </c>
      <c r="H1010" s="249">
        <v>44581</v>
      </c>
      <c r="I1010" s="249">
        <f t="shared" si="19"/>
        <v>44945</v>
      </c>
      <c r="J1010" s="248" t="s">
        <v>43</v>
      </c>
      <c r="K1010" s="2"/>
      <c r="L1010" s="8"/>
      <c r="M1010" s="15"/>
      <c r="N1010" s="15"/>
    </row>
    <row r="1011" spans="1:14" ht="99.75" customHeight="1" x14ac:dyDescent="0.5">
      <c r="A1011" s="18">
        <v>1008</v>
      </c>
      <c r="B1011" s="248" t="s">
        <v>3137</v>
      </c>
      <c r="C1011" s="248" t="s">
        <v>1496</v>
      </c>
      <c r="D1011" s="248" t="s">
        <v>2066</v>
      </c>
      <c r="E1011" s="248">
        <v>100.017</v>
      </c>
      <c r="F1011" s="41"/>
      <c r="G1011" s="248" t="s">
        <v>22</v>
      </c>
      <c r="H1011" s="249">
        <v>44581</v>
      </c>
      <c r="I1011" s="249">
        <f t="shared" si="19"/>
        <v>44945</v>
      </c>
      <c r="J1011" s="248" t="s">
        <v>43</v>
      </c>
      <c r="K1011" s="2"/>
      <c r="L1011" s="8"/>
      <c r="M1011" s="15"/>
      <c r="N1011" s="15"/>
    </row>
    <row r="1012" spans="1:14" ht="99.75" customHeight="1" x14ac:dyDescent="0.5">
      <c r="A1012" s="18">
        <v>1009</v>
      </c>
      <c r="B1012" s="248" t="s">
        <v>3137</v>
      </c>
      <c r="C1012" s="248" t="s">
        <v>1496</v>
      </c>
      <c r="D1012" s="248" t="s">
        <v>2067</v>
      </c>
      <c r="E1012" s="248">
        <v>107.947</v>
      </c>
      <c r="F1012" s="41"/>
      <c r="G1012" s="248" t="s">
        <v>22</v>
      </c>
      <c r="H1012" s="249">
        <v>44581</v>
      </c>
      <c r="I1012" s="249">
        <f t="shared" si="19"/>
        <v>44945</v>
      </c>
      <c r="J1012" s="248" t="s">
        <v>43</v>
      </c>
      <c r="K1012" s="2"/>
      <c r="L1012" s="8"/>
      <c r="M1012" s="15"/>
      <c r="N1012" s="15"/>
    </row>
    <row r="1013" spans="1:14" ht="99.75" customHeight="1" x14ac:dyDescent="0.5">
      <c r="A1013" s="18">
        <v>1010</v>
      </c>
      <c r="B1013" s="248" t="s">
        <v>3137</v>
      </c>
      <c r="C1013" s="248" t="s">
        <v>1496</v>
      </c>
      <c r="D1013" s="248" t="s">
        <v>2068</v>
      </c>
      <c r="E1013" s="248">
        <v>107.95</v>
      </c>
      <c r="F1013" s="41"/>
      <c r="G1013" s="248" t="s">
        <v>22</v>
      </c>
      <c r="H1013" s="249">
        <v>44581</v>
      </c>
      <c r="I1013" s="249">
        <f t="shared" si="19"/>
        <v>44945</v>
      </c>
      <c r="J1013" s="248" t="s">
        <v>43</v>
      </c>
      <c r="K1013" s="2"/>
      <c r="L1013" s="8"/>
      <c r="M1013" s="15"/>
      <c r="N1013" s="15"/>
    </row>
    <row r="1014" spans="1:14" ht="99.75" customHeight="1" x14ac:dyDescent="0.5">
      <c r="A1014" s="18">
        <v>1011</v>
      </c>
      <c r="B1014" s="248" t="s">
        <v>3137</v>
      </c>
      <c r="C1014" s="248" t="s">
        <v>1496</v>
      </c>
      <c r="D1014" s="248" t="s">
        <v>2069</v>
      </c>
      <c r="E1014" s="248">
        <v>107.953</v>
      </c>
      <c r="F1014" s="41"/>
      <c r="G1014" s="248" t="s">
        <v>22</v>
      </c>
      <c r="H1014" s="249">
        <v>44581</v>
      </c>
      <c r="I1014" s="249">
        <f t="shared" si="19"/>
        <v>44945</v>
      </c>
      <c r="J1014" s="248" t="s">
        <v>43</v>
      </c>
      <c r="K1014" s="2"/>
      <c r="L1014" s="8"/>
      <c r="M1014" s="15"/>
      <c r="N1014" s="15"/>
    </row>
    <row r="1015" spans="1:14" ht="99.75" customHeight="1" x14ac:dyDescent="0.5">
      <c r="A1015" s="18">
        <v>1012</v>
      </c>
      <c r="B1015" s="248" t="s">
        <v>3137</v>
      </c>
      <c r="C1015" s="248" t="s">
        <v>1496</v>
      </c>
      <c r="D1015" s="248" t="s">
        <v>2070</v>
      </c>
      <c r="E1015" s="248">
        <v>109.048</v>
      </c>
      <c r="F1015" s="41"/>
      <c r="G1015" s="248" t="s">
        <v>22</v>
      </c>
      <c r="H1015" s="249">
        <v>44581</v>
      </c>
      <c r="I1015" s="249">
        <f t="shared" si="19"/>
        <v>44945</v>
      </c>
      <c r="J1015" s="248" t="s">
        <v>43</v>
      </c>
      <c r="K1015" s="2"/>
      <c r="L1015" s="8"/>
      <c r="M1015" s="15"/>
      <c r="N1015" s="15"/>
    </row>
    <row r="1016" spans="1:14" ht="99.75" customHeight="1" x14ac:dyDescent="0.5">
      <c r="A1016" s="18">
        <v>1013</v>
      </c>
      <c r="B1016" s="248" t="s">
        <v>3137</v>
      </c>
      <c r="C1016" s="248" t="s">
        <v>3102</v>
      </c>
      <c r="D1016" s="248" t="s">
        <v>2071</v>
      </c>
      <c r="E1016" s="248">
        <v>120.027</v>
      </c>
      <c r="F1016" s="41"/>
      <c r="G1016" s="248" t="s">
        <v>22</v>
      </c>
      <c r="H1016" s="249">
        <v>44581</v>
      </c>
      <c r="I1016" s="249">
        <f t="shared" si="19"/>
        <v>44945</v>
      </c>
      <c r="J1016" s="248" t="s">
        <v>43</v>
      </c>
      <c r="K1016" s="2"/>
      <c r="L1016" s="8"/>
      <c r="M1016" s="15"/>
      <c r="N1016" s="15"/>
    </row>
    <row r="1017" spans="1:14" ht="99.75" customHeight="1" x14ac:dyDescent="0.5">
      <c r="A1017" s="18">
        <v>1014</v>
      </c>
      <c r="B1017" s="248" t="s">
        <v>3137</v>
      </c>
      <c r="C1017" s="248" t="s">
        <v>3102</v>
      </c>
      <c r="D1017" s="248" t="s">
        <v>2072</v>
      </c>
      <c r="E1017" s="248">
        <v>126.996</v>
      </c>
      <c r="F1017" s="41"/>
      <c r="G1017" s="248" t="s">
        <v>22</v>
      </c>
      <c r="H1017" s="249">
        <v>44581</v>
      </c>
      <c r="I1017" s="249">
        <f t="shared" si="19"/>
        <v>44945</v>
      </c>
      <c r="J1017" s="248" t="s">
        <v>43</v>
      </c>
      <c r="K1017" s="2"/>
      <c r="L1017" s="8"/>
      <c r="M1017" s="15"/>
      <c r="N1017" s="15"/>
    </row>
    <row r="1018" spans="1:14" ht="99.75" customHeight="1" x14ac:dyDescent="0.5">
      <c r="A1018" s="18">
        <v>1015</v>
      </c>
      <c r="B1018" s="248" t="s">
        <v>3137</v>
      </c>
      <c r="C1018" s="248" t="s">
        <v>1496</v>
      </c>
      <c r="D1018" s="248" t="s">
        <v>2073</v>
      </c>
      <c r="E1018" s="248">
        <v>131.27500000000001</v>
      </c>
      <c r="F1018" s="41"/>
      <c r="G1018" s="248" t="s">
        <v>22</v>
      </c>
      <c r="H1018" s="249">
        <v>44581</v>
      </c>
      <c r="I1018" s="249">
        <f t="shared" si="19"/>
        <v>44945</v>
      </c>
      <c r="J1018" s="248" t="s">
        <v>43</v>
      </c>
      <c r="K1018" s="2"/>
      <c r="L1018" s="8"/>
      <c r="M1018" s="15"/>
      <c r="N1018" s="15"/>
    </row>
    <row r="1019" spans="1:14" ht="99.75" customHeight="1" x14ac:dyDescent="0.5">
      <c r="A1019" s="18">
        <v>1016</v>
      </c>
      <c r="B1019" s="248" t="s">
        <v>3137</v>
      </c>
      <c r="C1019" s="248" t="s">
        <v>1496</v>
      </c>
      <c r="D1019" s="248" t="s">
        <v>2074</v>
      </c>
      <c r="E1019" s="248">
        <v>131.28</v>
      </c>
      <c r="F1019" s="41"/>
      <c r="G1019" s="248" t="s">
        <v>22</v>
      </c>
      <c r="H1019" s="249">
        <v>44581</v>
      </c>
      <c r="I1019" s="249">
        <f t="shared" si="19"/>
        <v>44945</v>
      </c>
      <c r="J1019" s="248" t="s">
        <v>43</v>
      </c>
      <c r="K1019" s="2"/>
      <c r="L1019" s="8"/>
      <c r="M1019" s="15"/>
      <c r="N1019" s="15"/>
    </row>
    <row r="1020" spans="1:14" ht="99.75" customHeight="1" x14ac:dyDescent="0.5">
      <c r="A1020" s="18">
        <v>1017</v>
      </c>
      <c r="B1020" s="248" t="s">
        <v>3137</v>
      </c>
      <c r="C1020" s="248" t="s">
        <v>1496</v>
      </c>
      <c r="D1020" s="248" t="s">
        <v>2075</v>
      </c>
      <c r="E1020" s="248">
        <v>134.9</v>
      </c>
      <c r="F1020" s="41"/>
      <c r="G1020" s="248" t="s">
        <v>22</v>
      </c>
      <c r="H1020" s="249">
        <v>44581</v>
      </c>
      <c r="I1020" s="249">
        <f t="shared" si="19"/>
        <v>44945</v>
      </c>
      <c r="J1020" s="248" t="s">
        <v>43</v>
      </c>
      <c r="K1020" s="2"/>
      <c r="L1020" s="8"/>
      <c r="M1020" s="15"/>
      <c r="N1020" s="15"/>
    </row>
    <row r="1021" spans="1:14" ht="99.75" customHeight="1" x14ac:dyDescent="0.5">
      <c r="A1021" s="18">
        <v>1018</v>
      </c>
      <c r="B1021" s="248" t="s">
        <v>3137</v>
      </c>
      <c r="C1021" s="248" t="s">
        <v>1496</v>
      </c>
      <c r="D1021" s="248" t="s">
        <v>2076</v>
      </c>
      <c r="E1021" s="248">
        <v>136.18</v>
      </c>
      <c r="F1021" s="41"/>
      <c r="G1021" s="248" t="s">
        <v>22</v>
      </c>
      <c r="H1021" s="249">
        <v>44581</v>
      </c>
      <c r="I1021" s="249">
        <f t="shared" si="19"/>
        <v>44945</v>
      </c>
      <c r="J1021" s="248" t="s">
        <v>43</v>
      </c>
      <c r="K1021" s="2"/>
      <c r="L1021" s="8"/>
      <c r="M1021" s="15"/>
      <c r="N1021" s="15"/>
    </row>
    <row r="1022" spans="1:14" ht="99.75" customHeight="1" x14ac:dyDescent="0.5">
      <c r="A1022" s="18">
        <v>1019</v>
      </c>
      <c r="B1022" s="248" t="s">
        <v>3137</v>
      </c>
      <c r="C1022" s="248" t="s">
        <v>3104</v>
      </c>
      <c r="D1022" s="248" t="s">
        <v>2077</v>
      </c>
      <c r="E1022" s="248" t="s">
        <v>2078</v>
      </c>
      <c r="F1022" s="41"/>
      <c r="G1022" s="248" t="s">
        <v>22</v>
      </c>
      <c r="H1022" s="249">
        <v>44581</v>
      </c>
      <c r="I1022" s="249">
        <f t="shared" si="19"/>
        <v>44945</v>
      </c>
      <c r="J1022" s="248" t="s">
        <v>43</v>
      </c>
      <c r="K1022" s="2"/>
      <c r="L1022" s="8"/>
      <c r="M1022" s="15"/>
      <c r="N1022" s="15"/>
    </row>
    <row r="1023" spans="1:14" ht="99.75" customHeight="1" x14ac:dyDescent="0.5">
      <c r="A1023" s="18">
        <v>1020</v>
      </c>
      <c r="B1023" s="248" t="s">
        <v>3137</v>
      </c>
      <c r="C1023" s="248" t="s">
        <v>3104</v>
      </c>
      <c r="D1023" s="248" t="s">
        <v>2079</v>
      </c>
      <c r="E1023" s="248" t="s">
        <v>2080</v>
      </c>
      <c r="F1023" s="41"/>
      <c r="G1023" s="248" t="s">
        <v>22</v>
      </c>
      <c r="H1023" s="249">
        <v>44581</v>
      </c>
      <c r="I1023" s="249">
        <f t="shared" si="19"/>
        <v>44945</v>
      </c>
      <c r="J1023" s="248" t="s">
        <v>43</v>
      </c>
      <c r="K1023" s="2"/>
      <c r="L1023" s="250" t="s">
        <v>2081</v>
      </c>
      <c r="M1023" s="15"/>
      <c r="N1023" s="15"/>
    </row>
    <row r="1024" spans="1:14" ht="99.75" customHeight="1" x14ac:dyDescent="0.5">
      <c r="A1024" s="18">
        <v>1021</v>
      </c>
      <c r="B1024" s="248" t="s">
        <v>3137</v>
      </c>
      <c r="C1024" s="248" t="s">
        <v>3104</v>
      </c>
      <c r="D1024" s="248" t="s">
        <v>2082</v>
      </c>
      <c r="E1024" s="248" t="s">
        <v>2083</v>
      </c>
      <c r="F1024" s="41"/>
      <c r="G1024" s="248" t="s">
        <v>22</v>
      </c>
      <c r="H1024" s="249">
        <v>44581</v>
      </c>
      <c r="I1024" s="249">
        <f t="shared" si="19"/>
        <v>44945</v>
      </c>
      <c r="J1024" s="248" t="s">
        <v>43</v>
      </c>
      <c r="K1024" s="2"/>
      <c r="L1024" s="8"/>
      <c r="M1024" s="15"/>
      <c r="N1024" s="15"/>
    </row>
    <row r="1025" spans="1:14" ht="99.75" customHeight="1" x14ac:dyDescent="0.5">
      <c r="A1025" s="18">
        <v>1022</v>
      </c>
      <c r="B1025" s="248" t="s">
        <v>3137</v>
      </c>
      <c r="C1025" s="248" t="s">
        <v>1496</v>
      </c>
      <c r="D1025" s="248" t="s">
        <v>2084</v>
      </c>
      <c r="E1025" s="248">
        <v>136.17599999999999</v>
      </c>
      <c r="F1025" s="41"/>
      <c r="G1025" s="248" t="s">
        <v>22</v>
      </c>
      <c r="H1025" s="249">
        <v>44581</v>
      </c>
      <c r="I1025" s="249">
        <f t="shared" si="19"/>
        <v>44945</v>
      </c>
      <c r="J1025" s="248" t="s">
        <v>43</v>
      </c>
      <c r="K1025" s="2"/>
      <c r="L1025" s="8"/>
      <c r="M1025" s="15"/>
      <c r="N1025" s="15"/>
    </row>
    <row r="1026" spans="1:14" ht="99.75" customHeight="1" x14ac:dyDescent="0.5">
      <c r="A1026" s="18">
        <v>1023</v>
      </c>
      <c r="B1026" s="248" t="s">
        <v>3137</v>
      </c>
      <c r="C1026" s="248" t="s">
        <v>1496</v>
      </c>
      <c r="D1026" s="248" t="s">
        <v>2085</v>
      </c>
      <c r="E1026" s="248" t="s">
        <v>2086</v>
      </c>
      <c r="F1026" s="41"/>
      <c r="G1026" s="248" t="s">
        <v>22</v>
      </c>
      <c r="H1026" s="249">
        <v>44581</v>
      </c>
      <c r="I1026" s="249">
        <f t="shared" si="19"/>
        <v>44945</v>
      </c>
      <c r="J1026" s="248" t="s">
        <v>43</v>
      </c>
      <c r="K1026" s="2"/>
      <c r="L1026" s="8"/>
      <c r="M1026" s="15"/>
      <c r="N1026" s="15"/>
    </row>
    <row r="1027" spans="1:14" ht="99.75" customHeight="1" x14ac:dyDescent="0.5">
      <c r="A1027" s="18">
        <v>1024</v>
      </c>
      <c r="B1027" s="248" t="s">
        <v>3137</v>
      </c>
      <c r="C1027" s="248" t="s">
        <v>1496</v>
      </c>
      <c r="D1027" s="248" t="s">
        <v>2087</v>
      </c>
      <c r="E1027" s="248">
        <v>175.995</v>
      </c>
      <c r="F1027" s="41"/>
      <c r="G1027" s="248" t="s">
        <v>22</v>
      </c>
      <c r="H1027" s="249">
        <v>44581</v>
      </c>
      <c r="I1027" s="249">
        <f t="shared" si="19"/>
        <v>44945</v>
      </c>
      <c r="J1027" s="248" t="s">
        <v>43</v>
      </c>
      <c r="K1027" s="2"/>
      <c r="L1027" s="8"/>
      <c r="M1027" s="15"/>
      <c r="N1027" s="15"/>
    </row>
    <row r="1028" spans="1:14" ht="99.75" customHeight="1" x14ac:dyDescent="0.5">
      <c r="A1028" s="18">
        <v>1025</v>
      </c>
      <c r="B1028" s="248" t="s">
        <v>3137</v>
      </c>
      <c r="C1028" s="248" t="s">
        <v>1496</v>
      </c>
      <c r="D1028" s="248" t="s">
        <v>2088</v>
      </c>
      <c r="E1028" s="248">
        <v>175.99600000000001</v>
      </c>
      <c r="F1028" s="41"/>
      <c r="G1028" s="248" t="s">
        <v>22</v>
      </c>
      <c r="H1028" s="249">
        <v>44581</v>
      </c>
      <c r="I1028" s="249">
        <f t="shared" si="19"/>
        <v>44945</v>
      </c>
      <c r="J1028" s="248" t="s">
        <v>43</v>
      </c>
      <c r="K1028" s="2"/>
      <c r="L1028" s="8"/>
      <c r="M1028" s="15"/>
      <c r="N1028" s="15"/>
    </row>
    <row r="1029" spans="1:14" ht="99.75" customHeight="1" x14ac:dyDescent="0.5">
      <c r="A1029" s="18">
        <v>1026</v>
      </c>
      <c r="B1029" s="248" t="s">
        <v>2089</v>
      </c>
      <c r="C1029" s="248" t="s">
        <v>19</v>
      </c>
      <c r="D1029" s="248" t="s">
        <v>2090</v>
      </c>
      <c r="E1029" s="248" t="s">
        <v>47</v>
      </c>
      <c r="F1029" s="41"/>
      <c r="G1029" s="248" t="s">
        <v>22</v>
      </c>
      <c r="H1029" s="249">
        <v>44573</v>
      </c>
      <c r="I1029" s="441">
        <v>44938</v>
      </c>
      <c r="J1029" s="248" t="s">
        <v>43</v>
      </c>
      <c r="K1029" s="2"/>
      <c r="L1029" s="17"/>
      <c r="M1029" s="15"/>
      <c r="N1029" s="15"/>
    </row>
    <row r="1030" spans="1:14" ht="99.75" customHeight="1" x14ac:dyDescent="0.5">
      <c r="A1030" s="18">
        <v>1027</v>
      </c>
      <c r="B1030" s="254" t="s">
        <v>2089</v>
      </c>
      <c r="C1030" s="254" t="s">
        <v>19</v>
      </c>
      <c r="D1030" s="254" t="s">
        <v>2091</v>
      </c>
      <c r="E1030" s="254" t="s">
        <v>47</v>
      </c>
      <c r="F1030" s="18"/>
      <c r="G1030" s="254" t="s">
        <v>780</v>
      </c>
      <c r="H1030" s="439">
        <v>44573</v>
      </c>
      <c r="I1030" s="442">
        <v>46399</v>
      </c>
      <c r="J1030" s="254" t="s">
        <v>43</v>
      </c>
      <c r="K1030" s="2"/>
      <c r="L1030" s="17"/>
      <c r="M1030" s="15"/>
      <c r="N1030" s="15"/>
    </row>
    <row r="1031" spans="1:14" ht="99.75" customHeight="1" x14ac:dyDescent="0.5">
      <c r="A1031" s="18">
        <v>1028</v>
      </c>
      <c r="B1031" s="254" t="s">
        <v>2089</v>
      </c>
      <c r="C1031" s="254" t="s">
        <v>19</v>
      </c>
      <c r="D1031" s="254" t="s">
        <v>2092</v>
      </c>
      <c r="E1031" s="254" t="s">
        <v>47</v>
      </c>
      <c r="F1031" s="18"/>
      <c r="G1031" s="254" t="s">
        <v>780</v>
      </c>
      <c r="H1031" s="439">
        <v>44573</v>
      </c>
      <c r="I1031" s="442">
        <v>46399</v>
      </c>
      <c r="J1031" s="254" t="s">
        <v>43</v>
      </c>
      <c r="K1031" s="2"/>
      <c r="L1031" s="17"/>
      <c r="M1031" s="15"/>
      <c r="N1031" s="15"/>
    </row>
    <row r="1032" spans="1:14" ht="99.75" customHeight="1" x14ac:dyDescent="0.5">
      <c r="A1032" s="18">
        <v>1029</v>
      </c>
      <c r="B1032" s="254" t="s">
        <v>2089</v>
      </c>
      <c r="C1032" s="254" t="s">
        <v>19</v>
      </c>
      <c r="D1032" s="254" t="s">
        <v>2093</v>
      </c>
      <c r="E1032" s="254" t="s">
        <v>47</v>
      </c>
      <c r="F1032" s="18"/>
      <c r="G1032" s="254" t="s">
        <v>780</v>
      </c>
      <c r="H1032" s="439">
        <v>44573</v>
      </c>
      <c r="I1032" s="442">
        <v>46399</v>
      </c>
      <c r="J1032" s="254" t="s">
        <v>43</v>
      </c>
      <c r="K1032" s="2"/>
      <c r="L1032" s="17"/>
      <c r="M1032" s="15"/>
      <c r="N1032" s="15"/>
    </row>
    <row r="1033" spans="1:14" ht="99.75" customHeight="1" x14ac:dyDescent="0.5">
      <c r="A1033" s="18">
        <v>1030</v>
      </c>
      <c r="B1033" s="254" t="s">
        <v>2089</v>
      </c>
      <c r="C1033" s="254" t="s">
        <v>19</v>
      </c>
      <c r="D1033" s="254" t="s">
        <v>2094</v>
      </c>
      <c r="E1033" s="254" t="s">
        <v>47</v>
      </c>
      <c r="F1033" s="18"/>
      <c r="G1033" s="254" t="s">
        <v>780</v>
      </c>
      <c r="H1033" s="439">
        <v>44573</v>
      </c>
      <c r="I1033" s="442">
        <v>46399</v>
      </c>
      <c r="J1033" s="254" t="s">
        <v>43</v>
      </c>
      <c r="K1033" s="2"/>
      <c r="L1033" s="17"/>
      <c r="M1033" s="15"/>
      <c r="N1033" s="15"/>
    </row>
    <row r="1034" spans="1:14" ht="99.75" customHeight="1" x14ac:dyDescent="0.5">
      <c r="A1034" s="18">
        <v>1031</v>
      </c>
      <c r="B1034" s="254" t="s">
        <v>2089</v>
      </c>
      <c r="C1034" s="254" t="s">
        <v>19</v>
      </c>
      <c r="D1034" s="254" t="s">
        <v>2095</v>
      </c>
      <c r="E1034" s="254" t="s">
        <v>47</v>
      </c>
      <c r="F1034" s="18"/>
      <c r="G1034" s="254" t="s">
        <v>780</v>
      </c>
      <c r="H1034" s="439">
        <v>44573</v>
      </c>
      <c r="I1034" s="442">
        <v>46399</v>
      </c>
      <c r="J1034" s="254" t="s">
        <v>43</v>
      </c>
      <c r="K1034" s="2"/>
      <c r="L1034" s="17"/>
      <c r="M1034" s="15"/>
      <c r="N1034" s="15"/>
    </row>
    <row r="1035" spans="1:14" ht="99.75" customHeight="1" x14ac:dyDescent="0.5">
      <c r="A1035" s="18">
        <v>1032</v>
      </c>
      <c r="B1035" s="254" t="s">
        <v>2089</v>
      </c>
      <c r="C1035" s="254" t="s">
        <v>19</v>
      </c>
      <c r="D1035" s="254" t="s">
        <v>2096</v>
      </c>
      <c r="E1035" s="254" t="s">
        <v>47</v>
      </c>
      <c r="F1035" s="18"/>
      <c r="G1035" s="254" t="s">
        <v>780</v>
      </c>
      <c r="H1035" s="439">
        <v>44573</v>
      </c>
      <c r="I1035" s="442">
        <v>46399</v>
      </c>
      <c r="J1035" s="254" t="s">
        <v>43</v>
      </c>
      <c r="K1035" s="2"/>
      <c r="L1035" s="17"/>
      <c r="M1035" s="15"/>
      <c r="N1035" s="15"/>
    </row>
    <row r="1036" spans="1:14" ht="99.75" customHeight="1" x14ac:dyDescent="0.5">
      <c r="A1036" s="18">
        <v>1033</v>
      </c>
      <c r="B1036" s="254" t="s">
        <v>2089</v>
      </c>
      <c r="C1036" s="254" t="s">
        <v>19</v>
      </c>
      <c r="D1036" s="254" t="s">
        <v>2097</v>
      </c>
      <c r="E1036" s="254" t="s">
        <v>47</v>
      </c>
      <c r="F1036" s="18"/>
      <c r="G1036" s="254" t="s">
        <v>780</v>
      </c>
      <c r="H1036" s="439">
        <v>44573</v>
      </c>
      <c r="I1036" s="442">
        <v>46399</v>
      </c>
      <c r="J1036" s="254" t="s">
        <v>43</v>
      </c>
      <c r="K1036" s="2"/>
      <c r="L1036" s="17"/>
      <c r="M1036" s="15"/>
      <c r="N1036" s="15"/>
    </row>
    <row r="1037" spans="1:14" ht="99.75" customHeight="1" x14ac:dyDescent="0.5">
      <c r="A1037" s="18">
        <v>1034</v>
      </c>
      <c r="B1037" s="254" t="s">
        <v>2089</v>
      </c>
      <c r="C1037" s="254" t="s">
        <v>19</v>
      </c>
      <c r="D1037" s="254" t="s">
        <v>2098</v>
      </c>
      <c r="E1037" s="254" t="s">
        <v>47</v>
      </c>
      <c r="F1037" s="18"/>
      <c r="G1037" s="254" t="s">
        <v>780</v>
      </c>
      <c r="H1037" s="439">
        <v>44573</v>
      </c>
      <c r="I1037" s="442">
        <v>46399</v>
      </c>
      <c r="J1037" s="254" t="s">
        <v>43</v>
      </c>
      <c r="K1037" s="2"/>
      <c r="L1037" s="17" t="s">
        <v>2099</v>
      </c>
      <c r="M1037" s="15"/>
      <c r="N1037" s="15"/>
    </row>
    <row r="1038" spans="1:14" ht="99.75" customHeight="1" x14ac:dyDescent="0.5">
      <c r="A1038" s="18">
        <v>1035</v>
      </c>
      <c r="B1038" s="254" t="s">
        <v>2100</v>
      </c>
      <c r="C1038" s="254" t="s">
        <v>19</v>
      </c>
      <c r="D1038" s="254" t="s">
        <v>2101</v>
      </c>
      <c r="E1038" s="254" t="s">
        <v>47</v>
      </c>
      <c r="F1038" s="18"/>
      <c r="G1038" s="254" t="s">
        <v>780</v>
      </c>
      <c r="H1038" s="439">
        <v>44573</v>
      </c>
      <c r="I1038" s="442">
        <v>46399</v>
      </c>
      <c r="J1038" s="254" t="s">
        <v>43</v>
      </c>
      <c r="K1038" s="2"/>
      <c r="L1038" s="17"/>
      <c r="M1038" s="15"/>
      <c r="N1038" s="15"/>
    </row>
    <row r="1039" spans="1:14" ht="99.75" customHeight="1" x14ac:dyDescent="0.5">
      <c r="A1039" s="18">
        <v>1036</v>
      </c>
      <c r="B1039" s="248" t="s">
        <v>2102</v>
      </c>
      <c r="C1039" s="248" t="s">
        <v>2103</v>
      </c>
      <c r="D1039" s="248" t="s">
        <v>2104</v>
      </c>
      <c r="E1039" s="248" t="s">
        <v>2105</v>
      </c>
      <c r="F1039" s="41"/>
      <c r="G1039" s="248" t="s">
        <v>22</v>
      </c>
      <c r="H1039" s="249">
        <v>44579</v>
      </c>
      <c r="I1039" s="249">
        <f t="shared" ref="I1039:I1109" si="20">H1039+364</f>
        <v>44943</v>
      </c>
      <c r="J1039" s="248" t="s">
        <v>43</v>
      </c>
      <c r="K1039" s="2"/>
      <c r="L1039" s="8"/>
      <c r="M1039" s="15"/>
      <c r="N1039" s="15"/>
    </row>
    <row r="1040" spans="1:14" ht="99.75" customHeight="1" x14ac:dyDescent="0.5">
      <c r="A1040" s="18">
        <v>1037</v>
      </c>
      <c r="B1040" s="248" t="s">
        <v>2106</v>
      </c>
      <c r="C1040" s="248"/>
      <c r="D1040" s="248" t="s">
        <v>2107</v>
      </c>
      <c r="E1040" s="248" t="s">
        <v>2108</v>
      </c>
      <c r="F1040" s="41"/>
      <c r="G1040" s="248" t="s">
        <v>22</v>
      </c>
      <c r="H1040" s="249">
        <v>44165</v>
      </c>
      <c r="I1040" s="249">
        <f t="shared" si="20"/>
        <v>44529</v>
      </c>
      <c r="J1040" s="248" t="s">
        <v>43</v>
      </c>
      <c r="K1040" s="2"/>
      <c r="L1040" s="8"/>
      <c r="M1040" s="15"/>
      <c r="N1040" s="15"/>
    </row>
    <row r="1041" spans="1:14" ht="99.75" customHeight="1" x14ac:dyDescent="0.5">
      <c r="A1041" s="18">
        <v>1038</v>
      </c>
      <c r="B1041" s="254" t="s">
        <v>2106</v>
      </c>
      <c r="C1041" s="254"/>
      <c r="D1041" s="254" t="s">
        <v>2109</v>
      </c>
      <c r="E1041" s="254" t="s">
        <v>3379</v>
      </c>
      <c r="F1041" s="18"/>
      <c r="G1041" s="254" t="s">
        <v>22</v>
      </c>
      <c r="H1041" s="439">
        <v>44677</v>
      </c>
      <c r="I1041" s="439">
        <f t="shared" si="20"/>
        <v>45041</v>
      </c>
      <c r="J1041" s="254" t="s">
        <v>130</v>
      </c>
      <c r="K1041" s="27"/>
      <c r="L1041" s="17"/>
      <c r="M1041" s="15"/>
      <c r="N1041" s="15"/>
    </row>
    <row r="1042" spans="1:14" ht="99.75" customHeight="1" x14ac:dyDescent="0.5">
      <c r="A1042" s="18">
        <v>1039</v>
      </c>
      <c r="B1042" s="248" t="s">
        <v>2106</v>
      </c>
      <c r="C1042" s="248" t="s">
        <v>3102</v>
      </c>
      <c r="D1042" s="248" t="s">
        <v>2112</v>
      </c>
      <c r="E1042" s="248" t="s">
        <v>2113</v>
      </c>
      <c r="F1042" s="41"/>
      <c r="G1042" s="248" t="s">
        <v>22</v>
      </c>
      <c r="H1042" s="249">
        <v>44582</v>
      </c>
      <c r="I1042" s="249">
        <f t="shared" si="20"/>
        <v>44946</v>
      </c>
      <c r="J1042" s="248" t="s">
        <v>43</v>
      </c>
      <c r="K1042" s="2"/>
      <c r="L1042" s="8"/>
      <c r="M1042" s="15"/>
      <c r="N1042" s="15"/>
    </row>
    <row r="1043" spans="1:14" ht="99.75" customHeight="1" x14ac:dyDescent="0.5">
      <c r="A1043" s="18">
        <v>1040</v>
      </c>
      <c r="B1043" s="248" t="s">
        <v>2106</v>
      </c>
      <c r="C1043" s="248"/>
      <c r="D1043" s="248" t="s">
        <v>2114</v>
      </c>
      <c r="E1043" s="248" t="s">
        <v>2115</v>
      </c>
      <c r="F1043" s="41"/>
      <c r="G1043" s="248" t="s">
        <v>22</v>
      </c>
      <c r="H1043" s="249">
        <v>44165</v>
      </c>
      <c r="I1043" s="249">
        <f t="shared" si="20"/>
        <v>44529</v>
      </c>
      <c r="J1043" s="248" t="s">
        <v>43</v>
      </c>
      <c r="K1043" s="2"/>
      <c r="L1043" s="8"/>
      <c r="M1043" s="15"/>
      <c r="N1043" s="15"/>
    </row>
    <row r="1044" spans="1:14" ht="99.75" customHeight="1" x14ac:dyDescent="0.5">
      <c r="A1044" s="18">
        <v>1041</v>
      </c>
      <c r="B1044" s="248" t="s">
        <v>2106</v>
      </c>
      <c r="C1044" s="248"/>
      <c r="D1044" s="248" t="s">
        <v>2116</v>
      </c>
      <c r="E1044" s="248" t="s">
        <v>2117</v>
      </c>
      <c r="F1044" s="41"/>
      <c r="G1044" s="248" t="s">
        <v>22</v>
      </c>
      <c r="H1044" s="249">
        <v>44165</v>
      </c>
      <c r="I1044" s="249">
        <f t="shared" si="20"/>
        <v>44529</v>
      </c>
      <c r="J1044" s="248" t="s">
        <v>43</v>
      </c>
      <c r="K1044" s="2"/>
      <c r="L1044" s="8"/>
      <c r="M1044" s="15"/>
      <c r="N1044" s="15"/>
    </row>
    <row r="1045" spans="1:14" ht="99.75" customHeight="1" x14ac:dyDescent="0.5">
      <c r="A1045" s="18">
        <v>1042</v>
      </c>
      <c r="B1045" s="248" t="s">
        <v>2106</v>
      </c>
      <c r="C1045" s="248"/>
      <c r="D1045" s="248" t="s">
        <v>2118</v>
      </c>
      <c r="E1045" s="248" t="s">
        <v>2119</v>
      </c>
      <c r="F1045" s="41"/>
      <c r="G1045" s="248" t="s">
        <v>22</v>
      </c>
      <c r="H1045" s="249">
        <v>44165</v>
      </c>
      <c r="I1045" s="249">
        <f t="shared" si="20"/>
        <v>44529</v>
      </c>
      <c r="J1045" s="248" t="s">
        <v>43</v>
      </c>
      <c r="K1045" s="2"/>
      <c r="L1045" s="8"/>
      <c r="M1045" s="15"/>
      <c r="N1045" s="15"/>
    </row>
    <row r="1046" spans="1:14" ht="99.75" customHeight="1" x14ac:dyDescent="0.5">
      <c r="A1046" s="18">
        <v>1043</v>
      </c>
      <c r="B1046" s="254" t="s">
        <v>2106</v>
      </c>
      <c r="C1046" s="254"/>
      <c r="D1046" s="254" t="s">
        <v>2120</v>
      </c>
      <c r="E1046" s="254" t="s">
        <v>2119</v>
      </c>
      <c r="F1046" s="18"/>
      <c r="G1046" s="254" t="s">
        <v>22</v>
      </c>
      <c r="H1046" s="439">
        <v>44958</v>
      </c>
      <c r="I1046" s="439">
        <f t="shared" si="20"/>
        <v>45322</v>
      </c>
      <c r="J1046" s="254" t="s">
        <v>86</v>
      </c>
      <c r="K1046" s="27"/>
      <c r="L1046" s="8"/>
      <c r="M1046" s="15"/>
      <c r="N1046" s="15"/>
    </row>
    <row r="1047" spans="1:14" ht="99.75" customHeight="1" x14ac:dyDescent="0.5">
      <c r="A1047" s="18">
        <v>1044</v>
      </c>
      <c r="B1047" s="248" t="s">
        <v>2106</v>
      </c>
      <c r="C1047" s="248"/>
      <c r="D1047" s="248" t="s">
        <v>2122</v>
      </c>
      <c r="E1047" s="248" t="s">
        <v>2119</v>
      </c>
      <c r="F1047" s="41"/>
      <c r="G1047" s="248" t="s">
        <v>22</v>
      </c>
      <c r="H1047" s="249">
        <v>44165</v>
      </c>
      <c r="I1047" s="249">
        <f t="shared" si="20"/>
        <v>44529</v>
      </c>
      <c r="J1047" s="248" t="s">
        <v>43</v>
      </c>
      <c r="K1047" s="2"/>
      <c r="L1047" s="8"/>
      <c r="M1047" s="15"/>
      <c r="N1047" s="15"/>
    </row>
    <row r="1048" spans="1:14" ht="99.75" customHeight="1" x14ac:dyDescent="0.5">
      <c r="A1048" s="18">
        <v>1045</v>
      </c>
      <c r="B1048" s="248" t="s">
        <v>2106</v>
      </c>
      <c r="C1048" s="248"/>
      <c r="D1048" s="248" t="s">
        <v>2123</v>
      </c>
      <c r="E1048" s="248" t="s">
        <v>2124</v>
      </c>
      <c r="F1048" s="41"/>
      <c r="G1048" s="248" t="s">
        <v>22</v>
      </c>
      <c r="H1048" s="249">
        <v>44165</v>
      </c>
      <c r="I1048" s="249">
        <f t="shared" si="20"/>
        <v>44529</v>
      </c>
      <c r="J1048" s="248" t="s">
        <v>43</v>
      </c>
      <c r="K1048" s="2"/>
      <c r="L1048" s="8"/>
      <c r="M1048" s="15"/>
      <c r="N1048" s="15"/>
    </row>
    <row r="1049" spans="1:14" ht="99.75" customHeight="1" x14ac:dyDescent="0.5">
      <c r="A1049" s="18">
        <v>1046</v>
      </c>
      <c r="B1049" s="248" t="s">
        <v>2106</v>
      </c>
      <c r="C1049" s="248"/>
      <c r="D1049" s="248" t="s">
        <v>2125</v>
      </c>
      <c r="E1049" s="248" t="s">
        <v>2124</v>
      </c>
      <c r="F1049" s="41"/>
      <c r="G1049" s="248" t="s">
        <v>22</v>
      </c>
      <c r="H1049" s="249">
        <v>44165</v>
      </c>
      <c r="I1049" s="249">
        <f t="shared" si="20"/>
        <v>44529</v>
      </c>
      <c r="J1049" s="248" t="s">
        <v>43</v>
      </c>
      <c r="K1049" s="2"/>
      <c r="L1049" s="8"/>
      <c r="M1049" s="15"/>
      <c r="N1049" s="15"/>
    </row>
    <row r="1050" spans="1:14" ht="99.75" customHeight="1" x14ac:dyDescent="0.5">
      <c r="A1050" s="18">
        <v>1047</v>
      </c>
      <c r="B1050" s="248" t="s">
        <v>2106</v>
      </c>
      <c r="C1050" s="248"/>
      <c r="D1050" s="248" t="s">
        <v>2126</v>
      </c>
      <c r="E1050" s="248" t="s">
        <v>2127</v>
      </c>
      <c r="F1050" s="41"/>
      <c r="G1050" s="248" t="s">
        <v>22</v>
      </c>
      <c r="H1050" s="249">
        <v>44165</v>
      </c>
      <c r="I1050" s="249">
        <f t="shared" si="20"/>
        <v>44529</v>
      </c>
      <c r="J1050" s="248" t="s">
        <v>43</v>
      </c>
      <c r="K1050" s="2"/>
      <c r="L1050" s="8"/>
      <c r="M1050" s="15"/>
      <c r="N1050" s="15"/>
    </row>
    <row r="1051" spans="1:14" ht="99.75" customHeight="1" x14ac:dyDescent="0.5">
      <c r="A1051" s="18">
        <v>1048</v>
      </c>
      <c r="B1051" s="254" t="s">
        <v>2106</v>
      </c>
      <c r="C1051" s="254"/>
      <c r="D1051" s="254" t="s">
        <v>2128</v>
      </c>
      <c r="E1051" s="254" t="s">
        <v>2129</v>
      </c>
      <c r="F1051" s="18"/>
      <c r="G1051" s="254" t="s">
        <v>22</v>
      </c>
      <c r="H1051" s="439">
        <v>44977</v>
      </c>
      <c r="I1051" s="439">
        <f t="shared" si="20"/>
        <v>45341</v>
      </c>
      <c r="J1051" s="254" t="s">
        <v>130</v>
      </c>
      <c r="K1051" s="27"/>
      <c r="L1051" s="8"/>
      <c r="M1051" s="15"/>
      <c r="N1051" s="15"/>
    </row>
    <row r="1052" spans="1:14" ht="99.75" customHeight="1" x14ac:dyDescent="0.5">
      <c r="A1052" s="18">
        <v>1049</v>
      </c>
      <c r="B1052" s="248" t="s">
        <v>2106</v>
      </c>
      <c r="C1052" s="248"/>
      <c r="D1052" s="248" t="s">
        <v>2131</v>
      </c>
      <c r="E1052" s="248" t="s">
        <v>2129</v>
      </c>
      <c r="F1052" s="41"/>
      <c r="G1052" s="248" t="s">
        <v>22</v>
      </c>
      <c r="H1052" s="249">
        <v>44165</v>
      </c>
      <c r="I1052" s="249">
        <f t="shared" si="20"/>
        <v>44529</v>
      </c>
      <c r="J1052" s="248" t="s">
        <v>43</v>
      </c>
      <c r="K1052" s="2"/>
      <c r="L1052" s="8"/>
      <c r="M1052" s="15"/>
      <c r="N1052" s="15"/>
    </row>
    <row r="1053" spans="1:14" ht="99.75" customHeight="1" x14ac:dyDescent="0.5">
      <c r="A1053" s="18">
        <v>1050</v>
      </c>
      <c r="B1053" s="248" t="s">
        <v>2106</v>
      </c>
      <c r="C1053" s="248"/>
      <c r="D1053" s="248" t="s">
        <v>2132</v>
      </c>
      <c r="E1053" s="248" t="s">
        <v>2133</v>
      </c>
      <c r="F1053" s="41"/>
      <c r="G1053" s="248" t="s">
        <v>22</v>
      </c>
      <c r="H1053" s="249">
        <v>44165</v>
      </c>
      <c r="I1053" s="249">
        <f t="shared" si="20"/>
        <v>44529</v>
      </c>
      <c r="J1053" s="248" t="s">
        <v>43</v>
      </c>
      <c r="K1053" s="2"/>
      <c r="L1053" s="8"/>
      <c r="M1053" s="15"/>
      <c r="N1053" s="15"/>
    </row>
    <row r="1054" spans="1:14" ht="99.75" customHeight="1" x14ac:dyDescent="0.5">
      <c r="A1054" s="18">
        <v>1051</v>
      </c>
      <c r="B1054" s="248" t="s">
        <v>2106</v>
      </c>
      <c r="C1054" s="248"/>
      <c r="D1054" s="248" t="s">
        <v>2134</v>
      </c>
      <c r="E1054" s="248" t="s">
        <v>2135</v>
      </c>
      <c r="F1054" s="41"/>
      <c r="G1054" s="248" t="s">
        <v>22</v>
      </c>
      <c r="H1054" s="249">
        <v>44165</v>
      </c>
      <c r="I1054" s="249">
        <f t="shared" si="20"/>
        <v>44529</v>
      </c>
      <c r="J1054" s="248" t="s">
        <v>43</v>
      </c>
      <c r="K1054" s="2"/>
      <c r="L1054" s="8"/>
      <c r="M1054" s="15"/>
      <c r="N1054" s="15"/>
    </row>
    <row r="1055" spans="1:14" ht="99.75" customHeight="1" x14ac:dyDescent="0.5">
      <c r="A1055" s="18">
        <v>1052</v>
      </c>
      <c r="B1055" s="248" t="s">
        <v>2106</v>
      </c>
      <c r="C1055" s="248"/>
      <c r="D1055" s="248" t="s">
        <v>2136</v>
      </c>
      <c r="E1055" s="248" t="s">
        <v>2137</v>
      </c>
      <c r="F1055" s="41"/>
      <c r="G1055" s="248" t="s">
        <v>22</v>
      </c>
      <c r="H1055" s="249">
        <v>44165</v>
      </c>
      <c r="I1055" s="249">
        <f t="shared" si="20"/>
        <v>44529</v>
      </c>
      <c r="J1055" s="248" t="s">
        <v>43</v>
      </c>
      <c r="K1055" s="2"/>
      <c r="L1055" s="8"/>
      <c r="M1055" s="15"/>
      <c r="N1055" s="15"/>
    </row>
    <row r="1056" spans="1:14" ht="99.75" customHeight="1" x14ac:dyDescent="0.5">
      <c r="A1056" s="18">
        <v>1053</v>
      </c>
      <c r="B1056" s="254" t="s">
        <v>2106</v>
      </c>
      <c r="C1056" s="254"/>
      <c r="D1056" s="254" t="s">
        <v>2138</v>
      </c>
      <c r="E1056" s="254" t="s">
        <v>2139</v>
      </c>
      <c r="F1056" s="18"/>
      <c r="G1056" s="254" t="s">
        <v>22</v>
      </c>
      <c r="H1056" s="439">
        <v>44662</v>
      </c>
      <c r="I1056" s="439">
        <f t="shared" si="20"/>
        <v>45026</v>
      </c>
      <c r="J1056" s="254" t="s">
        <v>86</v>
      </c>
      <c r="K1056" s="27"/>
      <c r="L1056" s="8"/>
      <c r="M1056" s="15"/>
      <c r="N1056" s="15"/>
    </row>
    <row r="1057" spans="1:14" ht="99.75" customHeight="1" x14ac:dyDescent="0.5">
      <c r="A1057" s="18">
        <v>1054</v>
      </c>
      <c r="B1057" s="248" t="s">
        <v>2106</v>
      </c>
      <c r="C1057" s="248"/>
      <c r="D1057" s="248" t="s">
        <v>2141</v>
      </c>
      <c r="E1057" s="248" t="s">
        <v>2142</v>
      </c>
      <c r="F1057" s="41"/>
      <c r="G1057" s="248" t="s">
        <v>22</v>
      </c>
      <c r="H1057" s="249">
        <v>44165</v>
      </c>
      <c r="I1057" s="249">
        <f t="shared" si="20"/>
        <v>44529</v>
      </c>
      <c r="J1057" s="248" t="s">
        <v>43</v>
      </c>
      <c r="K1057" s="2"/>
      <c r="L1057" s="8"/>
      <c r="M1057" s="15"/>
      <c r="N1057" s="15"/>
    </row>
    <row r="1058" spans="1:14" ht="99.75" customHeight="1" x14ac:dyDescent="0.5">
      <c r="A1058" s="18">
        <v>1055</v>
      </c>
      <c r="B1058" s="248" t="s">
        <v>2106</v>
      </c>
      <c r="C1058" s="248"/>
      <c r="D1058" s="248" t="s">
        <v>2143</v>
      </c>
      <c r="E1058" s="248" t="s">
        <v>2142</v>
      </c>
      <c r="F1058" s="41"/>
      <c r="G1058" s="248" t="s">
        <v>22</v>
      </c>
      <c r="H1058" s="249">
        <v>44165</v>
      </c>
      <c r="I1058" s="249">
        <f t="shared" si="20"/>
        <v>44529</v>
      </c>
      <c r="J1058" s="248" t="s">
        <v>43</v>
      </c>
      <c r="K1058" s="2"/>
      <c r="L1058" s="8"/>
      <c r="M1058" s="15"/>
      <c r="N1058" s="15"/>
    </row>
    <row r="1059" spans="1:14" ht="99.75" customHeight="1" x14ac:dyDescent="0.5">
      <c r="A1059" s="18">
        <v>1056</v>
      </c>
      <c r="B1059" s="248" t="s">
        <v>2106</v>
      </c>
      <c r="C1059" s="248"/>
      <c r="D1059" s="248" t="s">
        <v>2144</v>
      </c>
      <c r="E1059" s="248" t="s">
        <v>2145</v>
      </c>
      <c r="F1059" s="41"/>
      <c r="G1059" s="248" t="s">
        <v>22</v>
      </c>
      <c r="H1059" s="249">
        <v>44165</v>
      </c>
      <c r="I1059" s="249">
        <f t="shared" si="20"/>
        <v>44529</v>
      </c>
      <c r="J1059" s="248" t="s">
        <v>43</v>
      </c>
      <c r="K1059" s="2"/>
      <c r="L1059" s="8"/>
      <c r="M1059" s="15"/>
      <c r="N1059" s="15"/>
    </row>
    <row r="1060" spans="1:14" ht="99.75" customHeight="1" x14ac:dyDescent="0.5">
      <c r="A1060" s="18">
        <v>1057</v>
      </c>
      <c r="B1060" s="248" t="s">
        <v>2106</v>
      </c>
      <c r="C1060" s="248"/>
      <c r="D1060" s="248" t="s">
        <v>2146</v>
      </c>
      <c r="E1060" s="248" t="s">
        <v>2147</v>
      </c>
      <c r="F1060" s="41"/>
      <c r="G1060" s="248" t="s">
        <v>22</v>
      </c>
      <c r="H1060" s="249">
        <v>44165</v>
      </c>
      <c r="I1060" s="249">
        <f t="shared" si="20"/>
        <v>44529</v>
      </c>
      <c r="J1060" s="248" t="s">
        <v>43</v>
      </c>
      <c r="K1060" s="2"/>
      <c r="L1060" s="8"/>
      <c r="M1060" s="15"/>
      <c r="N1060" s="15"/>
    </row>
    <row r="1061" spans="1:14" ht="99.75" customHeight="1" x14ac:dyDescent="0.5">
      <c r="A1061" s="18">
        <v>1058</v>
      </c>
      <c r="B1061" s="254" t="s">
        <v>2106</v>
      </c>
      <c r="C1061" s="254" t="s">
        <v>1496</v>
      </c>
      <c r="D1061" s="254" t="s">
        <v>2148</v>
      </c>
      <c r="E1061" s="254" t="s">
        <v>2149</v>
      </c>
      <c r="F1061" s="18"/>
      <c r="G1061" s="254" t="s">
        <v>22</v>
      </c>
      <c r="H1061" s="439">
        <v>44796</v>
      </c>
      <c r="I1061" s="439">
        <f t="shared" si="20"/>
        <v>45160</v>
      </c>
      <c r="J1061" s="254" t="s">
        <v>130</v>
      </c>
      <c r="K1061" s="2"/>
      <c r="L1061" s="8"/>
      <c r="M1061" s="15"/>
      <c r="N1061" s="15"/>
    </row>
    <row r="1062" spans="1:14" ht="99.75" customHeight="1" x14ac:dyDescent="0.5">
      <c r="A1062" s="18">
        <v>1059</v>
      </c>
      <c r="B1062" s="248" t="s">
        <v>2106</v>
      </c>
      <c r="C1062" s="248" t="s">
        <v>1496</v>
      </c>
      <c r="D1062" s="248" t="s">
        <v>2151</v>
      </c>
      <c r="E1062" s="248" t="s">
        <v>2152</v>
      </c>
      <c r="F1062" s="41"/>
      <c r="G1062" s="248" t="s">
        <v>22</v>
      </c>
      <c r="H1062" s="249">
        <v>44180</v>
      </c>
      <c r="I1062" s="249">
        <f t="shared" si="20"/>
        <v>44544</v>
      </c>
      <c r="J1062" s="248" t="s">
        <v>43</v>
      </c>
      <c r="K1062" s="2"/>
      <c r="L1062" s="8"/>
      <c r="M1062" s="15"/>
      <c r="N1062" s="15"/>
    </row>
    <row r="1063" spans="1:14" ht="99.75" customHeight="1" x14ac:dyDescent="0.5">
      <c r="A1063" s="18">
        <v>1060</v>
      </c>
      <c r="B1063" s="248" t="s">
        <v>2106</v>
      </c>
      <c r="C1063" s="248" t="s">
        <v>255</v>
      </c>
      <c r="D1063" s="248" t="s">
        <v>2153</v>
      </c>
      <c r="E1063" s="248" t="s">
        <v>2154</v>
      </c>
      <c r="F1063" s="41"/>
      <c r="G1063" s="248" t="s">
        <v>22</v>
      </c>
      <c r="H1063" s="249">
        <v>44198</v>
      </c>
      <c r="I1063" s="249">
        <f t="shared" si="20"/>
        <v>44562</v>
      </c>
      <c r="J1063" s="248" t="s">
        <v>123</v>
      </c>
      <c r="K1063" s="2"/>
      <c r="L1063" s="8"/>
      <c r="M1063" s="15"/>
      <c r="N1063" s="15"/>
    </row>
    <row r="1064" spans="1:14" ht="99.75" customHeight="1" x14ac:dyDescent="0.5">
      <c r="A1064" s="18">
        <v>1061</v>
      </c>
      <c r="B1064" s="248" t="s">
        <v>2106</v>
      </c>
      <c r="C1064" s="248" t="s">
        <v>255</v>
      </c>
      <c r="D1064" s="248" t="s">
        <v>2155</v>
      </c>
      <c r="E1064" s="248" t="s">
        <v>2154</v>
      </c>
      <c r="F1064" s="41"/>
      <c r="G1064" s="248" t="s">
        <v>22</v>
      </c>
      <c r="H1064" s="249">
        <v>44198</v>
      </c>
      <c r="I1064" s="249">
        <f t="shared" si="20"/>
        <v>44562</v>
      </c>
      <c r="J1064" s="248" t="s">
        <v>43</v>
      </c>
      <c r="K1064" s="2"/>
      <c r="L1064" s="8"/>
      <c r="M1064" s="15"/>
      <c r="N1064" s="15"/>
    </row>
    <row r="1065" spans="1:14" ht="99.75" customHeight="1" x14ac:dyDescent="0.5">
      <c r="A1065" s="18">
        <v>1062</v>
      </c>
      <c r="B1065" s="254" t="s">
        <v>2106</v>
      </c>
      <c r="C1065" s="254" t="s">
        <v>1496</v>
      </c>
      <c r="D1065" s="254" t="s">
        <v>2156</v>
      </c>
      <c r="E1065" s="254" t="s">
        <v>2157</v>
      </c>
      <c r="F1065" s="18"/>
      <c r="G1065" s="254" t="s">
        <v>22</v>
      </c>
      <c r="H1065" s="439">
        <v>44991</v>
      </c>
      <c r="I1065" s="439">
        <f t="shared" si="20"/>
        <v>45355</v>
      </c>
      <c r="J1065" s="254" t="s">
        <v>50</v>
      </c>
      <c r="K1065" s="2"/>
      <c r="L1065" s="8"/>
      <c r="M1065" s="15"/>
      <c r="N1065" s="15"/>
    </row>
    <row r="1066" spans="1:14" ht="99.75" customHeight="1" x14ac:dyDescent="0.5">
      <c r="A1066" s="18">
        <v>1063</v>
      </c>
      <c r="B1066" s="254" t="s">
        <v>2106</v>
      </c>
      <c r="C1066" s="254" t="s">
        <v>1496</v>
      </c>
      <c r="D1066" s="254" t="s">
        <v>2159</v>
      </c>
      <c r="E1066" s="254" t="s">
        <v>2160</v>
      </c>
      <c r="F1066" s="18"/>
      <c r="G1066" s="254" t="s">
        <v>22</v>
      </c>
      <c r="H1066" s="439">
        <v>44645</v>
      </c>
      <c r="I1066" s="439">
        <f t="shared" si="20"/>
        <v>45009</v>
      </c>
      <c r="J1066" s="254" t="s">
        <v>1805</v>
      </c>
      <c r="K1066" s="2"/>
      <c r="L1066" s="8"/>
      <c r="M1066" s="15"/>
      <c r="N1066" s="15"/>
    </row>
    <row r="1067" spans="1:14" ht="99.75" customHeight="1" x14ac:dyDescent="0.5">
      <c r="A1067" s="18">
        <v>1064</v>
      </c>
      <c r="B1067" s="254" t="s">
        <v>2106</v>
      </c>
      <c r="C1067" s="254" t="s">
        <v>1496</v>
      </c>
      <c r="D1067" s="254" t="s">
        <v>2162</v>
      </c>
      <c r="E1067" s="254" t="s">
        <v>2160</v>
      </c>
      <c r="F1067" s="18"/>
      <c r="G1067" s="254" t="s">
        <v>22</v>
      </c>
      <c r="H1067" s="439">
        <v>44648</v>
      </c>
      <c r="I1067" s="439">
        <f t="shared" si="20"/>
        <v>45012</v>
      </c>
      <c r="J1067" s="254" t="s">
        <v>50</v>
      </c>
      <c r="K1067" s="27"/>
      <c r="L1067" s="17"/>
      <c r="M1067" s="15"/>
      <c r="N1067" s="15"/>
    </row>
    <row r="1068" spans="1:14" ht="99.75" customHeight="1" x14ac:dyDescent="0.5">
      <c r="A1068" s="18">
        <v>1065</v>
      </c>
      <c r="B1068" s="254" t="s">
        <v>2106</v>
      </c>
      <c r="C1068" s="254" t="s">
        <v>1496</v>
      </c>
      <c r="D1068" s="254" t="s">
        <v>2164</v>
      </c>
      <c r="E1068" s="254" t="s">
        <v>2165</v>
      </c>
      <c r="F1068" s="18"/>
      <c r="G1068" s="254" t="s">
        <v>22</v>
      </c>
      <c r="H1068" s="439">
        <v>44985</v>
      </c>
      <c r="I1068" s="439">
        <f t="shared" si="20"/>
        <v>45349</v>
      </c>
      <c r="J1068" s="254" t="s">
        <v>23</v>
      </c>
      <c r="K1068" s="27"/>
      <c r="L1068" s="8"/>
      <c r="M1068" s="15"/>
      <c r="N1068" s="15"/>
    </row>
    <row r="1069" spans="1:14" ht="99.75" customHeight="1" x14ac:dyDescent="0.5">
      <c r="A1069" s="18">
        <v>1066</v>
      </c>
      <c r="B1069" s="248" t="s">
        <v>2106</v>
      </c>
      <c r="C1069" s="248" t="s">
        <v>1496</v>
      </c>
      <c r="D1069" s="248" t="s">
        <v>2168</v>
      </c>
      <c r="E1069" s="248" t="s">
        <v>2169</v>
      </c>
      <c r="F1069" s="41"/>
      <c r="G1069" s="248" t="s">
        <v>22</v>
      </c>
      <c r="H1069" s="249">
        <v>44522</v>
      </c>
      <c r="I1069" s="249">
        <f t="shared" si="20"/>
        <v>44886</v>
      </c>
      <c r="J1069" s="248" t="s">
        <v>43</v>
      </c>
      <c r="K1069" s="2"/>
      <c r="L1069" s="8"/>
      <c r="M1069" s="15"/>
      <c r="N1069" s="15"/>
    </row>
    <row r="1070" spans="1:14" ht="99.75" customHeight="1" x14ac:dyDescent="0.5">
      <c r="A1070" s="18">
        <v>1067</v>
      </c>
      <c r="B1070" s="254" t="s">
        <v>2106</v>
      </c>
      <c r="C1070" s="254" t="s">
        <v>1496</v>
      </c>
      <c r="D1070" s="254" t="s">
        <v>2170</v>
      </c>
      <c r="E1070" s="254" t="s">
        <v>2171</v>
      </c>
      <c r="F1070" s="18"/>
      <c r="G1070" s="254" t="s">
        <v>22</v>
      </c>
      <c r="H1070" s="439">
        <v>44893</v>
      </c>
      <c r="I1070" s="439">
        <f t="shared" si="20"/>
        <v>45257</v>
      </c>
      <c r="J1070" s="254" t="s">
        <v>23</v>
      </c>
      <c r="K1070" s="27"/>
      <c r="L1070" s="8"/>
      <c r="M1070" s="15"/>
      <c r="N1070" s="15"/>
    </row>
    <row r="1071" spans="1:14" ht="99.75" customHeight="1" x14ac:dyDescent="0.5">
      <c r="A1071" s="18">
        <v>1068</v>
      </c>
      <c r="B1071" s="248" t="s">
        <v>2106</v>
      </c>
      <c r="C1071" s="248" t="s">
        <v>1496</v>
      </c>
      <c r="D1071" s="248" t="s">
        <v>2174</v>
      </c>
      <c r="E1071" s="248" t="s">
        <v>2171</v>
      </c>
      <c r="F1071" s="41"/>
      <c r="G1071" s="248" t="s">
        <v>22</v>
      </c>
      <c r="H1071" s="249">
        <v>44522</v>
      </c>
      <c r="I1071" s="249">
        <f t="shared" si="20"/>
        <v>44886</v>
      </c>
      <c r="J1071" s="248" t="s">
        <v>23</v>
      </c>
      <c r="K1071" s="27"/>
      <c r="L1071" s="250" t="s">
        <v>246</v>
      </c>
      <c r="M1071" s="15"/>
      <c r="N1071" s="15"/>
    </row>
    <row r="1072" spans="1:14" ht="99.75" customHeight="1" x14ac:dyDescent="0.5">
      <c r="A1072" s="18">
        <v>1069</v>
      </c>
      <c r="B1072" s="248" t="s">
        <v>2106</v>
      </c>
      <c r="C1072" s="248" t="s">
        <v>1496</v>
      </c>
      <c r="D1072" s="248" t="s">
        <v>2177</v>
      </c>
      <c r="E1072" s="248" t="s">
        <v>2178</v>
      </c>
      <c r="F1072" s="41"/>
      <c r="G1072" s="248" t="s">
        <v>22</v>
      </c>
      <c r="H1072" s="249">
        <v>44609</v>
      </c>
      <c r="I1072" s="249">
        <f t="shared" si="20"/>
        <v>44973</v>
      </c>
      <c r="J1072" s="248" t="s">
        <v>123</v>
      </c>
      <c r="K1072" s="2"/>
      <c r="L1072" s="8"/>
      <c r="M1072" s="15"/>
      <c r="N1072" s="15"/>
    </row>
    <row r="1073" spans="1:14" ht="99.75" customHeight="1" x14ac:dyDescent="0.5">
      <c r="A1073" s="18">
        <v>1070</v>
      </c>
      <c r="B1073" s="248" t="s">
        <v>2106</v>
      </c>
      <c r="C1073" s="248" t="s">
        <v>1496</v>
      </c>
      <c r="D1073" s="248" t="s">
        <v>2179</v>
      </c>
      <c r="E1073" s="248" t="s">
        <v>2178</v>
      </c>
      <c r="F1073" s="41"/>
      <c r="G1073" s="248" t="s">
        <v>22</v>
      </c>
      <c r="H1073" s="249">
        <v>44606</v>
      </c>
      <c r="I1073" s="249">
        <f t="shared" si="20"/>
        <v>44970</v>
      </c>
      <c r="J1073" s="248" t="s">
        <v>43</v>
      </c>
      <c r="K1073" s="2"/>
      <c r="L1073" s="8"/>
      <c r="M1073" s="15"/>
      <c r="N1073" s="15"/>
    </row>
    <row r="1074" spans="1:14" ht="99.75" customHeight="1" x14ac:dyDescent="0.5">
      <c r="A1074" s="18">
        <v>1071</v>
      </c>
      <c r="B1074" s="254" t="s">
        <v>2106</v>
      </c>
      <c r="C1074" s="254"/>
      <c r="D1074" s="254" t="s">
        <v>2180</v>
      </c>
      <c r="E1074" s="254" t="s">
        <v>2181</v>
      </c>
      <c r="F1074" s="18"/>
      <c r="G1074" s="254" t="s">
        <v>22</v>
      </c>
      <c r="H1074" s="439">
        <v>44977</v>
      </c>
      <c r="I1074" s="439">
        <f t="shared" si="20"/>
        <v>45341</v>
      </c>
      <c r="J1074" s="254" t="s">
        <v>130</v>
      </c>
      <c r="K1074" s="27"/>
      <c r="L1074" s="8"/>
      <c r="M1074" s="15"/>
      <c r="N1074" s="15"/>
    </row>
    <row r="1075" spans="1:14" ht="99.75" customHeight="1" x14ac:dyDescent="0.5">
      <c r="A1075" s="18">
        <v>1072</v>
      </c>
      <c r="B1075" s="248" t="s">
        <v>2106</v>
      </c>
      <c r="C1075" s="248"/>
      <c r="D1075" s="248" t="s">
        <v>2183</v>
      </c>
      <c r="E1075" s="248" t="s">
        <v>2108</v>
      </c>
      <c r="F1075" s="41"/>
      <c r="G1075" s="248" t="s">
        <v>22</v>
      </c>
      <c r="H1075" s="249">
        <v>44165</v>
      </c>
      <c r="I1075" s="249">
        <f t="shared" si="20"/>
        <v>44529</v>
      </c>
      <c r="J1075" s="248" t="s">
        <v>43</v>
      </c>
      <c r="K1075" s="2"/>
      <c r="L1075" s="8"/>
      <c r="M1075" s="15"/>
      <c r="N1075" s="15"/>
    </row>
    <row r="1076" spans="1:14" ht="99.75" customHeight="1" x14ac:dyDescent="0.5">
      <c r="A1076" s="18">
        <v>1073</v>
      </c>
      <c r="B1076" s="248" t="s">
        <v>2106</v>
      </c>
      <c r="C1076" s="248"/>
      <c r="D1076" s="248" t="s">
        <v>2184</v>
      </c>
      <c r="E1076" s="248" t="s">
        <v>2185</v>
      </c>
      <c r="F1076" s="41"/>
      <c r="G1076" s="248" t="s">
        <v>22</v>
      </c>
      <c r="H1076" s="249">
        <v>44580</v>
      </c>
      <c r="I1076" s="249">
        <f t="shared" si="20"/>
        <v>44944</v>
      </c>
      <c r="J1076" s="248" t="s">
        <v>43</v>
      </c>
      <c r="K1076" s="2"/>
      <c r="L1076" s="8"/>
      <c r="M1076" s="15"/>
      <c r="N1076" s="15"/>
    </row>
    <row r="1077" spans="1:14" ht="99.75" customHeight="1" x14ac:dyDescent="0.5">
      <c r="A1077" s="18">
        <v>1074</v>
      </c>
      <c r="B1077" s="248" t="s">
        <v>2106</v>
      </c>
      <c r="C1077" s="248"/>
      <c r="D1077" s="248" t="s">
        <v>2186</v>
      </c>
      <c r="E1077" s="248" t="s">
        <v>2185</v>
      </c>
      <c r="F1077" s="41"/>
      <c r="G1077" s="248" t="s">
        <v>22</v>
      </c>
      <c r="H1077" s="249">
        <v>44580</v>
      </c>
      <c r="I1077" s="249">
        <f t="shared" si="20"/>
        <v>44944</v>
      </c>
      <c r="J1077" s="248" t="s">
        <v>43</v>
      </c>
      <c r="K1077" s="2"/>
      <c r="L1077" s="8"/>
      <c r="M1077" s="15"/>
      <c r="N1077" s="15"/>
    </row>
    <row r="1078" spans="1:14" ht="99.75" customHeight="1" x14ac:dyDescent="0.5">
      <c r="A1078" s="18">
        <v>1075</v>
      </c>
      <c r="B1078" s="248" t="s">
        <v>2106</v>
      </c>
      <c r="C1078" s="248"/>
      <c r="D1078" s="248" t="s">
        <v>2188</v>
      </c>
      <c r="E1078" s="248" t="s">
        <v>2189</v>
      </c>
      <c r="F1078" s="41"/>
      <c r="G1078" s="248" t="s">
        <v>22</v>
      </c>
      <c r="H1078" s="249">
        <v>44165</v>
      </c>
      <c r="I1078" s="249">
        <f t="shared" si="20"/>
        <v>44529</v>
      </c>
      <c r="J1078" s="248" t="s">
        <v>43</v>
      </c>
      <c r="K1078" s="2"/>
      <c r="L1078" s="8"/>
      <c r="M1078" s="15"/>
      <c r="N1078" s="15"/>
    </row>
    <row r="1079" spans="1:14" ht="99.75" customHeight="1" x14ac:dyDescent="0.5">
      <c r="A1079" s="18">
        <v>1076</v>
      </c>
      <c r="B1079" s="248" t="s">
        <v>2106</v>
      </c>
      <c r="C1079" s="248"/>
      <c r="D1079" s="248" t="s">
        <v>2190</v>
      </c>
      <c r="E1079" s="248" t="s">
        <v>2191</v>
      </c>
      <c r="F1079" s="41"/>
      <c r="G1079" s="248" t="s">
        <v>22</v>
      </c>
      <c r="H1079" s="249">
        <v>44580</v>
      </c>
      <c r="I1079" s="249">
        <f t="shared" si="20"/>
        <v>44944</v>
      </c>
      <c r="J1079" s="248" t="s">
        <v>43</v>
      </c>
      <c r="K1079" s="2"/>
      <c r="L1079" s="8"/>
      <c r="M1079" s="15"/>
      <c r="N1079" s="15"/>
    </row>
    <row r="1080" spans="1:14" ht="99.75" customHeight="1" x14ac:dyDescent="0.5">
      <c r="A1080" s="18">
        <v>1077</v>
      </c>
      <c r="B1080" s="248" t="s">
        <v>2106</v>
      </c>
      <c r="C1080" s="248"/>
      <c r="D1080" s="248" t="s">
        <v>2192</v>
      </c>
      <c r="E1080" s="248" t="s">
        <v>2193</v>
      </c>
      <c r="F1080" s="41"/>
      <c r="G1080" s="248" t="s">
        <v>22</v>
      </c>
      <c r="H1080" s="249">
        <v>44580</v>
      </c>
      <c r="I1080" s="249">
        <f t="shared" si="20"/>
        <v>44944</v>
      </c>
      <c r="J1080" s="248" t="s">
        <v>43</v>
      </c>
      <c r="K1080" s="2"/>
      <c r="L1080" s="8"/>
      <c r="M1080" s="15"/>
      <c r="N1080" s="15"/>
    </row>
    <row r="1081" spans="1:14" ht="99.75" customHeight="1" x14ac:dyDescent="0.5">
      <c r="A1081" s="18">
        <v>1078</v>
      </c>
      <c r="B1081" s="248" t="s">
        <v>2106</v>
      </c>
      <c r="C1081" s="248"/>
      <c r="D1081" s="248" t="s">
        <v>2194</v>
      </c>
      <c r="E1081" s="248" t="s">
        <v>2195</v>
      </c>
      <c r="F1081" s="41"/>
      <c r="G1081" s="248" t="s">
        <v>22</v>
      </c>
      <c r="H1081" s="249">
        <v>44580</v>
      </c>
      <c r="I1081" s="249">
        <f t="shared" si="20"/>
        <v>44944</v>
      </c>
      <c r="J1081" s="248" t="s">
        <v>43</v>
      </c>
      <c r="K1081" s="2"/>
      <c r="L1081" s="8"/>
      <c r="M1081" s="15"/>
      <c r="N1081" s="15"/>
    </row>
    <row r="1082" spans="1:14" ht="99.75" customHeight="1" x14ac:dyDescent="0.5">
      <c r="A1082" s="18">
        <v>1079</v>
      </c>
      <c r="B1082" s="248" t="s">
        <v>2106</v>
      </c>
      <c r="C1082" s="248"/>
      <c r="D1082" s="248" t="s">
        <v>2196</v>
      </c>
      <c r="E1082" s="248" t="s">
        <v>2197</v>
      </c>
      <c r="F1082" s="41"/>
      <c r="G1082" s="248" t="s">
        <v>22</v>
      </c>
      <c r="H1082" s="249">
        <v>44580</v>
      </c>
      <c r="I1082" s="249">
        <f t="shared" si="20"/>
        <v>44944</v>
      </c>
      <c r="J1082" s="248" t="s">
        <v>43</v>
      </c>
      <c r="K1082" s="2"/>
      <c r="L1082" s="8"/>
      <c r="M1082" s="15"/>
      <c r="N1082" s="15"/>
    </row>
    <row r="1083" spans="1:14" ht="99.75" customHeight="1" x14ac:dyDescent="0.5">
      <c r="A1083" s="18">
        <v>1080</v>
      </c>
      <c r="B1083" s="248" t="s">
        <v>2106</v>
      </c>
      <c r="C1083" s="248"/>
      <c r="D1083" s="248" t="s">
        <v>2198</v>
      </c>
      <c r="E1083" s="248" t="s">
        <v>2199</v>
      </c>
      <c r="F1083" s="41"/>
      <c r="G1083" s="248" t="s">
        <v>22</v>
      </c>
      <c r="H1083" s="249">
        <v>44580</v>
      </c>
      <c r="I1083" s="249">
        <f t="shared" si="20"/>
        <v>44944</v>
      </c>
      <c r="J1083" s="248" t="s">
        <v>43</v>
      </c>
      <c r="K1083" s="2"/>
      <c r="L1083" s="8"/>
      <c r="M1083" s="15"/>
      <c r="N1083" s="15"/>
    </row>
    <row r="1084" spans="1:14" ht="99.75" customHeight="1" x14ac:dyDescent="0.5">
      <c r="A1084" s="18">
        <v>1081</v>
      </c>
      <c r="B1084" s="248" t="s">
        <v>2106</v>
      </c>
      <c r="C1084" s="248"/>
      <c r="D1084" s="248" t="s">
        <v>2200</v>
      </c>
      <c r="E1084" s="248" t="s">
        <v>2201</v>
      </c>
      <c r="F1084" s="41"/>
      <c r="G1084" s="248" t="s">
        <v>22</v>
      </c>
      <c r="H1084" s="249">
        <v>44579</v>
      </c>
      <c r="I1084" s="249">
        <f t="shared" si="20"/>
        <v>44943</v>
      </c>
      <c r="J1084" s="248" t="s">
        <v>43</v>
      </c>
      <c r="K1084" s="2"/>
      <c r="L1084" s="8"/>
      <c r="M1084" s="15"/>
      <c r="N1084" s="15"/>
    </row>
    <row r="1085" spans="1:14" ht="99.75" customHeight="1" x14ac:dyDescent="0.5">
      <c r="A1085" s="18">
        <v>1082</v>
      </c>
      <c r="B1085" s="248" t="s">
        <v>2106</v>
      </c>
      <c r="C1085" s="248" t="s">
        <v>3380</v>
      </c>
      <c r="D1085" s="248" t="s">
        <v>3224</v>
      </c>
      <c r="E1085" s="248" t="s">
        <v>3225</v>
      </c>
      <c r="F1085" s="41"/>
      <c r="G1085" s="248" t="s">
        <v>22</v>
      </c>
      <c r="H1085" s="249">
        <v>44590</v>
      </c>
      <c r="I1085" s="249">
        <f t="shared" si="20"/>
        <v>44954</v>
      </c>
      <c r="J1085" s="248" t="s">
        <v>3219</v>
      </c>
      <c r="K1085" s="2"/>
      <c r="L1085" s="250" t="s">
        <v>3381</v>
      </c>
      <c r="M1085" s="11"/>
      <c r="N1085" s="15"/>
    </row>
    <row r="1086" spans="1:14" ht="99.75" customHeight="1" x14ac:dyDescent="0.5">
      <c r="A1086" s="18">
        <v>1083</v>
      </c>
      <c r="B1086" s="248" t="s">
        <v>2106</v>
      </c>
      <c r="C1086" s="248" t="s">
        <v>3382</v>
      </c>
      <c r="D1086" s="248" t="s">
        <v>3226</v>
      </c>
      <c r="E1086" s="248" t="s">
        <v>3225</v>
      </c>
      <c r="F1086" s="41"/>
      <c r="G1086" s="248" t="s">
        <v>22</v>
      </c>
      <c r="H1086" s="249">
        <v>44590</v>
      </c>
      <c r="I1086" s="249">
        <f t="shared" si="20"/>
        <v>44954</v>
      </c>
      <c r="J1086" s="248" t="s">
        <v>3219</v>
      </c>
      <c r="K1086" s="2"/>
      <c r="L1086" s="250" t="s">
        <v>3381</v>
      </c>
      <c r="M1086" s="11"/>
      <c r="N1086" s="15"/>
    </row>
    <row r="1087" spans="1:14" ht="99.75" customHeight="1" x14ac:dyDescent="0.5">
      <c r="A1087" s="18">
        <v>1084</v>
      </c>
      <c r="B1087" s="254" t="s">
        <v>2202</v>
      </c>
      <c r="C1087" s="254" t="s">
        <v>47</v>
      </c>
      <c r="D1087" s="254" t="s">
        <v>2203</v>
      </c>
      <c r="E1087" s="254" t="s">
        <v>2204</v>
      </c>
      <c r="F1087" s="18"/>
      <c r="G1087" s="254" t="s">
        <v>22</v>
      </c>
      <c r="H1087" s="439">
        <v>44985</v>
      </c>
      <c r="I1087" s="439">
        <f t="shared" si="20"/>
        <v>45349</v>
      </c>
      <c r="J1087" s="254" t="s">
        <v>86</v>
      </c>
      <c r="K1087" s="27"/>
      <c r="L1087" s="8"/>
      <c r="M1087" s="15"/>
      <c r="N1087" s="15"/>
    </row>
    <row r="1088" spans="1:14" ht="99.75" customHeight="1" x14ac:dyDescent="0.5">
      <c r="A1088" s="18">
        <v>1085</v>
      </c>
      <c r="B1088" s="254" t="s">
        <v>2202</v>
      </c>
      <c r="C1088" s="254" t="s">
        <v>1496</v>
      </c>
      <c r="D1088" s="254" t="s">
        <v>2206</v>
      </c>
      <c r="E1088" s="254" t="s">
        <v>2207</v>
      </c>
      <c r="F1088" s="18"/>
      <c r="G1088" s="254" t="s">
        <v>22</v>
      </c>
      <c r="H1088" s="439">
        <v>44958</v>
      </c>
      <c r="I1088" s="442">
        <f t="shared" si="20"/>
        <v>45322</v>
      </c>
      <c r="J1088" s="254" t="s">
        <v>43</v>
      </c>
      <c r="K1088" s="2"/>
      <c r="L1088" s="8"/>
      <c r="M1088" s="15">
        <v>1</v>
      </c>
      <c r="N1088" s="15"/>
    </row>
    <row r="1089" spans="1:14" ht="99.75" customHeight="1" x14ac:dyDescent="0.5">
      <c r="A1089" s="18">
        <v>1086</v>
      </c>
      <c r="B1089" s="254" t="s">
        <v>2202</v>
      </c>
      <c r="C1089" s="254" t="s">
        <v>1496</v>
      </c>
      <c r="D1089" s="254" t="s">
        <v>2208</v>
      </c>
      <c r="E1089" s="254" t="s">
        <v>2207</v>
      </c>
      <c r="F1089" s="18"/>
      <c r="G1089" s="254" t="s">
        <v>22</v>
      </c>
      <c r="H1089" s="439">
        <v>44958</v>
      </c>
      <c r="I1089" s="442">
        <f t="shared" si="20"/>
        <v>45322</v>
      </c>
      <c r="J1089" s="254" t="s">
        <v>43</v>
      </c>
      <c r="K1089" s="2"/>
      <c r="L1089" s="8"/>
      <c r="M1089" s="15"/>
      <c r="N1089" s="15"/>
    </row>
    <row r="1090" spans="1:14" ht="99.75" customHeight="1" x14ac:dyDescent="0.5">
      <c r="A1090" s="18">
        <v>1087</v>
      </c>
      <c r="B1090" s="254" t="s">
        <v>2202</v>
      </c>
      <c r="C1090" s="254" t="s">
        <v>1496</v>
      </c>
      <c r="D1090" s="254" t="s">
        <v>2209</v>
      </c>
      <c r="E1090" s="18" t="s">
        <v>2210</v>
      </c>
      <c r="F1090" s="18"/>
      <c r="G1090" s="254" t="s">
        <v>22</v>
      </c>
      <c r="H1090" s="439">
        <v>44958</v>
      </c>
      <c r="I1090" s="442">
        <f t="shared" si="20"/>
        <v>45322</v>
      </c>
      <c r="J1090" s="254" t="s">
        <v>43</v>
      </c>
      <c r="K1090" s="2"/>
      <c r="L1090" s="8"/>
      <c r="M1090" s="15"/>
      <c r="N1090" s="15"/>
    </row>
    <row r="1091" spans="1:14" ht="99.75" customHeight="1" x14ac:dyDescent="0.5">
      <c r="A1091" s="18">
        <v>1088</v>
      </c>
      <c r="B1091" s="254" t="s">
        <v>2202</v>
      </c>
      <c r="C1091" s="254" t="s">
        <v>1496</v>
      </c>
      <c r="D1091" s="254" t="s">
        <v>2211</v>
      </c>
      <c r="E1091" s="18" t="s">
        <v>2210</v>
      </c>
      <c r="F1091" s="18"/>
      <c r="G1091" s="254" t="s">
        <v>22</v>
      </c>
      <c r="H1091" s="439">
        <v>44958</v>
      </c>
      <c r="I1091" s="442">
        <f t="shared" si="20"/>
        <v>45322</v>
      </c>
      <c r="J1091" s="254" t="s">
        <v>43</v>
      </c>
      <c r="K1091" s="2"/>
      <c r="L1091" s="8"/>
      <c r="M1091" s="15"/>
      <c r="N1091" s="15"/>
    </row>
    <row r="1092" spans="1:14" ht="99.75" customHeight="1" x14ac:dyDescent="0.5">
      <c r="A1092" s="18">
        <v>1089</v>
      </c>
      <c r="B1092" s="254" t="s">
        <v>2202</v>
      </c>
      <c r="C1092" s="254" t="s">
        <v>1496</v>
      </c>
      <c r="D1092" s="254" t="s">
        <v>2212</v>
      </c>
      <c r="E1092" s="18" t="s">
        <v>2213</v>
      </c>
      <c r="F1092" s="18"/>
      <c r="G1092" s="254" t="s">
        <v>22</v>
      </c>
      <c r="H1092" s="439">
        <v>44958</v>
      </c>
      <c r="I1092" s="442">
        <f t="shared" si="20"/>
        <v>45322</v>
      </c>
      <c r="J1092" s="254" t="s">
        <v>50</v>
      </c>
      <c r="K1092" s="27"/>
      <c r="L1092" s="17"/>
      <c r="M1092" s="15"/>
      <c r="N1092" s="15"/>
    </row>
    <row r="1093" spans="1:14" ht="99.75" customHeight="1" x14ac:dyDescent="0.5">
      <c r="A1093" s="18">
        <v>1090</v>
      </c>
      <c r="B1093" s="254" t="s">
        <v>2202</v>
      </c>
      <c r="C1093" s="254" t="s">
        <v>1496</v>
      </c>
      <c r="D1093" s="254" t="s">
        <v>2215</v>
      </c>
      <c r="E1093" s="18" t="s">
        <v>2213</v>
      </c>
      <c r="F1093" s="18"/>
      <c r="G1093" s="254" t="s">
        <v>22</v>
      </c>
      <c r="H1093" s="439">
        <v>44958</v>
      </c>
      <c r="I1093" s="442">
        <f t="shared" si="20"/>
        <v>45322</v>
      </c>
      <c r="J1093" s="254" t="s">
        <v>50</v>
      </c>
      <c r="K1093" s="2"/>
      <c r="L1093" s="8"/>
      <c r="M1093" s="15"/>
      <c r="N1093" s="15"/>
    </row>
    <row r="1094" spans="1:14" ht="99.75" customHeight="1" x14ac:dyDescent="0.5">
      <c r="A1094" s="18">
        <v>1091</v>
      </c>
      <c r="B1094" s="254" t="s">
        <v>2202</v>
      </c>
      <c r="C1094" s="254" t="s">
        <v>1496</v>
      </c>
      <c r="D1094" s="254" t="s">
        <v>2217</v>
      </c>
      <c r="E1094" s="18" t="s">
        <v>2218</v>
      </c>
      <c r="F1094" s="18"/>
      <c r="G1094" s="254" t="s">
        <v>22</v>
      </c>
      <c r="H1094" s="439">
        <v>44958</v>
      </c>
      <c r="I1094" s="442">
        <f t="shared" si="20"/>
        <v>45322</v>
      </c>
      <c r="J1094" s="254" t="s">
        <v>123</v>
      </c>
      <c r="K1094" s="2"/>
      <c r="L1094" s="250" t="s">
        <v>1485</v>
      </c>
      <c r="M1094" s="15"/>
      <c r="N1094" s="15"/>
    </row>
    <row r="1095" spans="1:14" ht="99.75" customHeight="1" x14ac:dyDescent="0.5">
      <c r="A1095" s="18">
        <v>1092</v>
      </c>
      <c r="B1095" s="254" t="s">
        <v>2202</v>
      </c>
      <c r="C1095" s="254" t="s">
        <v>1496</v>
      </c>
      <c r="D1095" s="254" t="s">
        <v>2219</v>
      </c>
      <c r="E1095" s="18" t="s">
        <v>2218</v>
      </c>
      <c r="F1095" s="18"/>
      <c r="G1095" s="254" t="s">
        <v>22</v>
      </c>
      <c r="H1095" s="439">
        <v>44958</v>
      </c>
      <c r="I1095" s="442">
        <f t="shared" si="20"/>
        <v>45322</v>
      </c>
      <c r="J1095" s="254" t="s">
        <v>123</v>
      </c>
      <c r="K1095" s="2"/>
      <c r="L1095" s="250" t="s">
        <v>1485</v>
      </c>
      <c r="M1095" s="15"/>
      <c r="N1095" s="15"/>
    </row>
    <row r="1096" spans="1:14" ht="99.75" customHeight="1" x14ac:dyDescent="0.5">
      <c r="A1096" s="18">
        <v>1093</v>
      </c>
      <c r="B1096" s="254" t="s">
        <v>2202</v>
      </c>
      <c r="C1096" s="254" t="s">
        <v>1496</v>
      </c>
      <c r="D1096" s="254" t="s">
        <v>2220</v>
      </c>
      <c r="E1096" s="18" t="s">
        <v>2221</v>
      </c>
      <c r="F1096" s="18"/>
      <c r="G1096" s="254" t="s">
        <v>22</v>
      </c>
      <c r="H1096" s="439">
        <v>44958</v>
      </c>
      <c r="I1096" s="442">
        <f t="shared" si="20"/>
        <v>45322</v>
      </c>
      <c r="J1096" s="254" t="s">
        <v>43</v>
      </c>
      <c r="K1096" s="2"/>
      <c r="L1096" s="8"/>
      <c r="M1096" s="15"/>
      <c r="N1096" s="15"/>
    </row>
    <row r="1097" spans="1:14" ht="99.75" customHeight="1" x14ac:dyDescent="0.5">
      <c r="A1097" s="18">
        <v>1094</v>
      </c>
      <c r="B1097" s="254" t="s">
        <v>2202</v>
      </c>
      <c r="C1097" s="254" t="s">
        <v>1496</v>
      </c>
      <c r="D1097" s="254" t="s">
        <v>2222</v>
      </c>
      <c r="E1097" s="18" t="s">
        <v>2221</v>
      </c>
      <c r="F1097" s="18"/>
      <c r="G1097" s="254" t="s">
        <v>22</v>
      </c>
      <c r="H1097" s="439">
        <v>44958</v>
      </c>
      <c r="I1097" s="442">
        <f t="shared" si="20"/>
        <v>45322</v>
      </c>
      <c r="J1097" s="254" t="s">
        <v>43</v>
      </c>
      <c r="K1097" s="2"/>
      <c r="L1097" s="8"/>
      <c r="M1097" s="15"/>
      <c r="N1097" s="15"/>
    </row>
    <row r="1098" spans="1:14" ht="99.75" customHeight="1" x14ac:dyDescent="0.5">
      <c r="A1098" s="18">
        <v>1095</v>
      </c>
      <c r="B1098" s="248" t="s">
        <v>3383</v>
      </c>
      <c r="C1098" s="248" t="s">
        <v>3102</v>
      </c>
      <c r="D1098" s="248" t="s">
        <v>2223</v>
      </c>
      <c r="E1098" s="248" t="s">
        <v>2224</v>
      </c>
      <c r="F1098" s="41"/>
      <c r="G1098" s="248" t="s">
        <v>22</v>
      </c>
      <c r="H1098" s="249">
        <v>44580</v>
      </c>
      <c r="I1098" s="441">
        <f t="shared" si="20"/>
        <v>44944</v>
      </c>
      <c r="J1098" s="248" t="s">
        <v>43</v>
      </c>
      <c r="K1098" s="2"/>
      <c r="L1098" s="8"/>
      <c r="M1098" s="15"/>
      <c r="N1098" s="15"/>
    </row>
    <row r="1099" spans="1:14" ht="99.75" customHeight="1" x14ac:dyDescent="0.5">
      <c r="A1099" s="18">
        <v>1096</v>
      </c>
      <c r="B1099" s="248" t="s">
        <v>3383</v>
      </c>
      <c r="C1099" s="248" t="s">
        <v>3102</v>
      </c>
      <c r="D1099" s="248" t="s">
        <v>2225</v>
      </c>
      <c r="E1099" s="248" t="s">
        <v>2224</v>
      </c>
      <c r="F1099" s="41"/>
      <c r="G1099" s="248" t="s">
        <v>22</v>
      </c>
      <c r="H1099" s="249">
        <v>44580</v>
      </c>
      <c r="I1099" s="441">
        <f t="shared" si="20"/>
        <v>44944</v>
      </c>
      <c r="J1099" s="248" t="s">
        <v>43</v>
      </c>
      <c r="K1099" s="2"/>
      <c r="L1099" s="8"/>
      <c r="M1099" s="15"/>
      <c r="N1099" s="15"/>
    </row>
    <row r="1100" spans="1:14" ht="99.75" customHeight="1" x14ac:dyDescent="0.5">
      <c r="A1100" s="18">
        <v>1097</v>
      </c>
      <c r="B1100" s="248" t="s">
        <v>3383</v>
      </c>
      <c r="C1100" s="248" t="s">
        <v>3102</v>
      </c>
      <c r="D1100" s="248" t="s">
        <v>2226</v>
      </c>
      <c r="E1100" s="248" t="s">
        <v>2227</v>
      </c>
      <c r="F1100" s="41"/>
      <c r="G1100" s="248" t="s">
        <v>22</v>
      </c>
      <c r="H1100" s="249">
        <v>44580</v>
      </c>
      <c r="I1100" s="441">
        <f t="shared" si="20"/>
        <v>44944</v>
      </c>
      <c r="J1100" s="248" t="s">
        <v>43</v>
      </c>
      <c r="K1100" s="2"/>
      <c r="L1100" s="8"/>
      <c r="M1100" s="15"/>
      <c r="N1100" s="15"/>
    </row>
    <row r="1101" spans="1:14" ht="99.75" customHeight="1" x14ac:dyDescent="0.5">
      <c r="A1101" s="18">
        <v>1098</v>
      </c>
      <c r="B1101" s="248" t="s">
        <v>3383</v>
      </c>
      <c r="C1101" s="248" t="s">
        <v>3102</v>
      </c>
      <c r="D1101" s="248" t="s">
        <v>2228</v>
      </c>
      <c r="E1101" s="248" t="s">
        <v>2227</v>
      </c>
      <c r="F1101" s="41"/>
      <c r="G1101" s="248" t="s">
        <v>22</v>
      </c>
      <c r="H1101" s="249">
        <v>44580</v>
      </c>
      <c r="I1101" s="441">
        <f t="shared" si="20"/>
        <v>44944</v>
      </c>
      <c r="J1101" s="248" t="s">
        <v>43</v>
      </c>
      <c r="K1101" s="2"/>
      <c r="L1101" s="8"/>
      <c r="M1101" s="15"/>
      <c r="N1101" s="15"/>
    </row>
    <row r="1102" spans="1:14" ht="99.75" customHeight="1" x14ac:dyDescent="0.5">
      <c r="A1102" s="18">
        <v>1099</v>
      </c>
      <c r="B1102" s="248" t="s">
        <v>3383</v>
      </c>
      <c r="C1102" s="248" t="s">
        <v>3102</v>
      </c>
      <c r="D1102" s="248" t="s">
        <v>2229</v>
      </c>
      <c r="E1102" s="248" t="s">
        <v>2230</v>
      </c>
      <c r="F1102" s="41"/>
      <c r="G1102" s="248" t="s">
        <v>22</v>
      </c>
      <c r="H1102" s="249">
        <v>44580</v>
      </c>
      <c r="I1102" s="441">
        <f t="shared" si="20"/>
        <v>44944</v>
      </c>
      <c r="J1102" s="248" t="s">
        <v>43</v>
      </c>
      <c r="K1102" s="2"/>
      <c r="L1102" s="8"/>
      <c r="M1102" s="15"/>
      <c r="N1102" s="15"/>
    </row>
    <row r="1103" spans="1:14" ht="99.75" customHeight="1" x14ac:dyDescent="0.5">
      <c r="A1103" s="18">
        <v>1100</v>
      </c>
      <c r="B1103" s="248" t="s">
        <v>3383</v>
      </c>
      <c r="C1103" s="248" t="s">
        <v>1496</v>
      </c>
      <c r="D1103" s="248" t="s">
        <v>2231</v>
      </c>
      <c r="E1103" s="248" t="s">
        <v>2232</v>
      </c>
      <c r="F1103" s="41"/>
      <c r="G1103" s="248" t="s">
        <v>22</v>
      </c>
      <c r="H1103" s="249">
        <v>44580</v>
      </c>
      <c r="I1103" s="441">
        <f t="shared" si="20"/>
        <v>44944</v>
      </c>
      <c r="J1103" s="248" t="s">
        <v>43</v>
      </c>
      <c r="K1103" s="2"/>
      <c r="L1103" s="8"/>
      <c r="M1103" s="15"/>
      <c r="N1103" s="15"/>
    </row>
    <row r="1104" spans="1:14" ht="99.75" customHeight="1" x14ac:dyDescent="0.5">
      <c r="A1104" s="18">
        <v>1101</v>
      </c>
      <c r="B1104" s="248" t="s">
        <v>3383</v>
      </c>
      <c r="C1104" s="248" t="s">
        <v>3102</v>
      </c>
      <c r="D1104" s="248" t="s">
        <v>2233</v>
      </c>
      <c r="E1104" s="248" t="s">
        <v>2234</v>
      </c>
      <c r="F1104" s="41"/>
      <c r="G1104" s="248" t="s">
        <v>22</v>
      </c>
      <c r="H1104" s="249">
        <v>44580</v>
      </c>
      <c r="I1104" s="441">
        <f t="shared" si="20"/>
        <v>44944</v>
      </c>
      <c r="J1104" s="248" t="s">
        <v>43</v>
      </c>
      <c r="K1104" s="2"/>
      <c r="L1104" s="8"/>
      <c r="M1104" s="15"/>
      <c r="N1104" s="15"/>
    </row>
    <row r="1105" spans="1:14" ht="99.75" customHeight="1" x14ac:dyDescent="0.5">
      <c r="A1105" s="18">
        <v>1102</v>
      </c>
      <c r="B1105" s="248" t="s">
        <v>3383</v>
      </c>
      <c r="C1105" s="248" t="s">
        <v>1496</v>
      </c>
      <c r="D1105" s="248" t="s">
        <v>2235</v>
      </c>
      <c r="E1105" s="248" t="s">
        <v>3384</v>
      </c>
      <c r="F1105" s="41"/>
      <c r="G1105" s="248" t="s">
        <v>22</v>
      </c>
      <c r="H1105" s="249">
        <v>44580</v>
      </c>
      <c r="I1105" s="441">
        <f t="shared" si="20"/>
        <v>44944</v>
      </c>
      <c r="J1105" s="248" t="s">
        <v>43</v>
      </c>
      <c r="K1105" s="2"/>
      <c r="L1105" s="8"/>
      <c r="M1105" s="15"/>
      <c r="N1105" s="15"/>
    </row>
    <row r="1106" spans="1:14" ht="99.75" customHeight="1" x14ac:dyDescent="0.5">
      <c r="A1106" s="18">
        <v>1103</v>
      </c>
      <c r="B1106" s="248" t="s">
        <v>3383</v>
      </c>
      <c r="C1106" s="248" t="s">
        <v>1496</v>
      </c>
      <c r="D1106" s="248" t="s">
        <v>2237</v>
      </c>
      <c r="E1106" s="248" t="s">
        <v>3385</v>
      </c>
      <c r="F1106" s="41"/>
      <c r="G1106" s="248" t="s">
        <v>22</v>
      </c>
      <c r="H1106" s="249">
        <v>44580</v>
      </c>
      <c r="I1106" s="441">
        <f t="shared" si="20"/>
        <v>44944</v>
      </c>
      <c r="J1106" s="248" t="s">
        <v>43</v>
      </c>
      <c r="K1106" s="2"/>
      <c r="L1106" s="8"/>
      <c r="M1106" s="15"/>
      <c r="N1106" s="15"/>
    </row>
    <row r="1107" spans="1:14" ht="99.75" customHeight="1" x14ac:dyDescent="0.5">
      <c r="A1107" s="18">
        <v>1104</v>
      </c>
      <c r="B1107" s="248" t="s">
        <v>3383</v>
      </c>
      <c r="C1107" s="248" t="s">
        <v>1496</v>
      </c>
      <c r="D1107" s="248" t="s">
        <v>2239</v>
      </c>
      <c r="E1107" s="248" t="s">
        <v>2240</v>
      </c>
      <c r="F1107" s="41"/>
      <c r="G1107" s="248" t="s">
        <v>22</v>
      </c>
      <c r="H1107" s="249">
        <v>44580</v>
      </c>
      <c r="I1107" s="441">
        <f t="shared" si="20"/>
        <v>44944</v>
      </c>
      <c r="J1107" s="248" t="s">
        <v>43</v>
      </c>
      <c r="K1107" s="67"/>
      <c r="L1107" s="8"/>
      <c r="M1107" s="15"/>
      <c r="N1107" s="15"/>
    </row>
    <row r="1108" spans="1:14" ht="99.75" customHeight="1" x14ac:dyDescent="0.5">
      <c r="A1108" s="18">
        <v>1105</v>
      </c>
      <c r="B1108" s="254" t="s">
        <v>2187</v>
      </c>
      <c r="C1108" s="254" t="s">
        <v>1352</v>
      </c>
      <c r="D1108" s="254" t="s">
        <v>2241</v>
      </c>
      <c r="E1108" s="254" t="s">
        <v>2242</v>
      </c>
      <c r="F1108" s="18"/>
      <c r="G1108" s="254" t="s">
        <v>22</v>
      </c>
      <c r="H1108" s="439">
        <v>44985</v>
      </c>
      <c r="I1108" s="442">
        <f t="shared" si="20"/>
        <v>45349</v>
      </c>
      <c r="J1108" s="254" t="s">
        <v>50</v>
      </c>
      <c r="K1108" s="27"/>
      <c r="L1108" s="17"/>
      <c r="M1108" s="15"/>
      <c r="N1108" s="15"/>
    </row>
    <row r="1109" spans="1:14" ht="99.75" customHeight="1" x14ac:dyDescent="0.5">
      <c r="A1109" s="18">
        <v>1106</v>
      </c>
      <c r="B1109" s="248" t="s">
        <v>2187</v>
      </c>
      <c r="C1109" s="248"/>
      <c r="D1109" s="248" t="s">
        <v>2244</v>
      </c>
      <c r="E1109" s="248" t="s">
        <v>2245</v>
      </c>
      <c r="F1109" s="41"/>
      <c r="G1109" s="248" t="s">
        <v>22</v>
      </c>
      <c r="H1109" s="249">
        <v>44579</v>
      </c>
      <c r="I1109" s="441">
        <f t="shared" si="20"/>
        <v>44943</v>
      </c>
      <c r="J1109" s="248" t="s">
        <v>43</v>
      </c>
      <c r="K1109" s="2"/>
      <c r="L1109" s="8"/>
      <c r="M1109" s="15"/>
      <c r="N1109" s="15"/>
    </row>
    <row r="1110" spans="1:14" ht="99.75" customHeight="1" x14ac:dyDescent="0.5">
      <c r="A1110" s="18">
        <v>1107</v>
      </c>
      <c r="B1110" s="254" t="s">
        <v>2187</v>
      </c>
      <c r="C1110" s="254" t="s">
        <v>1496</v>
      </c>
      <c r="D1110" s="254" t="s">
        <v>2246</v>
      </c>
      <c r="E1110" s="254" t="s">
        <v>2247</v>
      </c>
      <c r="F1110" s="18"/>
      <c r="G1110" s="254" t="s">
        <v>71</v>
      </c>
      <c r="H1110" s="254" t="s">
        <v>71</v>
      </c>
      <c r="I1110" s="254" t="s">
        <v>71</v>
      </c>
      <c r="J1110" s="254" t="s">
        <v>130</v>
      </c>
      <c r="K1110" s="2"/>
      <c r="L1110" s="250" t="s">
        <v>158</v>
      </c>
      <c r="M1110" s="15"/>
      <c r="N1110" s="15"/>
    </row>
    <row r="1111" spans="1:14" ht="99.75" customHeight="1" x14ac:dyDescent="0.5">
      <c r="A1111" s="18">
        <v>1108</v>
      </c>
      <c r="B1111" s="254" t="s">
        <v>2187</v>
      </c>
      <c r="C1111" s="254" t="s">
        <v>1496</v>
      </c>
      <c r="D1111" s="254" t="s">
        <v>2248</v>
      </c>
      <c r="E1111" s="254" t="s">
        <v>2249</v>
      </c>
      <c r="F1111" s="18"/>
      <c r="G1111" s="254" t="s">
        <v>71</v>
      </c>
      <c r="H1111" s="254" t="s">
        <v>71</v>
      </c>
      <c r="I1111" s="254" t="s">
        <v>71</v>
      </c>
      <c r="J1111" s="254" t="s">
        <v>130</v>
      </c>
      <c r="K1111" s="2"/>
      <c r="L1111" s="250" t="s">
        <v>158</v>
      </c>
      <c r="M1111" s="15"/>
      <c r="N1111" s="15"/>
    </row>
    <row r="1112" spans="1:14" ht="99.75" customHeight="1" x14ac:dyDescent="0.5">
      <c r="A1112" s="18">
        <v>1109</v>
      </c>
      <c r="B1112" s="449" t="s">
        <v>2187</v>
      </c>
      <c r="C1112" s="449" t="s">
        <v>1496</v>
      </c>
      <c r="D1112" s="449" t="s">
        <v>3051</v>
      </c>
      <c r="E1112" s="449" t="s">
        <v>3052</v>
      </c>
      <c r="F1112" s="450"/>
      <c r="G1112" s="449" t="s">
        <v>22</v>
      </c>
      <c r="H1112" s="451">
        <v>44559</v>
      </c>
      <c r="I1112" s="451">
        <f t="shared" ref="I1112:I1174" si="21">H1112+364</f>
        <v>44923</v>
      </c>
      <c r="J1112" s="449" t="s">
        <v>3053</v>
      </c>
      <c r="K1112" s="2"/>
      <c r="L1112" s="8"/>
      <c r="M1112" s="15"/>
      <c r="N1112" s="15"/>
    </row>
    <row r="1113" spans="1:14" ht="99.75" customHeight="1" x14ac:dyDescent="0.5">
      <c r="A1113" s="18">
        <v>1110</v>
      </c>
      <c r="B1113" s="449" t="s">
        <v>2187</v>
      </c>
      <c r="C1113" s="449" t="s">
        <v>1496</v>
      </c>
      <c r="D1113" s="449" t="s">
        <v>3054</v>
      </c>
      <c r="E1113" s="449" t="s">
        <v>3055</v>
      </c>
      <c r="F1113" s="450"/>
      <c r="G1113" s="449" t="s">
        <v>22</v>
      </c>
      <c r="H1113" s="451">
        <v>44559</v>
      </c>
      <c r="I1113" s="451">
        <f t="shared" si="21"/>
        <v>44923</v>
      </c>
      <c r="J1113" s="449" t="s">
        <v>3056</v>
      </c>
      <c r="K1113" s="2"/>
      <c r="L1113" s="8"/>
      <c r="M1113" s="15"/>
      <c r="N1113" s="15"/>
    </row>
    <row r="1114" spans="1:14" ht="99.75" customHeight="1" x14ac:dyDescent="0.5">
      <c r="A1114" s="18">
        <v>1111</v>
      </c>
      <c r="B1114" s="449" t="s">
        <v>2187</v>
      </c>
      <c r="C1114" s="449" t="s">
        <v>1496</v>
      </c>
      <c r="D1114" s="449" t="s">
        <v>3057</v>
      </c>
      <c r="E1114" s="449" t="s">
        <v>3052</v>
      </c>
      <c r="F1114" s="450"/>
      <c r="G1114" s="449" t="s">
        <v>22</v>
      </c>
      <c r="H1114" s="451">
        <v>44559</v>
      </c>
      <c r="I1114" s="451">
        <f t="shared" si="21"/>
        <v>44923</v>
      </c>
      <c r="J1114" s="449" t="s">
        <v>3058</v>
      </c>
      <c r="K1114" s="2"/>
      <c r="L1114" s="8"/>
      <c r="M1114" s="15"/>
      <c r="N1114" s="15"/>
    </row>
    <row r="1115" spans="1:14" ht="99.75" customHeight="1" x14ac:dyDescent="0.5">
      <c r="A1115" s="18">
        <v>1112</v>
      </c>
      <c r="B1115" s="449" t="s">
        <v>2187</v>
      </c>
      <c r="C1115" s="449" t="s">
        <v>1496</v>
      </c>
      <c r="D1115" s="449" t="s">
        <v>2250</v>
      </c>
      <c r="E1115" s="449" t="s">
        <v>2251</v>
      </c>
      <c r="F1115" s="450"/>
      <c r="G1115" s="449" t="s">
        <v>22</v>
      </c>
      <c r="H1115" s="451">
        <v>44559</v>
      </c>
      <c r="I1115" s="451">
        <f t="shared" si="21"/>
        <v>44923</v>
      </c>
      <c r="J1115" s="449" t="s">
        <v>2252</v>
      </c>
      <c r="K1115" s="2"/>
      <c r="L1115" s="8"/>
      <c r="M1115" s="15"/>
      <c r="N1115" s="15"/>
    </row>
    <row r="1116" spans="1:14" ht="99.75" customHeight="1" x14ac:dyDescent="0.5">
      <c r="A1116" s="18">
        <v>1113</v>
      </c>
      <c r="B1116" s="449" t="s">
        <v>2187</v>
      </c>
      <c r="C1116" s="449">
        <v>2021</v>
      </c>
      <c r="D1116" s="449" t="s">
        <v>3059</v>
      </c>
      <c r="E1116" s="449" t="s">
        <v>2251</v>
      </c>
      <c r="F1116" s="450"/>
      <c r="G1116" s="449" t="s">
        <v>22</v>
      </c>
      <c r="H1116" s="451">
        <v>44559</v>
      </c>
      <c r="I1116" s="451">
        <f t="shared" si="21"/>
        <v>44923</v>
      </c>
      <c r="J1116" s="449" t="s">
        <v>3060</v>
      </c>
      <c r="K1116" s="2"/>
      <c r="L1116" s="8"/>
      <c r="M1116" s="15"/>
      <c r="N1116" s="15"/>
    </row>
    <row r="1117" spans="1:14" ht="99.75" customHeight="1" x14ac:dyDescent="0.5">
      <c r="A1117" s="18">
        <v>1114</v>
      </c>
      <c r="B1117" s="449" t="s">
        <v>2187</v>
      </c>
      <c r="C1117" s="449" t="s">
        <v>1496</v>
      </c>
      <c r="D1117" s="449" t="s">
        <v>2253</v>
      </c>
      <c r="E1117" s="449" t="s">
        <v>2254</v>
      </c>
      <c r="F1117" s="450"/>
      <c r="G1117" s="449" t="s">
        <v>22</v>
      </c>
      <c r="H1117" s="451">
        <v>44559</v>
      </c>
      <c r="I1117" s="451">
        <f t="shared" si="21"/>
        <v>44923</v>
      </c>
      <c r="J1117" s="449" t="s">
        <v>2252</v>
      </c>
      <c r="K1117" s="2"/>
      <c r="L1117" s="8"/>
      <c r="M1117" s="15"/>
      <c r="N1117" s="15"/>
    </row>
    <row r="1118" spans="1:14" ht="99.75" customHeight="1" x14ac:dyDescent="0.5">
      <c r="A1118" s="18">
        <v>1115</v>
      </c>
      <c r="B1118" s="449" t="s">
        <v>2187</v>
      </c>
      <c r="C1118" s="449" t="s">
        <v>1496</v>
      </c>
      <c r="D1118" s="449" t="s">
        <v>3061</v>
      </c>
      <c r="E1118" s="449" t="s">
        <v>2254</v>
      </c>
      <c r="F1118" s="450"/>
      <c r="G1118" s="449" t="s">
        <v>22</v>
      </c>
      <c r="H1118" s="451">
        <v>44559</v>
      </c>
      <c r="I1118" s="451">
        <f t="shared" si="21"/>
        <v>44923</v>
      </c>
      <c r="J1118" s="449" t="s">
        <v>3062</v>
      </c>
      <c r="K1118" s="2"/>
      <c r="L1118" s="8"/>
      <c r="M1118" s="15"/>
      <c r="N1118" s="15"/>
    </row>
    <row r="1119" spans="1:14" ht="99.75" customHeight="1" x14ac:dyDescent="0.5">
      <c r="A1119" s="18">
        <v>1116</v>
      </c>
      <c r="B1119" s="449" t="s">
        <v>2187</v>
      </c>
      <c r="C1119" s="449" t="s">
        <v>1496</v>
      </c>
      <c r="D1119" s="449" t="s">
        <v>3063</v>
      </c>
      <c r="E1119" s="449" t="s">
        <v>3064</v>
      </c>
      <c r="F1119" s="450"/>
      <c r="G1119" s="449" t="s">
        <v>22</v>
      </c>
      <c r="H1119" s="451">
        <v>44559</v>
      </c>
      <c r="I1119" s="451">
        <f t="shared" si="21"/>
        <v>44923</v>
      </c>
      <c r="J1119" s="449" t="s">
        <v>3062</v>
      </c>
      <c r="K1119" s="2"/>
      <c r="L1119" s="8"/>
      <c r="M1119" s="15"/>
      <c r="N1119" s="15"/>
    </row>
    <row r="1120" spans="1:14" ht="99.75" customHeight="1" x14ac:dyDescent="0.5">
      <c r="A1120" s="18">
        <v>1117</v>
      </c>
      <c r="B1120" s="449" t="s">
        <v>2187</v>
      </c>
      <c r="C1120" s="449" t="s">
        <v>1496</v>
      </c>
      <c r="D1120" s="449" t="s">
        <v>3065</v>
      </c>
      <c r="E1120" s="449" t="s">
        <v>3064</v>
      </c>
      <c r="F1120" s="450"/>
      <c r="G1120" s="449" t="s">
        <v>22</v>
      </c>
      <c r="H1120" s="451">
        <v>44559</v>
      </c>
      <c r="I1120" s="451">
        <f t="shared" si="21"/>
        <v>44923</v>
      </c>
      <c r="J1120" s="449" t="s">
        <v>3053</v>
      </c>
      <c r="K1120" s="2"/>
      <c r="L1120" s="8"/>
      <c r="M1120" s="15"/>
      <c r="N1120" s="15"/>
    </row>
    <row r="1121" spans="1:14" ht="99.75" customHeight="1" x14ac:dyDescent="0.5">
      <c r="A1121" s="18">
        <v>1118</v>
      </c>
      <c r="B1121" s="254" t="s">
        <v>2187</v>
      </c>
      <c r="C1121" s="254" t="s">
        <v>1496</v>
      </c>
      <c r="D1121" s="254" t="s">
        <v>2255</v>
      </c>
      <c r="E1121" s="254" t="s">
        <v>1178</v>
      </c>
      <c r="F1121" s="18"/>
      <c r="G1121" s="254" t="s">
        <v>22</v>
      </c>
      <c r="H1121" s="439">
        <v>44995</v>
      </c>
      <c r="I1121" s="439">
        <f t="shared" si="21"/>
        <v>45359</v>
      </c>
      <c r="J1121" s="254" t="s">
        <v>23</v>
      </c>
      <c r="K1121" s="19" t="s">
        <v>2256</v>
      </c>
      <c r="L1121" s="8"/>
      <c r="M1121" s="15"/>
      <c r="N1121" s="15"/>
    </row>
    <row r="1122" spans="1:14" ht="99.75" customHeight="1" x14ac:dyDescent="0.5">
      <c r="A1122" s="18">
        <v>1119</v>
      </c>
      <c r="B1122" s="254" t="s">
        <v>2187</v>
      </c>
      <c r="C1122" s="254" t="s">
        <v>1496</v>
      </c>
      <c r="D1122" s="254" t="s">
        <v>2257</v>
      </c>
      <c r="E1122" s="254" t="s">
        <v>1178</v>
      </c>
      <c r="F1122" s="18"/>
      <c r="G1122" s="254" t="s">
        <v>22</v>
      </c>
      <c r="H1122" s="439">
        <v>44995</v>
      </c>
      <c r="I1122" s="439">
        <f t="shared" si="21"/>
        <v>45359</v>
      </c>
      <c r="J1122" s="254" t="s">
        <v>43</v>
      </c>
      <c r="K1122" s="2"/>
      <c r="L1122" s="8"/>
      <c r="M1122" s="15"/>
      <c r="N1122" s="15"/>
    </row>
    <row r="1123" spans="1:14" ht="99.75" customHeight="1" x14ac:dyDescent="0.5">
      <c r="A1123" s="18">
        <v>1120</v>
      </c>
      <c r="B1123" s="254" t="s">
        <v>2187</v>
      </c>
      <c r="C1123" s="254" t="s">
        <v>47</v>
      </c>
      <c r="D1123" s="254" t="s">
        <v>2258</v>
      </c>
      <c r="E1123" s="254" t="s">
        <v>2259</v>
      </c>
      <c r="F1123" s="18"/>
      <c r="G1123" s="254" t="s">
        <v>22</v>
      </c>
      <c r="H1123" s="439">
        <v>44662</v>
      </c>
      <c r="I1123" s="439">
        <f t="shared" si="21"/>
        <v>45026</v>
      </c>
      <c r="J1123" s="254" t="s">
        <v>23</v>
      </c>
      <c r="K1123" s="27"/>
      <c r="L1123" s="8"/>
      <c r="M1123" s="15"/>
      <c r="N1123" s="15"/>
    </row>
    <row r="1124" spans="1:14" ht="99.75" customHeight="1" x14ac:dyDescent="0.5">
      <c r="A1124" s="18">
        <v>1121</v>
      </c>
      <c r="B1124" s="248" t="s">
        <v>2187</v>
      </c>
      <c r="C1124" s="248" t="s">
        <v>1496</v>
      </c>
      <c r="D1124" s="248" t="s">
        <v>2262</v>
      </c>
      <c r="E1124" s="248" t="s">
        <v>2263</v>
      </c>
      <c r="F1124" s="41"/>
      <c r="G1124" s="248" t="s">
        <v>22</v>
      </c>
      <c r="H1124" s="249">
        <v>44547</v>
      </c>
      <c r="I1124" s="249">
        <f t="shared" si="21"/>
        <v>44911</v>
      </c>
      <c r="J1124" s="248" t="s">
        <v>123</v>
      </c>
      <c r="K1124" s="2"/>
      <c r="L1124" s="8"/>
      <c r="M1124" s="15"/>
      <c r="N1124" s="15"/>
    </row>
    <row r="1125" spans="1:14" ht="99.75" customHeight="1" x14ac:dyDescent="0.5">
      <c r="A1125" s="18">
        <v>1122</v>
      </c>
      <c r="B1125" s="254" t="s">
        <v>2187</v>
      </c>
      <c r="C1125" s="254" t="s">
        <v>1496</v>
      </c>
      <c r="D1125" s="254" t="s">
        <v>2264</v>
      </c>
      <c r="E1125" s="254" t="s">
        <v>2265</v>
      </c>
      <c r="F1125" s="18"/>
      <c r="G1125" s="254" t="s">
        <v>22</v>
      </c>
      <c r="H1125" s="439">
        <v>44725</v>
      </c>
      <c r="I1125" s="439">
        <f t="shared" si="21"/>
        <v>45089</v>
      </c>
      <c r="J1125" s="254" t="s">
        <v>123</v>
      </c>
      <c r="K1125" s="2"/>
      <c r="L1125" s="8"/>
      <c r="M1125" s="15"/>
      <c r="N1125" s="15"/>
    </row>
    <row r="1126" spans="1:14" ht="99.75" customHeight="1" x14ac:dyDescent="0.5">
      <c r="A1126" s="18">
        <v>1123</v>
      </c>
      <c r="B1126" s="254" t="s">
        <v>2187</v>
      </c>
      <c r="C1126" s="254" t="s">
        <v>1496</v>
      </c>
      <c r="D1126" s="254" t="s">
        <v>2266</v>
      </c>
      <c r="E1126" s="254" t="s">
        <v>2265</v>
      </c>
      <c r="F1126" s="18"/>
      <c r="G1126" s="254" t="s">
        <v>22</v>
      </c>
      <c r="H1126" s="439">
        <v>44725</v>
      </c>
      <c r="I1126" s="439">
        <f t="shared" si="21"/>
        <v>45089</v>
      </c>
      <c r="J1126" s="254" t="s">
        <v>123</v>
      </c>
      <c r="K1126" s="2"/>
      <c r="L1126" s="8"/>
      <c r="M1126" s="15"/>
      <c r="N1126" s="15"/>
    </row>
    <row r="1127" spans="1:14" ht="99.75" customHeight="1" x14ac:dyDescent="0.5">
      <c r="A1127" s="18">
        <v>1124</v>
      </c>
      <c r="B1127" s="254" t="s">
        <v>2187</v>
      </c>
      <c r="C1127" s="254" t="s">
        <v>1496</v>
      </c>
      <c r="D1127" s="254" t="s">
        <v>2267</v>
      </c>
      <c r="E1127" s="254" t="s">
        <v>2268</v>
      </c>
      <c r="F1127" s="18"/>
      <c r="G1127" s="254" t="s">
        <v>22</v>
      </c>
      <c r="H1127" s="439">
        <v>44767</v>
      </c>
      <c r="I1127" s="439">
        <f t="shared" si="21"/>
        <v>45131</v>
      </c>
      <c r="J1127" s="254" t="s">
        <v>3219</v>
      </c>
      <c r="K1127" s="2"/>
      <c r="L1127" s="250" t="s">
        <v>699</v>
      </c>
      <c r="M1127" s="11"/>
      <c r="N1127" s="15"/>
    </row>
    <row r="1128" spans="1:14" ht="99.75" customHeight="1" x14ac:dyDescent="0.5">
      <c r="A1128" s="18">
        <v>1125</v>
      </c>
      <c r="B1128" s="254" t="s">
        <v>2187</v>
      </c>
      <c r="C1128" s="254" t="s">
        <v>1496</v>
      </c>
      <c r="D1128" s="254" t="s">
        <v>2269</v>
      </c>
      <c r="E1128" s="254" t="s">
        <v>2268</v>
      </c>
      <c r="F1128" s="18"/>
      <c r="G1128" s="254" t="s">
        <v>22</v>
      </c>
      <c r="H1128" s="439">
        <v>44767</v>
      </c>
      <c r="I1128" s="439">
        <f t="shared" si="21"/>
        <v>45131</v>
      </c>
      <c r="J1128" s="254" t="s">
        <v>3219</v>
      </c>
      <c r="K1128" s="2"/>
      <c r="L1128" s="250" t="s">
        <v>699</v>
      </c>
      <c r="M1128" s="11"/>
      <c r="N1128" s="15"/>
    </row>
    <row r="1129" spans="1:14" ht="99.75" customHeight="1" x14ac:dyDescent="0.5">
      <c r="A1129" s="18">
        <v>1126</v>
      </c>
      <c r="B1129" s="254" t="s">
        <v>2187</v>
      </c>
      <c r="C1129" s="254" t="s">
        <v>1496</v>
      </c>
      <c r="D1129" s="254" t="s">
        <v>2270</v>
      </c>
      <c r="E1129" s="254" t="s">
        <v>2271</v>
      </c>
      <c r="F1129" s="18"/>
      <c r="G1129" s="254" t="s">
        <v>22</v>
      </c>
      <c r="H1129" s="439">
        <v>44690</v>
      </c>
      <c r="I1129" s="439">
        <f t="shared" si="21"/>
        <v>45054</v>
      </c>
      <c r="J1129" s="254" t="s">
        <v>43</v>
      </c>
      <c r="K1129" s="2"/>
      <c r="L1129" s="17"/>
      <c r="M1129" s="15"/>
      <c r="N1129" s="15"/>
    </row>
    <row r="1130" spans="1:14" ht="99.75" customHeight="1" x14ac:dyDescent="0.5">
      <c r="A1130" s="18">
        <v>1127</v>
      </c>
      <c r="B1130" s="254" t="s">
        <v>2187</v>
      </c>
      <c r="C1130" s="254" t="s">
        <v>1496</v>
      </c>
      <c r="D1130" s="254" t="s">
        <v>2272</v>
      </c>
      <c r="E1130" s="254" t="s">
        <v>2273</v>
      </c>
      <c r="F1130" s="18"/>
      <c r="G1130" s="254" t="s">
        <v>22</v>
      </c>
      <c r="H1130" s="439">
        <v>44690</v>
      </c>
      <c r="I1130" s="439">
        <f t="shared" si="21"/>
        <v>45054</v>
      </c>
      <c r="J1130" s="254" t="s">
        <v>43</v>
      </c>
      <c r="K1130" s="2"/>
      <c r="L1130" s="17"/>
      <c r="M1130" s="15"/>
      <c r="N1130" s="15"/>
    </row>
    <row r="1131" spans="1:14" ht="99.75" customHeight="1" x14ac:dyDescent="0.5">
      <c r="A1131" s="18">
        <v>1128</v>
      </c>
      <c r="B1131" s="254" t="s">
        <v>2187</v>
      </c>
      <c r="C1131" s="254" t="s">
        <v>1496</v>
      </c>
      <c r="D1131" s="254" t="s">
        <v>2274</v>
      </c>
      <c r="E1131" s="254" t="s">
        <v>2275</v>
      </c>
      <c r="F1131" s="18"/>
      <c r="G1131" s="254" t="s">
        <v>22</v>
      </c>
      <c r="H1131" s="439">
        <v>44690</v>
      </c>
      <c r="I1131" s="439">
        <f t="shared" si="21"/>
        <v>45054</v>
      </c>
      <c r="J1131" s="254" t="s">
        <v>43</v>
      </c>
      <c r="K1131" s="2"/>
      <c r="L1131" s="17"/>
      <c r="M1131" s="15"/>
      <c r="N1131" s="15"/>
    </row>
    <row r="1132" spans="1:14" ht="99.75" customHeight="1" x14ac:dyDescent="0.5">
      <c r="A1132" s="18">
        <v>1129</v>
      </c>
      <c r="B1132" s="254" t="s">
        <v>2187</v>
      </c>
      <c r="C1132" s="254" t="s">
        <v>1496</v>
      </c>
      <c r="D1132" s="254" t="s">
        <v>2276</v>
      </c>
      <c r="E1132" s="254" t="s">
        <v>2275</v>
      </c>
      <c r="F1132" s="18"/>
      <c r="G1132" s="254" t="s">
        <v>22</v>
      </c>
      <c r="H1132" s="439">
        <v>44690</v>
      </c>
      <c r="I1132" s="439">
        <f t="shared" si="21"/>
        <v>45054</v>
      </c>
      <c r="J1132" s="254" t="s">
        <v>43</v>
      </c>
      <c r="K1132" s="2"/>
      <c r="L1132" s="17"/>
      <c r="M1132" s="15"/>
      <c r="N1132" s="15"/>
    </row>
    <row r="1133" spans="1:14" ht="99.75" customHeight="1" x14ac:dyDescent="0.5">
      <c r="A1133" s="18">
        <v>1130</v>
      </c>
      <c r="B1133" s="254" t="s">
        <v>2187</v>
      </c>
      <c r="C1133" s="254" t="s">
        <v>1496</v>
      </c>
      <c r="D1133" s="254" t="s">
        <v>2277</v>
      </c>
      <c r="E1133" s="254" t="s">
        <v>2278</v>
      </c>
      <c r="F1133" s="18"/>
      <c r="G1133" s="254" t="s">
        <v>22</v>
      </c>
      <c r="H1133" s="439">
        <v>44844</v>
      </c>
      <c r="I1133" s="439">
        <f t="shared" si="21"/>
        <v>45208</v>
      </c>
      <c r="J1133" s="254" t="s">
        <v>43</v>
      </c>
      <c r="K1133" s="2"/>
      <c r="L1133" s="17"/>
      <c r="M1133" s="15"/>
      <c r="N1133" s="15"/>
    </row>
    <row r="1134" spans="1:14" ht="99.75" customHeight="1" x14ac:dyDescent="0.5">
      <c r="A1134" s="18">
        <v>1131</v>
      </c>
      <c r="B1134" s="254" t="s">
        <v>2187</v>
      </c>
      <c r="C1134" s="254" t="s">
        <v>1496</v>
      </c>
      <c r="D1134" s="254" t="s">
        <v>2279</v>
      </c>
      <c r="E1134" s="254" t="s">
        <v>2278</v>
      </c>
      <c r="F1134" s="18"/>
      <c r="G1134" s="254" t="s">
        <v>22</v>
      </c>
      <c r="H1134" s="439">
        <v>44844</v>
      </c>
      <c r="I1134" s="439">
        <f t="shared" si="21"/>
        <v>45208</v>
      </c>
      <c r="J1134" s="254" t="s">
        <v>43</v>
      </c>
      <c r="K1134" s="2"/>
      <c r="L1134" s="17"/>
      <c r="M1134" s="15"/>
      <c r="N1134" s="15"/>
    </row>
    <row r="1135" spans="1:14" ht="99.75" customHeight="1" x14ac:dyDescent="0.5">
      <c r="A1135" s="18">
        <v>1132</v>
      </c>
      <c r="B1135" s="254" t="s">
        <v>2187</v>
      </c>
      <c r="C1135" s="254" t="s">
        <v>3366</v>
      </c>
      <c r="D1135" s="254" t="s">
        <v>2280</v>
      </c>
      <c r="E1135" s="254" t="s">
        <v>2281</v>
      </c>
      <c r="F1135" s="18"/>
      <c r="G1135" s="254" t="s">
        <v>22</v>
      </c>
      <c r="H1135" s="439">
        <v>44855</v>
      </c>
      <c r="I1135" s="439">
        <f t="shared" si="21"/>
        <v>45219</v>
      </c>
      <c r="J1135" s="254" t="s">
        <v>43</v>
      </c>
      <c r="K1135" s="2"/>
      <c r="L1135" s="443" t="s">
        <v>1417</v>
      </c>
      <c r="M1135" s="15"/>
      <c r="N1135" s="15"/>
    </row>
    <row r="1136" spans="1:14" ht="99.75" customHeight="1" x14ac:dyDescent="0.5">
      <c r="A1136" s="18">
        <v>1133</v>
      </c>
      <c r="B1136" s="254" t="s">
        <v>2187</v>
      </c>
      <c r="C1136" s="254" t="s">
        <v>3366</v>
      </c>
      <c r="D1136" s="254" t="s">
        <v>2282</v>
      </c>
      <c r="E1136" s="254" t="s">
        <v>2283</v>
      </c>
      <c r="F1136" s="18"/>
      <c r="G1136" s="254" t="s">
        <v>22</v>
      </c>
      <c r="H1136" s="439">
        <v>44855</v>
      </c>
      <c r="I1136" s="439">
        <f t="shared" si="21"/>
        <v>45219</v>
      </c>
      <c r="J1136" s="254" t="s">
        <v>50</v>
      </c>
      <c r="K1136" s="27"/>
      <c r="L1136" s="17"/>
      <c r="M1136" s="15"/>
      <c r="N1136" s="15"/>
    </row>
    <row r="1137" spans="1:14" ht="99.75" customHeight="1" x14ac:dyDescent="0.5">
      <c r="A1137" s="18">
        <v>1134</v>
      </c>
      <c r="B1137" s="254" t="s">
        <v>2187</v>
      </c>
      <c r="C1137" s="254" t="s">
        <v>1496</v>
      </c>
      <c r="D1137" s="254" t="s">
        <v>2285</v>
      </c>
      <c r="E1137" s="254" t="s">
        <v>2286</v>
      </c>
      <c r="F1137" s="18"/>
      <c r="G1137" s="254" t="s">
        <v>22</v>
      </c>
      <c r="H1137" s="439">
        <v>44891</v>
      </c>
      <c r="I1137" s="439">
        <f t="shared" si="21"/>
        <v>45255</v>
      </c>
      <c r="J1137" s="254" t="s">
        <v>43</v>
      </c>
      <c r="K1137" s="2"/>
      <c r="L1137" s="17"/>
      <c r="M1137" s="15"/>
      <c r="N1137" s="15"/>
    </row>
    <row r="1138" spans="1:14" ht="99.75" customHeight="1" x14ac:dyDescent="0.5">
      <c r="A1138" s="18">
        <v>1135</v>
      </c>
      <c r="B1138" s="254" t="s">
        <v>2187</v>
      </c>
      <c r="C1138" s="254" t="s">
        <v>1496</v>
      </c>
      <c r="D1138" s="254" t="s">
        <v>2287</v>
      </c>
      <c r="E1138" s="254" t="s">
        <v>2286</v>
      </c>
      <c r="F1138" s="18"/>
      <c r="G1138" s="254" t="s">
        <v>22</v>
      </c>
      <c r="H1138" s="439">
        <v>44891</v>
      </c>
      <c r="I1138" s="439">
        <f t="shared" si="21"/>
        <v>45255</v>
      </c>
      <c r="J1138" s="254" t="s">
        <v>43</v>
      </c>
      <c r="K1138" s="2"/>
      <c r="L1138" s="17"/>
      <c r="M1138" s="15"/>
      <c r="N1138" s="15"/>
    </row>
    <row r="1139" spans="1:14" ht="99.75" customHeight="1" x14ac:dyDescent="0.5">
      <c r="A1139" s="18">
        <v>1136</v>
      </c>
      <c r="B1139" s="254" t="s">
        <v>2187</v>
      </c>
      <c r="C1139" s="254" t="s">
        <v>1496</v>
      </c>
      <c r="D1139" s="254" t="s">
        <v>2288</v>
      </c>
      <c r="E1139" s="254" t="s">
        <v>2289</v>
      </c>
      <c r="F1139" s="18"/>
      <c r="G1139" s="254" t="s">
        <v>22</v>
      </c>
      <c r="H1139" s="439">
        <v>44891</v>
      </c>
      <c r="I1139" s="439">
        <f t="shared" si="21"/>
        <v>45255</v>
      </c>
      <c r="J1139" s="254" t="s">
        <v>43</v>
      </c>
      <c r="K1139" s="2"/>
      <c r="L1139" s="17"/>
      <c r="M1139" s="15"/>
      <c r="N1139" s="15"/>
    </row>
    <row r="1140" spans="1:14" ht="99.75" customHeight="1" x14ac:dyDescent="0.5">
      <c r="A1140" s="18">
        <v>1137</v>
      </c>
      <c r="B1140" s="254" t="s">
        <v>2187</v>
      </c>
      <c r="C1140" s="254" t="s">
        <v>1496</v>
      </c>
      <c r="D1140" s="254" t="s">
        <v>2290</v>
      </c>
      <c r="E1140" s="254" t="s">
        <v>2289</v>
      </c>
      <c r="F1140" s="18"/>
      <c r="G1140" s="254" t="s">
        <v>22</v>
      </c>
      <c r="H1140" s="439">
        <v>44891</v>
      </c>
      <c r="I1140" s="439">
        <f t="shared" si="21"/>
        <v>45255</v>
      </c>
      <c r="J1140" s="254" t="s">
        <v>43</v>
      </c>
      <c r="K1140" s="2"/>
      <c r="L1140" s="17"/>
      <c r="M1140" s="15"/>
      <c r="N1140" s="15"/>
    </row>
    <row r="1141" spans="1:14" ht="99.75" customHeight="1" x14ac:dyDescent="0.5">
      <c r="A1141" s="18">
        <v>1138</v>
      </c>
      <c r="B1141" s="254" t="s">
        <v>2187</v>
      </c>
      <c r="C1141" s="254" t="s">
        <v>1496</v>
      </c>
      <c r="D1141" s="254" t="s">
        <v>2291</v>
      </c>
      <c r="E1141" s="18" t="s">
        <v>2292</v>
      </c>
      <c r="F1141" s="18"/>
      <c r="G1141" s="254" t="s">
        <v>22</v>
      </c>
      <c r="H1141" s="439">
        <v>44958</v>
      </c>
      <c r="I1141" s="439">
        <f t="shared" si="21"/>
        <v>45322</v>
      </c>
      <c r="J1141" s="254" t="s">
        <v>123</v>
      </c>
      <c r="K1141" s="2"/>
      <c r="L1141" s="443" t="s">
        <v>1485</v>
      </c>
      <c r="M1141" s="15"/>
      <c r="N1141" s="15"/>
    </row>
    <row r="1142" spans="1:14" ht="99.75" customHeight="1" x14ac:dyDescent="0.5">
      <c r="A1142" s="18">
        <v>1139</v>
      </c>
      <c r="B1142" s="254" t="s">
        <v>2187</v>
      </c>
      <c r="C1142" s="254" t="s">
        <v>1496</v>
      </c>
      <c r="D1142" s="254" t="s">
        <v>2293</v>
      </c>
      <c r="E1142" s="18" t="s">
        <v>2292</v>
      </c>
      <c r="F1142" s="18"/>
      <c r="G1142" s="254" t="s">
        <v>22</v>
      </c>
      <c r="H1142" s="439">
        <v>44958</v>
      </c>
      <c r="I1142" s="439">
        <f t="shared" si="21"/>
        <v>45322</v>
      </c>
      <c r="J1142" s="254" t="s">
        <v>123</v>
      </c>
      <c r="K1142" s="2"/>
      <c r="L1142" s="443" t="s">
        <v>1485</v>
      </c>
      <c r="M1142" s="15"/>
      <c r="N1142" s="15"/>
    </row>
    <row r="1143" spans="1:14" ht="99.75" customHeight="1" x14ac:dyDescent="0.5">
      <c r="A1143" s="18">
        <v>1140</v>
      </c>
      <c r="B1143" s="254" t="s">
        <v>2187</v>
      </c>
      <c r="C1143" s="254"/>
      <c r="D1143" s="254" t="s">
        <v>2294</v>
      </c>
      <c r="E1143" s="18" t="s">
        <v>2295</v>
      </c>
      <c r="F1143" s="18"/>
      <c r="G1143" s="254" t="s">
        <v>22</v>
      </c>
      <c r="H1143" s="439">
        <v>44958</v>
      </c>
      <c r="I1143" s="439">
        <f t="shared" si="21"/>
        <v>45322</v>
      </c>
      <c r="J1143" s="254" t="s">
        <v>123</v>
      </c>
      <c r="K1143" s="2"/>
      <c r="L1143" s="443" t="s">
        <v>1485</v>
      </c>
      <c r="M1143" s="15"/>
      <c r="N1143" s="15"/>
    </row>
    <row r="1144" spans="1:14" ht="99.75" customHeight="1" x14ac:dyDescent="0.5">
      <c r="A1144" s="18">
        <v>1141</v>
      </c>
      <c r="B1144" s="254" t="s">
        <v>2187</v>
      </c>
      <c r="C1144" s="254"/>
      <c r="D1144" s="254" t="s">
        <v>2296</v>
      </c>
      <c r="E1144" s="18" t="s">
        <v>2295</v>
      </c>
      <c r="F1144" s="18"/>
      <c r="G1144" s="254" t="s">
        <v>22</v>
      </c>
      <c r="H1144" s="439">
        <v>44958</v>
      </c>
      <c r="I1144" s="439">
        <f t="shared" si="21"/>
        <v>45322</v>
      </c>
      <c r="J1144" s="254" t="s">
        <v>123</v>
      </c>
      <c r="K1144" s="2"/>
      <c r="L1144" s="443" t="s">
        <v>1485</v>
      </c>
      <c r="M1144" s="15"/>
      <c r="N1144" s="15"/>
    </row>
    <row r="1145" spans="1:14" ht="99.75" customHeight="1" x14ac:dyDescent="0.5">
      <c r="A1145" s="18">
        <v>1142</v>
      </c>
      <c r="B1145" s="254" t="s">
        <v>2187</v>
      </c>
      <c r="C1145" s="254" t="s">
        <v>1496</v>
      </c>
      <c r="D1145" s="254" t="s">
        <v>2297</v>
      </c>
      <c r="E1145" s="18" t="s">
        <v>2298</v>
      </c>
      <c r="F1145" s="18"/>
      <c r="G1145" s="254" t="s">
        <v>22</v>
      </c>
      <c r="H1145" s="439">
        <v>44979</v>
      </c>
      <c r="I1145" s="439">
        <f t="shared" si="21"/>
        <v>45343</v>
      </c>
      <c r="J1145" s="254" t="s">
        <v>43</v>
      </c>
      <c r="K1145" s="2"/>
      <c r="L1145" s="17"/>
      <c r="M1145" s="15"/>
      <c r="N1145" s="15"/>
    </row>
    <row r="1146" spans="1:14" ht="99.75" customHeight="1" x14ac:dyDescent="0.5">
      <c r="A1146" s="18">
        <v>1143</v>
      </c>
      <c r="B1146" s="254" t="s">
        <v>2299</v>
      </c>
      <c r="C1146" s="254" t="s">
        <v>1496</v>
      </c>
      <c r="D1146" s="254" t="s">
        <v>2300</v>
      </c>
      <c r="E1146" s="254" t="s">
        <v>2301</v>
      </c>
      <c r="F1146" s="18"/>
      <c r="G1146" s="254" t="s">
        <v>22</v>
      </c>
      <c r="H1146" s="439">
        <v>44861</v>
      </c>
      <c r="I1146" s="439">
        <f t="shared" si="21"/>
        <v>45225</v>
      </c>
      <c r="J1146" s="254" t="s">
        <v>50</v>
      </c>
      <c r="K1146" s="27"/>
      <c r="L1146" s="17"/>
      <c r="M1146" s="15"/>
      <c r="N1146" s="15"/>
    </row>
    <row r="1147" spans="1:14" ht="99.75" customHeight="1" x14ac:dyDescent="0.5">
      <c r="A1147" s="18">
        <v>1144</v>
      </c>
      <c r="B1147" s="449" t="s">
        <v>2299</v>
      </c>
      <c r="C1147" s="449" t="s">
        <v>1496</v>
      </c>
      <c r="D1147" s="449" t="s">
        <v>3066</v>
      </c>
      <c r="E1147" s="449" t="s">
        <v>3052</v>
      </c>
      <c r="F1147" s="450"/>
      <c r="G1147" s="449" t="s">
        <v>22</v>
      </c>
      <c r="H1147" s="451">
        <v>44559</v>
      </c>
      <c r="I1147" s="451">
        <f t="shared" si="21"/>
        <v>44923</v>
      </c>
      <c r="J1147" s="449" t="s">
        <v>3067</v>
      </c>
      <c r="K1147" s="2"/>
      <c r="L1147" s="8"/>
      <c r="M1147" s="15"/>
      <c r="N1147" s="15"/>
    </row>
    <row r="1148" spans="1:14" ht="99.75" customHeight="1" x14ac:dyDescent="0.5">
      <c r="A1148" s="18">
        <v>1145</v>
      </c>
      <c r="B1148" s="449" t="s">
        <v>2299</v>
      </c>
      <c r="C1148" s="449" t="s">
        <v>1496</v>
      </c>
      <c r="D1148" s="449" t="s">
        <v>3068</v>
      </c>
      <c r="E1148" s="449" t="s">
        <v>2251</v>
      </c>
      <c r="F1148" s="450"/>
      <c r="G1148" s="449" t="s">
        <v>22</v>
      </c>
      <c r="H1148" s="451">
        <v>44559</v>
      </c>
      <c r="I1148" s="451">
        <f t="shared" si="21"/>
        <v>44923</v>
      </c>
      <c r="J1148" s="449" t="s">
        <v>3062</v>
      </c>
      <c r="K1148" s="2"/>
      <c r="L1148" s="8"/>
      <c r="M1148" s="15"/>
      <c r="N1148" s="15"/>
    </row>
    <row r="1149" spans="1:14" ht="99.75" customHeight="1" x14ac:dyDescent="0.5">
      <c r="A1149" s="18">
        <v>1146</v>
      </c>
      <c r="B1149" s="449" t="s">
        <v>2299</v>
      </c>
      <c r="C1149" s="449" t="s">
        <v>1496</v>
      </c>
      <c r="D1149" s="449" t="s">
        <v>3069</v>
      </c>
      <c r="E1149" s="449" t="s">
        <v>2251</v>
      </c>
      <c r="F1149" s="450"/>
      <c r="G1149" s="449" t="s">
        <v>22</v>
      </c>
      <c r="H1149" s="451">
        <v>44559</v>
      </c>
      <c r="I1149" s="451">
        <f t="shared" si="21"/>
        <v>44923</v>
      </c>
      <c r="J1149" s="449" t="s">
        <v>3067</v>
      </c>
      <c r="K1149" s="2"/>
      <c r="L1149" s="8"/>
      <c r="M1149" s="15"/>
      <c r="N1149" s="15"/>
    </row>
    <row r="1150" spans="1:14" ht="99.75" customHeight="1" x14ac:dyDescent="0.5">
      <c r="A1150" s="18">
        <v>1147</v>
      </c>
      <c r="B1150" s="449" t="s">
        <v>2299</v>
      </c>
      <c r="C1150" s="449" t="s">
        <v>1496</v>
      </c>
      <c r="D1150" s="449" t="s">
        <v>3070</v>
      </c>
      <c r="E1150" s="449" t="s">
        <v>2254</v>
      </c>
      <c r="F1150" s="450"/>
      <c r="G1150" s="449" t="s">
        <v>22</v>
      </c>
      <c r="H1150" s="451">
        <v>44559</v>
      </c>
      <c r="I1150" s="451">
        <f t="shared" si="21"/>
        <v>44923</v>
      </c>
      <c r="J1150" s="449" t="s">
        <v>3071</v>
      </c>
      <c r="K1150" s="2"/>
      <c r="L1150" s="8"/>
      <c r="M1150" s="15"/>
      <c r="N1150" s="15"/>
    </row>
    <row r="1151" spans="1:14" ht="99.75" customHeight="1" x14ac:dyDescent="0.5">
      <c r="A1151" s="18">
        <v>1148</v>
      </c>
      <c r="B1151" s="449" t="s">
        <v>2299</v>
      </c>
      <c r="C1151" s="449" t="s">
        <v>1496</v>
      </c>
      <c r="D1151" s="449" t="s">
        <v>3072</v>
      </c>
      <c r="E1151" s="449" t="s">
        <v>3064</v>
      </c>
      <c r="F1151" s="450"/>
      <c r="G1151" s="449" t="s">
        <v>22</v>
      </c>
      <c r="H1151" s="451">
        <v>44559</v>
      </c>
      <c r="I1151" s="451">
        <f t="shared" si="21"/>
        <v>44923</v>
      </c>
      <c r="J1151" s="449" t="s">
        <v>3056</v>
      </c>
      <c r="K1151" s="2"/>
      <c r="L1151" s="8"/>
      <c r="M1151" s="15"/>
      <c r="N1151" s="15"/>
    </row>
    <row r="1152" spans="1:14" ht="99.75" customHeight="1" x14ac:dyDescent="0.5">
      <c r="A1152" s="18">
        <v>1149</v>
      </c>
      <c r="B1152" s="254" t="s">
        <v>2299</v>
      </c>
      <c r="C1152" s="254"/>
      <c r="D1152" s="254" t="s">
        <v>2303</v>
      </c>
      <c r="E1152" s="254" t="s">
        <v>2304</v>
      </c>
      <c r="F1152" s="18"/>
      <c r="G1152" s="254" t="s">
        <v>22</v>
      </c>
      <c r="H1152" s="439">
        <v>44758</v>
      </c>
      <c r="I1152" s="439">
        <f t="shared" si="21"/>
        <v>45122</v>
      </c>
      <c r="J1152" s="254" t="s">
        <v>50</v>
      </c>
      <c r="K1152" s="27"/>
      <c r="L1152" s="17"/>
      <c r="M1152" s="15"/>
      <c r="N1152" s="15"/>
    </row>
    <row r="1153" spans="1:14" ht="99.75" customHeight="1" x14ac:dyDescent="0.5">
      <c r="A1153" s="18">
        <v>1150</v>
      </c>
      <c r="B1153" s="248" t="s">
        <v>3386</v>
      </c>
      <c r="C1153" s="248" t="s">
        <v>2306</v>
      </c>
      <c r="D1153" s="248" t="s">
        <v>2307</v>
      </c>
      <c r="E1153" s="248" t="s">
        <v>2308</v>
      </c>
      <c r="F1153" s="41"/>
      <c r="G1153" s="248" t="s">
        <v>22</v>
      </c>
      <c r="H1153" s="249">
        <v>44580</v>
      </c>
      <c r="I1153" s="249">
        <f t="shared" si="21"/>
        <v>44944</v>
      </c>
      <c r="J1153" s="248" t="s">
        <v>43</v>
      </c>
      <c r="K1153" s="2"/>
      <c r="L1153" s="8"/>
      <c r="M1153" s="15"/>
      <c r="N1153" s="15"/>
    </row>
    <row r="1154" spans="1:14" ht="99.75" customHeight="1" x14ac:dyDescent="0.5">
      <c r="A1154" s="18">
        <v>1151</v>
      </c>
      <c r="B1154" s="248" t="s">
        <v>3386</v>
      </c>
      <c r="C1154" s="248" t="s">
        <v>2306</v>
      </c>
      <c r="D1154" s="248" t="s">
        <v>2309</v>
      </c>
      <c r="E1154" s="248" t="s">
        <v>2308</v>
      </c>
      <c r="F1154" s="41"/>
      <c r="G1154" s="248" t="s">
        <v>22</v>
      </c>
      <c r="H1154" s="249">
        <v>44580</v>
      </c>
      <c r="I1154" s="249">
        <f t="shared" si="21"/>
        <v>44944</v>
      </c>
      <c r="J1154" s="248" t="s">
        <v>43</v>
      </c>
      <c r="K1154" s="2"/>
      <c r="L1154" s="8"/>
      <c r="M1154" s="15"/>
      <c r="N1154" s="15"/>
    </row>
    <row r="1155" spans="1:14" ht="99.75" customHeight="1" x14ac:dyDescent="0.5">
      <c r="A1155" s="18">
        <v>1152</v>
      </c>
      <c r="B1155" s="248" t="s">
        <v>3386</v>
      </c>
      <c r="C1155" s="248" t="s">
        <v>2306</v>
      </c>
      <c r="D1155" s="248" t="s">
        <v>2310</v>
      </c>
      <c r="E1155" s="248" t="s">
        <v>2311</v>
      </c>
      <c r="F1155" s="41"/>
      <c r="G1155" s="248" t="s">
        <v>22</v>
      </c>
      <c r="H1155" s="249">
        <v>44580</v>
      </c>
      <c r="I1155" s="249">
        <f t="shared" si="21"/>
        <v>44944</v>
      </c>
      <c r="J1155" s="452" t="s">
        <v>43</v>
      </c>
      <c r="K1155" s="2"/>
      <c r="L1155" s="8"/>
      <c r="M1155" s="15"/>
      <c r="N1155" s="15"/>
    </row>
    <row r="1156" spans="1:14" ht="99.75" customHeight="1" x14ac:dyDescent="0.5">
      <c r="A1156" s="18">
        <v>1153</v>
      </c>
      <c r="B1156" s="248" t="s">
        <v>3386</v>
      </c>
      <c r="C1156" s="248" t="s">
        <v>2306</v>
      </c>
      <c r="D1156" s="248" t="s">
        <v>2312</v>
      </c>
      <c r="E1156" s="248" t="s">
        <v>2311</v>
      </c>
      <c r="F1156" s="41"/>
      <c r="G1156" s="248" t="s">
        <v>22</v>
      </c>
      <c r="H1156" s="249">
        <v>44580</v>
      </c>
      <c r="I1156" s="249">
        <f t="shared" si="21"/>
        <v>44944</v>
      </c>
      <c r="J1156" s="248" t="s">
        <v>43</v>
      </c>
      <c r="K1156" s="2"/>
      <c r="L1156" s="8"/>
      <c r="M1156" s="15"/>
      <c r="N1156" s="15"/>
    </row>
    <row r="1157" spans="1:14" ht="99.75" customHeight="1" x14ac:dyDescent="0.5">
      <c r="A1157" s="18">
        <v>1154</v>
      </c>
      <c r="B1157" s="248" t="s">
        <v>3386</v>
      </c>
      <c r="C1157" s="248" t="s">
        <v>2306</v>
      </c>
      <c r="D1157" s="248" t="s">
        <v>2313</v>
      </c>
      <c r="E1157" s="248" t="s">
        <v>2314</v>
      </c>
      <c r="F1157" s="41"/>
      <c r="G1157" s="248" t="s">
        <v>22</v>
      </c>
      <c r="H1157" s="249">
        <v>44580</v>
      </c>
      <c r="I1157" s="249">
        <f t="shared" si="21"/>
        <v>44944</v>
      </c>
      <c r="J1157" s="248" t="s">
        <v>43</v>
      </c>
      <c r="K1157" s="2"/>
      <c r="L1157" s="8"/>
      <c r="M1157" s="15"/>
      <c r="N1157" s="15"/>
    </row>
    <row r="1158" spans="1:14" ht="99.75" customHeight="1" x14ac:dyDescent="0.5">
      <c r="A1158" s="18">
        <v>1155</v>
      </c>
      <c r="B1158" s="248" t="s">
        <v>3386</v>
      </c>
      <c r="C1158" s="248" t="s">
        <v>3363</v>
      </c>
      <c r="D1158" s="248" t="s">
        <v>2315</v>
      </c>
      <c r="E1158" s="248" t="s">
        <v>2316</v>
      </c>
      <c r="F1158" s="41"/>
      <c r="G1158" s="248" t="s">
        <v>22</v>
      </c>
      <c r="H1158" s="249">
        <v>44580</v>
      </c>
      <c r="I1158" s="249">
        <f t="shared" si="21"/>
        <v>44944</v>
      </c>
      <c r="J1158" s="248" t="s">
        <v>43</v>
      </c>
      <c r="K1158" s="2"/>
      <c r="L1158" s="8"/>
      <c r="M1158" s="15"/>
      <c r="N1158" s="15"/>
    </row>
    <row r="1159" spans="1:14" ht="99.75" customHeight="1" x14ac:dyDescent="0.5">
      <c r="A1159" s="18">
        <v>1156</v>
      </c>
      <c r="B1159" s="248" t="s">
        <v>3386</v>
      </c>
      <c r="C1159" s="248" t="s">
        <v>3363</v>
      </c>
      <c r="D1159" s="248" t="s">
        <v>2317</v>
      </c>
      <c r="E1159" s="248" t="s">
        <v>2316</v>
      </c>
      <c r="F1159" s="41"/>
      <c r="G1159" s="248" t="s">
        <v>3387</v>
      </c>
      <c r="H1159" s="249">
        <v>44580</v>
      </c>
      <c r="I1159" s="249">
        <f t="shared" si="21"/>
        <v>44944</v>
      </c>
      <c r="J1159" s="248" t="s">
        <v>43</v>
      </c>
      <c r="K1159" s="2"/>
      <c r="L1159" s="8"/>
      <c r="M1159" s="15"/>
      <c r="N1159" s="15"/>
    </row>
    <row r="1160" spans="1:14" ht="99.75" customHeight="1" x14ac:dyDescent="0.5">
      <c r="A1160" s="18">
        <v>1157</v>
      </c>
      <c r="B1160" s="248" t="s">
        <v>3386</v>
      </c>
      <c r="C1160" s="248" t="s">
        <v>2306</v>
      </c>
      <c r="D1160" s="248" t="s">
        <v>2318</v>
      </c>
      <c r="E1160" s="248" t="s">
        <v>2314</v>
      </c>
      <c r="F1160" s="41"/>
      <c r="G1160" s="248" t="s">
        <v>22</v>
      </c>
      <c r="H1160" s="249">
        <v>44580</v>
      </c>
      <c r="I1160" s="249">
        <f t="shared" si="21"/>
        <v>44944</v>
      </c>
      <c r="J1160" s="248" t="s">
        <v>43</v>
      </c>
      <c r="K1160" s="2"/>
      <c r="L1160" s="8"/>
      <c r="M1160" s="15"/>
      <c r="N1160" s="15"/>
    </row>
    <row r="1161" spans="1:14" ht="99.75" customHeight="1" x14ac:dyDescent="0.5">
      <c r="A1161" s="18">
        <v>1158</v>
      </c>
      <c r="B1161" s="248" t="s">
        <v>3386</v>
      </c>
      <c r="C1161" s="248" t="s">
        <v>3388</v>
      </c>
      <c r="D1161" s="248" t="s">
        <v>2319</v>
      </c>
      <c r="E1161" s="248" t="s">
        <v>2320</v>
      </c>
      <c r="F1161" s="41"/>
      <c r="G1161" s="248" t="s">
        <v>22</v>
      </c>
      <c r="H1161" s="249">
        <v>44580</v>
      </c>
      <c r="I1161" s="249">
        <f t="shared" si="21"/>
        <v>44944</v>
      </c>
      <c r="J1161" s="452" t="s">
        <v>43</v>
      </c>
      <c r="K1161" s="2"/>
      <c r="L1161" s="8"/>
      <c r="M1161" s="15"/>
      <c r="N1161" s="15"/>
    </row>
    <row r="1162" spans="1:14" ht="99.75" customHeight="1" x14ac:dyDescent="0.5">
      <c r="A1162" s="18">
        <v>1159</v>
      </c>
      <c r="B1162" s="248" t="s">
        <v>3386</v>
      </c>
      <c r="C1162" s="248" t="s">
        <v>2306</v>
      </c>
      <c r="D1162" s="248" t="s">
        <v>2321</v>
      </c>
      <c r="E1162" s="248" t="s">
        <v>2322</v>
      </c>
      <c r="F1162" s="41"/>
      <c r="G1162" s="248" t="s">
        <v>22</v>
      </c>
      <c r="H1162" s="249">
        <v>44580</v>
      </c>
      <c r="I1162" s="249">
        <f t="shared" si="21"/>
        <v>44944</v>
      </c>
      <c r="J1162" s="452" t="s">
        <v>43</v>
      </c>
      <c r="K1162" s="2"/>
      <c r="L1162" s="8"/>
      <c r="M1162" s="15"/>
      <c r="N1162" s="15"/>
    </row>
    <row r="1163" spans="1:14" ht="99.75" customHeight="1" x14ac:dyDescent="0.5">
      <c r="A1163" s="18">
        <v>1160</v>
      </c>
      <c r="B1163" s="248" t="s">
        <v>3386</v>
      </c>
      <c r="C1163" s="248" t="s">
        <v>2306</v>
      </c>
      <c r="D1163" s="248" t="s">
        <v>2323</v>
      </c>
      <c r="E1163" s="248" t="s">
        <v>2324</v>
      </c>
      <c r="F1163" s="41"/>
      <c r="G1163" s="248" t="s">
        <v>22</v>
      </c>
      <c r="H1163" s="249">
        <v>44580</v>
      </c>
      <c r="I1163" s="249">
        <f t="shared" si="21"/>
        <v>44944</v>
      </c>
      <c r="J1163" s="248" t="s">
        <v>43</v>
      </c>
      <c r="K1163" s="2"/>
      <c r="L1163" s="8"/>
      <c r="M1163" s="15"/>
      <c r="N1163" s="15"/>
    </row>
    <row r="1164" spans="1:14" ht="99.75" customHeight="1" x14ac:dyDescent="0.5">
      <c r="A1164" s="18">
        <v>1161</v>
      </c>
      <c r="B1164" s="248" t="s">
        <v>3386</v>
      </c>
      <c r="C1164" s="248" t="s">
        <v>2306</v>
      </c>
      <c r="D1164" s="248" t="s">
        <v>2325</v>
      </c>
      <c r="E1164" s="248" t="s">
        <v>2324</v>
      </c>
      <c r="F1164" s="41"/>
      <c r="G1164" s="248" t="s">
        <v>22</v>
      </c>
      <c r="H1164" s="249">
        <v>44580</v>
      </c>
      <c r="I1164" s="249">
        <f t="shared" si="21"/>
        <v>44944</v>
      </c>
      <c r="J1164" s="248" t="s">
        <v>43</v>
      </c>
      <c r="K1164" s="2"/>
      <c r="L1164" s="8"/>
      <c r="M1164" s="15"/>
      <c r="N1164" s="15"/>
    </row>
    <row r="1165" spans="1:14" ht="99.75" customHeight="1" x14ac:dyDescent="0.5">
      <c r="A1165" s="18">
        <v>1162</v>
      </c>
      <c r="B1165" s="248" t="s">
        <v>3386</v>
      </c>
      <c r="C1165" s="248" t="s">
        <v>2306</v>
      </c>
      <c r="D1165" s="248" t="s">
        <v>2326</v>
      </c>
      <c r="E1165" s="248" t="s">
        <v>2327</v>
      </c>
      <c r="F1165" s="41"/>
      <c r="G1165" s="248" t="s">
        <v>22</v>
      </c>
      <c r="H1165" s="249">
        <v>44580</v>
      </c>
      <c r="I1165" s="249">
        <f t="shared" si="21"/>
        <v>44944</v>
      </c>
      <c r="J1165" s="248" t="s">
        <v>43</v>
      </c>
      <c r="K1165" s="2"/>
      <c r="L1165" s="8"/>
      <c r="M1165" s="15"/>
      <c r="N1165" s="15"/>
    </row>
    <row r="1166" spans="1:14" ht="99.75" customHeight="1" x14ac:dyDescent="0.5">
      <c r="A1166" s="18">
        <v>1163</v>
      </c>
      <c r="B1166" s="248" t="s">
        <v>3386</v>
      </c>
      <c r="C1166" s="248" t="s">
        <v>2306</v>
      </c>
      <c r="D1166" s="248" t="s">
        <v>2328</v>
      </c>
      <c r="E1166" s="248" t="s">
        <v>2327</v>
      </c>
      <c r="F1166" s="41"/>
      <c r="G1166" s="248" t="s">
        <v>22</v>
      </c>
      <c r="H1166" s="249">
        <v>44580</v>
      </c>
      <c r="I1166" s="249">
        <f t="shared" si="21"/>
        <v>44944</v>
      </c>
      <c r="J1166" s="248" t="s">
        <v>43</v>
      </c>
      <c r="K1166" s="2"/>
      <c r="L1166" s="8"/>
      <c r="M1166" s="15"/>
      <c r="N1166" s="15"/>
    </row>
    <row r="1167" spans="1:14" ht="99.75" customHeight="1" x14ac:dyDescent="0.5">
      <c r="A1167" s="18">
        <v>1164</v>
      </c>
      <c r="B1167" s="248" t="s">
        <v>3386</v>
      </c>
      <c r="C1167" s="248" t="s">
        <v>2306</v>
      </c>
      <c r="D1167" s="248" t="s">
        <v>2329</v>
      </c>
      <c r="E1167" s="248" t="s">
        <v>2330</v>
      </c>
      <c r="F1167" s="41"/>
      <c r="G1167" s="248" t="s">
        <v>22</v>
      </c>
      <c r="H1167" s="249">
        <v>44580</v>
      </c>
      <c r="I1167" s="249">
        <f t="shared" si="21"/>
        <v>44944</v>
      </c>
      <c r="J1167" s="248" t="s">
        <v>43</v>
      </c>
      <c r="K1167" s="2"/>
      <c r="L1167" s="8"/>
      <c r="M1167" s="15"/>
      <c r="N1167" s="15"/>
    </row>
    <row r="1168" spans="1:14" ht="99.75" customHeight="1" x14ac:dyDescent="0.5">
      <c r="A1168" s="18">
        <v>1165</v>
      </c>
      <c r="B1168" s="248" t="s">
        <v>3386</v>
      </c>
      <c r="C1168" s="248" t="s">
        <v>2306</v>
      </c>
      <c r="D1168" s="248" t="s">
        <v>2331</v>
      </c>
      <c r="E1168" s="248" t="s">
        <v>2330</v>
      </c>
      <c r="F1168" s="41"/>
      <c r="G1168" s="248" t="s">
        <v>22</v>
      </c>
      <c r="H1168" s="249">
        <v>44580</v>
      </c>
      <c r="I1168" s="249">
        <f t="shared" si="21"/>
        <v>44944</v>
      </c>
      <c r="J1168" s="248" t="s">
        <v>43</v>
      </c>
      <c r="K1168" s="2"/>
      <c r="L1168" s="8"/>
      <c r="M1168" s="15"/>
      <c r="N1168" s="15"/>
    </row>
    <row r="1169" spans="1:14" ht="99.75" customHeight="1" x14ac:dyDescent="0.5">
      <c r="A1169" s="18">
        <v>1166</v>
      </c>
      <c r="B1169" s="248" t="s">
        <v>3386</v>
      </c>
      <c r="C1169" s="248" t="s">
        <v>2306</v>
      </c>
      <c r="D1169" s="248" t="s">
        <v>2332</v>
      </c>
      <c r="E1169" s="248" t="s">
        <v>2333</v>
      </c>
      <c r="F1169" s="41"/>
      <c r="G1169" s="248" t="s">
        <v>22</v>
      </c>
      <c r="H1169" s="249">
        <v>44580</v>
      </c>
      <c r="I1169" s="249">
        <f t="shared" si="21"/>
        <v>44944</v>
      </c>
      <c r="J1169" s="248" t="s">
        <v>43</v>
      </c>
      <c r="K1169" s="2"/>
      <c r="L1169" s="8"/>
      <c r="M1169" s="15"/>
      <c r="N1169" s="15"/>
    </row>
    <row r="1170" spans="1:14" ht="99.75" customHeight="1" x14ac:dyDescent="0.5">
      <c r="A1170" s="18">
        <v>1167</v>
      </c>
      <c r="B1170" s="248" t="s">
        <v>3386</v>
      </c>
      <c r="C1170" s="248" t="s">
        <v>2306</v>
      </c>
      <c r="D1170" s="453" t="s">
        <v>2334</v>
      </c>
      <c r="E1170" s="248" t="s">
        <v>2333</v>
      </c>
      <c r="F1170" s="41"/>
      <c r="G1170" s="248" t="s">
        <v>22</v>
      </c>
      <c r="H1170" s="249">
        <v>44580</v>
      </c>
      <c r="I1170" s="249">
        <f t="shared" si="21"/>
        <v>44944</v>
      </c>
      <c r="J1170" s="248" t="s">
        <v>43</v>
      </c>
      <c r="K1170" s="2"/>
      <c r="L1170" s="8"/>
      <c r="M1170" s="15"/>
      <c r="N1170" s="15"/>
    </row>
    <row r="1171" spans="1:14" ht="99.75" customHeight="1" x14ac:dyDescent="0.5">
      <c r="A1171" s="18">
        <v>1168</v>
      </c>
      <c r="B1171" s="248" t="s">
        <v>3386</v>
      </c>
      <c r="C1171" s="248" t="s">
        <v>3363</v>
      </c>
      <c r="D1171" s="248" t="s">
        <v>2335</v>
      </c>
      <c r="E1171" s="248" t="s">
        <v>2242</v>
      </c>
      <c r="F1171" s="41"/>
      <c r="G1171" s="248" t="s">
        <v>22</v>
      </c>
      <c r="H1171" s="249">
        <v>44580</v>
      </c>
      <c r="I1171" s="249">
        <f t="shared" si="21"/>
        <v>44944</v>
      </c>
      <c r="J1171" s="248" t="s">
        <v>43</v>
      </c>
      <c r="K1171" s="2"/>
      <c r="L1171" s="8"/>
      <c r="M1171" s="15"/>
      <c r="N1171" s="15"/>
    </row>
    <row r="1172" spans="1:14" ht="99.75" customHeight="1" x14ac:dyDescent="0.5">
      <c r="A1172" s="18">
        <v>1169</v>
      </c>
      <c r="B1172" s="248" t="s">
        <v>3386</v>
      </c>
      <c r="C1172" s="248" t="s">
        <v>1110</v>
      </c>
      <c r="D1172" s="248" t="s">
        <v>2336</v>
      </c>
      <c r="E1172" s="248" t="s">
        <v>2337</v>
      </c>
      <c r="F1172" s="41"/>
      <c r="G1172" s="248" t="s">
        <v>22</v>
      </c>
      <c r="H1172" s="249">
        <v>44580</v>
      </c>
      <c r="I1172" s="249">
        <f t="shared" si="21"/>
        <v>44944</v>
      </c>
      <c r="J1172" s="248" t="s">
        <v>43</v>
      </c>
      <c r="K1172" s="2"/>
      <c r="L1172" s="8"/>
      <c r="M1172" s="15"/>
      <c r="N1172" s="15"/>
    </row>
    <row r="1173" spans="1:14" ht="99.75" customHeight="1" x14ac:dyDescent="0.5">
      <c r="A1173" s="18">
        <v>1170</v>
      </c>
      <c r="B1173" s="254" t="s">
        <v>2338</v>
      </c>
      <c r="C1173" s="254" t="s">
        <v>1496</v>
      </c>
      <c r="D1173" s="254" t="s">
        <v>2339</v>
      </c>
      <c r="E1173" s="254" t="s">
        <v>1589</v>
      </c>
      <c r="F1173" s="18"/>
      <c r="G1173" s="254" t="s">
        <v>22</v>
      </c>
      <c r="H1173" s="439">
        <v>44629</v>
      </c>
      <c r="I1173" s="439">
        <f t="shared" si="21"/>
        <v>44993</v>
      </c>
      <c r="J1173" s="254" t="s">
        <v>50</v>
      </c>
      <c r="K1173" s="2"/>
      <c r="L1173" s="443" t="s">
        <v>158</v>
      </c>
      <c r="M1173" s="15"/>
      <c r="N1173" s="15"/>
    </row>
    <row r="1174" spans="1:14" ht="99.75" customHeight="1" x14ac:dyDescent="0.5">
      <c r="A1174" s="18">
        <v>1171</v>
      </c>
      <c r="B1174" s="254" t="s">
        <v>2338</v>
      </c>
      <c r="C1174" s="254" t="s">
        <v>1496</v>
      </c>
      <c r="D1174" s="254" t="s">
        <v>2340</v>
      </c>
      <c r="E1174" s="254" t="s">
        <v>1587</v>
      </c>
      <c r="F1174" s="18"/>
      <c r="G1174" s="254" t="s">
        <v>22</v>
      </c>
      <c r="H1174" s="439">
        <v>44629</v>
      </c>
      <c r="I1174" s="439">
        <f t="shared" si="21"/>
        <v>44993</v>
      </c>
      <c r="J1174" s="254" t="s">
        <v>50</v>
      </c>
      <c r="K1174" s="2"/>
      <c r="L1174" s="443" t="s">
        <v>158</v>
      </c>
      <c r="M1174" s="15"/>
      <c r="N1174" s="15"/>
    </row>
    <row r="1175" spans="1:14" ht="99.75" customHeight="1" x14ac:dyDescent="0.5">
      <c r="A1175" s="18">
        <v>1172</v>
      </c>
      <c r="B1175" s="254" t="s">
        <v>2341</v>
      </c>
      <c r="C1175" s="254" t="s">
        <v>3095</v>
      </c>
      <c r="D1175" s="254" t="s">
        <v>2342</v>
      </c>
      <c r="E1175" s="254" t="s">
        <v>47</v>
      </c>
      <c r="F1175" s="18"/>
      <c r="G1175" s="254" t="s">
        <v>78</v>
      </c>
      <c r="H1175" s="439">
        <v>44652</v>
      </c>
      <c r="I1175" s="439">
        <v>45383</v>
      </c>
      <c r="J1175" s="254" t="s">
        <v>123</v>
      </c>
      <c r="K1175" s="2"/>
      <c r="L1175" s="17"/>
      <c r="M1175" s="15"/>
      <c r="N1175" s="15"/>
    </row>
    <row r="1176" spans="1:14" ht="99.75" customHeight="1" x14ac:dyDescent="0.5">
      <c r="A1176" s="18">
        <v>1173</v>
      </c>
      <c r="B1176" s="254" t="s">
        <v>2341</v>
      </c>
      <c r="C1176" s="254" t="s">
        <v>2343</v>
      </c>
      <c r="D1176" s="254" t="s">
        <v>2344</v>
      </c>
      <c r="E1176" s="254" t="s">
        <v>47</v>
      </c>
      <c r="F1176" s="18"/>
      <c r="G1176" s="254" t="s">
        <v>22</v>
      </c>
      <c r="H1176" s="439">
        <v>44812</v>
      </c>
      <c r="I1176" s="439">
        <f>H1176+364</f>
        <v>45176</v>
      </c>
      <c r="J1176" s="254" t="s">
        <v>236</v>
      </c>
      <c r="K1176" s="27"/>
      <c r="L1176" s="17"/>
      <c r="M1176" s="15"/>
      <c r="N1176" s="15"/>
    </row>
    <row r="1177" spans="1:14" ht="99.75" customHeight="1" x14ac:dyDescent="0.5">
      <c r="A1177" s="18">
        <v>1174</v>
      </c>
      <c r="B1177" s="248" t="s">
        <v>2341</v>
      </c>
      <c r="C1177" s="248" t="s">
        <v>3095</v>
      </c>
      <c r="D1177" s="248" t="s">
        <v>2346</v>
      </c>
      <c r="E1177" s="248" t="s">
        <v>47</v>
      </c>
      <c r="F1177" s="41"/>
      <c r="G1177" s="248" t="s">
        <v>22</v>
      </c>
      <c r="H1177" s="249"/>
      <c r="I1177" s="249"/>
      <c r="J1177" s="248" t="s">
        <v>23</v>
      </c>
      <c r="K1177" s="2"/>
      <c r="L1177" s="17"/>
      <c r="M1177" s="15"/>
      <c r="N1177" s="15"/>
    </row>
    <row r="1178" spans="1:14" ht="99.75" customHeight="1" x14ac:dyDescent="0.5">
      <c r="A1178" s="18">
        <v>1175</v>
      </c>
      <c r="B1178" s="248" t="s">
        <v>2348</v>
      </c>
      <c r="C1178" s="248"/>
      <c r="D1178" s="248" t="s">
        <v>2349</v>
      </c>
      <c r="E1178" s="248" t="s">
        <v>2350</v>
      </c>
      <c r="F1178" s="41"/>
      <c r="G1178" s="248" t="s">
        <v>22</v>
      </c>
      <c r="H1178" s="249">
        <v>44580</v>
      </c>
      <c r="I1178" s="249">
        <f t="shared" ref="I1178:I1327" si="22">H1178+364</f>
        <v>44944</v>
      </c>
      <c r="J1178" s="248" t="s">
        <v>43</v>
      </c>
      <c r="K1178" s="2"/>
      <c r="L1178" s="17"/>
      <c r="M1178" s="15"/>
      <c r="N1178" s="15"/>
    </row>
    <row r="1179" spans="1:14" ht="99.75" customHeight="1" x14ac:dyDescent="0.5">
      <c r="A1179" s="18">
        <v>1176</v>
      </c>
      <c r="B1179" s="248" t="s">
        <v>2348</v>
      </c>
      <c r="C1179" s="248"/>
      <c r="D1179" s="248" t="s">
        <v>2351</v>
      </c>
      <c r="E1179" s="248" t="s">
        <v>2352</v>
      </c>
      <c r="F1179" s="41"/>
      <c r="G1179" s="248" t="s">
        <v>22</v>
      </c>
      <c r="H1179" s="249">
        <v>44582</v>
      </c>
      <c r="I1179" s="249">
        <f t="shared" si="22"/>
        <v>44946</v>
      </c>
      <c r="J1179" s="248" t="s">
        <v>43</v>
      </c>
      <c r="K1179" s="2"/>
      <c r="L1179" s="17"/>
      <c r="M1179" s="15"/>
      <c r="N1179" s="15"/>
    </row>
    <row r="1180" spans="1:14" ht="99.75" customHeight="1" x14ac:dyDescent="0.5">
      <c r="A1180" s="18">
        <v>1177</v>
      </c>
      <c r="B1180" s="248" t="s">
        <v>2348</v>
      </c>
      <c r="C1180" s="248" t="s">
        <v>3136</v>
      </c>
      <c r="D1180" s="248" t="s">
        <v>2353</v>
      </c>
      <c r="E1180" s="248" t="s">
        <v>3389</v>
      </c>
      <c r="F1180" s="41"/>
      <c r="G1180" s="248" t="s">
        <v>22</v>
      </c>
      <c r="H1180" s="249">
        <v>44582</v>
      </c>
      <c r="I1180" s="249">
        <f t="shared" si="22"/>
        <v>44946</v>
      </c>
      <c r="J1180" s="248" t="s">
        <v>43</v>
      </c>
      <c r="K1180" s="2"/>
      <c r="L1180" s="17"/>
      <c r="M1180" s="15"/>
      <c r="N1180" s="15"/>
    </row>
    <row r="1181" spans="1:14" ht="99.75" customHeight="1" x14ac:dyDescent="0.5">
      <c r="A1181" s="18">
        <v>1178</v>
      </c>
      <c r="B1181" s="248" t="s">
        <v>2348</v>
      </c>
      <c r="C1181" s="248" t="s">
        <v>1496</v>
      </c>
      <c r="D1181" s="248" t="s">
        <v>2355</v>
      </c>
      <c r="E1181" s="248" t="s">
        <v>2352</v>
      </c>
      <c r="F1181" s="41"/>
      <c r="G1181" s="248" t="s">
        <v>22</v>
      </c>
      <c r="H1181" s="249">
        <v>44582</v>
      </c>
      <c r="I1181" s="249">
        <f t="shared" si="22"/>
        <v>44946</v>
      </c>
      <c r="J1181" s="248" t="s">
        <v>43</v>
      </c>
      <c r="K1181" s="2"/>
      <c r="L1181" s="17"/>
      <c r="M1181" s="15"/>
      <c r="N1181" s="15"/>
    </row>
    <row r="1182" spans="1:14" ht="99.75" customHeight="1" x14ac:dyDescent="0.5">
      <c r="A1182" s="18">
        <v>1179</v>
      </c>
      <c r="B1182" s="254" t="s">
        <v>2348</v>
      </c>
      <c r="C1182" s="254" t="s">
        <v>1496</v>
      </c>
      <c r="D1182" s="254" t="s">
        <v>2356</v>
      </c>
      <c r="E1182" s="254">
        <v>75.900000000000006</v>
      </c>
      <c r="F1182" s="18"/>
      <c r="G1182" s="254" t="s">
        <v>22</v>
      </c>
      <c r="H1182" s="439">
        <v>44767</v>
      </c>
      <c r="I1182" s="439">
        <f t="shared" si="22"/>
        <v>45131</v>
      </c>
      <c r="J1182" s="254" t="s">
        <v>43</v>
      </c>
      <c r="K1182" s="2"/>
      <c r="L1182" s="443" t="s">
        <v>158</v>
      </c>
      <c r="M1182" s="15"/>
      <c r="N1182" s="15"/>
    </row>
    <row r="1183" spans="1:14" ht="99.75" customHeight="1" x14ac:dyDescent="0.5">
      <c r="A1183" s="18">
        <v>1180</v>
      </c>
      <c r="B1183" s="254" t="s">
        <v>2348</v>
      </c>
      <c r="C1183" s="254" t="s">
        <v>1496</v>
      </c>
      <c r="D1183" s="254" t="s">
        <v>2357</v>
      </c>
      <c r="E1183" s="254">
        <v>75.900000000000006</v>
      </c>
      <c r="F1183" s="18"/>
      <c r="G1183" s="254" t="s">
        <v>22</v>
      </c>
      <c r="H1183" s="439">
        <v>44767</v>
      </c>
      <c r="I1183" s="439">
        <f t="shared" si="22"/>
        <v>45131</v>
      </c>
      <c r="J1183" s="254" t="s">
        <v>43</v>
      </c>
      <c r="K1183" s="2"/>
      <c r="L1183" s="443" t="s">
        <v>158</v>
      </c>
      <c r="M1183" s="15"/>
      <c r="N1183" s="15"/>
    </row>
    <row r="1184" spans="1:14" ht="99.75" customHeight="1" x14ac:dyDescent="0.5">
      <c r="A1184" s="18">
        <v>1181</v>
      </c>
      <c r="B1184" s="254" t="s">
        <v>2348</v>
      </c>
      <c r="C1184" s="254" t="s">
        <v>3102</v>
      </c>
      <c r="D1184" s="2" t="s">
        <v>2358</v>
      </c>
      <c r="E1184" s="254" t="s">
        <v>2359</v>
      </c>
      <c r="F1184" s="18"/>
      <c r="G1184" s="254" t="s">
        <v>22</v>
      </c>
      <c r="H1184" s="439">
        <v>44696</v>
      </c>
      <c r="I1184" s="439">
        <f t="shared" si="22"/>
        <v>45060</v>
      </c>
      <c r="J1184" s="254" t="s">
        <v>130</v>
      </c>
      <c r="K1184" s="27"/>
      <c r="L1184" s="443" t="s">
        <v>158</v>
      </c>
      <c r="M1184" s="15"/>
      <c r="N1184" s="15"/>
    </row>
    <row r="1185" spans="1:14" ht="99.75" customHeight="1" x14ac:dyDescent="0.5">
      <c r="A1185" s="18">
        <v>1182</v>
      </c>
      <c r="B1185" s="248" t="s">
        <v>2348</v>
      </c>
      <c r="C1185" s="248"/>
      <c r="D1185" s="248" t="s">
        <v>2361</v>
      </c>
      <c r="E1185" s="248" t="s">
        <v>2362</v>
      </c>
      <c r="F1185" s="41"/>
      <c r="G1185" s="248" t="s">
        <v>22</v>
      </c>
      <c r="H1185" s="249">
        <v>44580</v>
      </c>
      <c r="I1185" s="249">
        <f t="shared" si="22"/>
        <v>44944</v>
      </c>
      <c r="J1185" s="248" t="s">
        <v>43</v>
      </c>
      <c r="K1185" s="2"/>
      <c r="L1185" s="17"/>
      <c r="M1185" s="15"/>
      <c r="N1185" s="15"/>
    </row>
    <row r="1186" spans="1:14" ht="99.75" customHeight="1" x14ac:dyDescent="0.5">
      <c r="A1186" s="18">
        <v>1183</v>
      </c>
      <c r="B1186" s="248" t="s">
        <v>2348</v>
      </c>
      <c r="C1186" s="248"/>
      <c r="D1186" s="248" t="s">
        <v>2363</v>
      </c>
      <c r="E1186" s="248" t="s">
        <v>2362</v>
      </c>
      <c r="F1186" s="41"/>
      <c r="G1186" s="248" t="s">
        <v>22</v>
      </c>
      <c r="H1186" s="249">
        <v>44580</v>
      </c>
      <c r="I1186" s="249">
        <f t="shared" si="22"/>
        <v>44944</v>
      </c>
      <c r="J1186" s="248" t="s">
        <v>43</v>
      </c>
      <c r="K1186" s="2"/>
      <c r="L1186" s="17"/>
      <c r="M1186" s="15"/>
      <c r="N1186" s="15"/>
    </row>
    <row r="1187" spans="1:14" ht="99.75" customHeight="1" x14ac:dyDescent="0.5">
      <c r="A1187" s="18">
        <v>1184</v>
      </c>
      <c r="B1187" s="254" t="s">
        <v>2364</v>
      </c>
      <c r="C1187" s="254"/>
      <c r="D1187" s="254" t="s">
        <v>2365</v>
      </c>
      <c r="E1187" s="254">
        <v>16.155000000000001</v>
      </c>
      <c r="F1187" s="18"/>
      <c r="G1187" s="254" t="s">
        <v>22</v>
      </c>
      <c r="H1187" s="439">
        <v>44982</v>
      </c>
      <c r="I1187" s="439">
        <f t="shared" si="22"/>
        <v>45346</v>
      </c>
      <c r="J1187" s="254" t="s">
        <v>23</v>
      </c>
      <c r="K1187" s="27"/>
      <c r="L1187" s="17"/>
      <c r="M1187" s="11" t="s">
        <v>3312</v>
      </c>
      <c r="N1187" s="15"/>
    </row>
    <row r="1188" spans="1:14" ht="99.75" customHeight="1" x14ac:dyDescent="0.5">
      <c r="A1188" s="18">
        <v>1185</v>
      </c>
      <c r="B1188" s="254" t="s">
        <v>2364</v>
      </c>
      <c r="C1188" s="254" t="s">
        <v>1496</v>
      </c>
      <c r="D1188" s="254" t="s">
        <v>2368</v>
      </c>
      <c r="E1188" s="254">
        <v>15.94</v>
      </c>
      <c r="F1188" s="18"/>
      <c r="G1188" s="254" t="s">
        <v>22</v>
      </c>
      <c r="H1188" s="439">
        <v>44757</v>
      </c>
      <c r="I1188" s="439">
        <f t="shared" si="22"/>
        <v>45121</v>
      </c>
      <c r="J1188" s="254" t="s">
        <v>23</v>
      </c>
      <c r="K1188" s="27"/>
      <c r="L1188" s="17"/>
      <c r="M1188" s="15"/>
      <c r="N1188" s="15"/>
    </row>
    <row r="1189" spans="1:14" ht="99.75" customHeight="1" x14ac:dyDescent="0.5">
      <c r="A1189" s="18">
        <v>1186</v>
      </c>
      <c r="B1189" s="254" t="s">
        <v>2364</v>
      </c>
      <c r="C1189" s="254" t="s">
        <v>1496</v>
      </c>
      <c r="D1189" s="254" t="s">
        <v>2370</v>
      </c>
      <c r="E1189" s="254">
        <v>19.96</v>
      </c>
      <c r="F1189" s="18"/>
      <c r="G1189" s="254" t="s">
        <v>22</v>
      </c>
      <c r="H1189" s="439">
        <v>44893</v>
      </c>
      <c r="I1189" s="439">
        <f t="shared" si="22"/>
        <v>45257</v>
      </c>
      <c r="J1189" s="254" t="s">
        <v>23</v>
      </c>
      <c r="K1189" s="27"/>
      <c r="L1189" s="17"/>
      <c r="M1189" s="15"/>
      <c r="N1189" s="15"/>
    </row>
    <row r="1190" spans="1:14" ht="99.75" customHeight="1" x14ac:dyDescent="0.5">
      <c r="A1190" s="18">
        <v>1187</v>
      </c>
      <c r="B1190" s="254" t="s">
        <v>2364</v>
      </c>
      <c r="C1190" s="254"/>
      <c r="D1190" s="254" t="s">
        <v>2373</v>
      </c>
      <c r="E1190" s="254">
        <v>22.15</v>
      </c>
      <c r="F1190" s="18"/>
      <c r="G1190" s="254" t="s">
        <v>22</v>
      </c>
      <c r="H1190" s="439">
        <v>44765</v>
      </c>
      <c r="I1190" s="439">
        <f t="shared" si="22"/>
        <v>45129</v>
      </c>
      <c r="J1190" s="254" t="s">
        <v>23</v>
      </c>
      <c r="K1190" s="27"/>
      <c r="L1190" s="17"/>
      <c r="M1190" s="15"/>
      <c r="N1190" s="15"/>
    </row>
    <row r="1191" spans="1:14" ht="99.75" customHeight="1" x14ac:dyDescent="0.5">
      <c r="A1191" s="18">
        <v>1188</v>
      </c>
      <c r="B1191" s="254" t="s">
        <v>2364</v>
      </c>
      <c r="C1191" s="254"/>
      <c r="D1191" s="254" t="s">
        <v>2375</v>
      </c>
      <c r="E1191" s="254">
        <v>22.157</v>
      </c>
      <c r="F1191" s="18"/>
      <c r="G1191" s="254" t="s">
        <v>22</v>
      </c>
      <c r="H1191" s="439">
        <v>44677</v>
      </c>
      <c r="I1191" s="439">
        <f t="shared" si="22"/>
        <v>45041</v>
      </c>
      <c r="J1191" s="254" t="s">
        <v>23</v>
      </c>
      <c r="K1191" s="27"/>
      <c r="L1191" s="17"/>
      <c r="M1191" s="15"/>
      <c r="N1191" s="15"/>
    </row>
    <row r="1192" spans="1:14" ht="99.75" customHeight="1" x14ac:dyDescent="0.5">
      <c r="A1192" s="18">
        <v>1189</v>
      </c>
      <c r="B1192" s="254" t="s">
        <v>2364</v>
      </c>
      <c r="C1192" s="254"/>
      <c r="D1192" s="254" t="s">
        <v>2378</v>
      </c>
      <c r="E1192" s="254">
        <v>14.003</v>
      </c>
      <c r="F1192" s="18"/>
      <c r="G1192" s="254" t="s">
        <v>22</v>
      </c>
      <c r="H1192" s="439">
        <v>44893</v>
      </c>
      <c r="I1192" s="439">
        <f t="shared" si="22"/>
        <v>45257</v>
      </c>
      <c r="J1192" s="254" t="s">
        <v>23</v>
      </c>
      <c r="K1192" s="27"/>
      <c r="L1192" s="17"/>
      <c r="M1192" s="15"/>
      <c r="N1192" s="15"/>
    </row>
    <row r="1193" spans="1:14" ht="99.75" customHeight="1" x14ac:dyDescent="0.5">
      <c r="A1193" s="18">
        <v>1190</v>
      </c>
      <c r="B1193" s="254" t="s">
        <v>2364</v>
      </c>
      <c r="C1193" s="254"/>
      <c r="D1193" s="254" t="s">
        <v>2381</v>
      </c>
      <c r="E1193" s="254">
        <v>26.154</v>
      </c>
      <c r="F1193" s="18"/>
      <c r="G1193" s="254" t="s">
        <v>22</v>
      </c>
      <c r="H1193" s="439">
        <v>44677</v>
      </c>
      <c r="I1193" s="439">
        <f t="shared" si="22"/>
        <v>45041</v>
      </c>
      <c r="J1193" s="454" t="s">
        <v>23</v>
      </c>
      <c r="K1193" s="27"/>
      <c r="L1193" s="17"/>
      <c r="M1193" s="15"/>
      <c r="N1193" s="15"/>
    </row>
    <row r="1194" spans="1:14" ht="99.75" customHeight="1" x14ac:dyDescent="0.5">
      <c r="A1194" s="18">
        <v>1191</v>
      </c>
      <c r="B1194" s="254" t="s">
        <v>2364</v>
      </c>
      <c r="C1194" s="254"/>
      <c r="D1194" s="254" t="s">
        <v>2384</v>
      </c>
      <c r="E1194" s="254">
        <v>22.79</v>
      </c>
      <c r="F1194" s="18"/>
      <c r="G1194" s="254" t="s">
        <v>22</v>
      </c>
      <c r="H1194" s="439">
        <v>44893</v>
      </c>
      <c r="I1194" s="439">
        <f t="shared" si="22"/>
        <v>45257</v>
      </c>
      <c r="J1194" s="254" t="s">
        <v>23</v>
      </c>
      <c r="K1194" s="27"/>
      <c r="L1194" s="17"/>
      <c r="M1194" s="15"/>
      <c r="N1194" s="15"/>
    </row>
    <row r="1195" spans="1:14" ht="99.75" customHeight="1" x14ac:dyDescent="0.5">
      <c r="A1195" s="18">
        <v>1192</v>
      </c>
      <c r="B1195" s="254" t="s">
        <v>2364</v>
      </c>
      <c r="C1195" s="254"/>
      <c r="D1195" s="254" t="s">
        <v>2387</v>
      </c>
      <c r="E1195" s="254">
        <v>21.545999999999999</v>
      </c>
      <c r="F1195" s="18"/>
      <c r="G1195" s="254" t="s">
        <v>22</v>
      </c>
      <c r="H1195" s="439">
        <v>44677</v>
      </c>
      <c r="I1195" s="439">
        <f t="shared" si="22"/>
        <v>45041</v>
      </c>
      <c r="J1195" s="254" t="s">
        <v>23</v>
      </c>
      <c r="K1195" s="27"/>
      <c r="L1195" s="17"/>
      <c r="M1195" s="15"/>
      <c r="N1195" s="15"/>
    </row>
    <row r="1196" spans="1:14" ht="99.75" customHeight="1" x14ac:dyDescent="0.5">
      <c r="A1196" s="18">
        <v>1193</v>
      </c>
      <c r="B1196" s="248" t="s">
        <v>2364</v>
      </c>
      <c r="C1196" s="248"/>
      <c r="D1196" s="248" t="s">
        <v>2390</v>
      </c>
      <c r="E1196" s="248" t="s">
        <v>2391</v>
      </c>
      <c r="F1196" s="41"/>
      <c r="G1196" s="248" t="s">
        <v>22</v>
      </c>
      <c r="H1196" s="249">
        <v>43902</v>
      </c>
      <c r="I1196" s="249">
        <f t="shared" si="22"/>
        <v>44266</v>
      </c>
      <c r="J1196" s="248" t="s">
        <v>43</v>
      </c>
      <c r="K1196" s="2"/>
      <c r="L1196" s="17"/>
      <c r="M1196" s="15"/>
      <c r="N1196" s="15"/>
    </row>
    <row r="1197" spans="1:14" ht="99.75" customHeight="1" x14ac:dyDescent="0.5">
      <c r="A1197" s="18">
        <v>1194</v>
      </c>
      <c r="B1197" s="248" t="s">
        <v>2364</v>
      </c>
      <c r="C1197" s="248"/>
      <c r="D1197" s="248" t="s">
        <v>2392</v>
      </c>
      <c r="E1197" s="248" t="s">
        <v>2393</v>
      </c>
      <c r="F1197" s="41"/>
      <c r="G1197" s="248" t="s">
        <v>22</v>
      </c>
      <c r="H1197" s="249">
        <v>44161</v>
      </c>
      <c r="I1197" s="249">
        <f t="shared" si="22"/>
        <v>44525</v>
      </c>
      <c r="J1197" s="248" t="s">
        <v>43</v>
      </c>
      <c r="K1197" s="2"/>
      <c r="L1197" s="17"/>
      <c r="M1197" s="15"/>
      <c r="N1197" s="15"/>
    </row>
    <row r="1198" spans="1:14" ht="99.75" customHeight="1" x14ac:dyDescent="0.5">
      <c r="A1198" s="18">
        <v>1195</v>
      </c>
      <c r="B1198" s="248" t="s">
        <v>2364</v>
      </c>
      <c r="C1198" s="248"/>
      <c r="D1198" s="248" t="s">
        <v>2394</v>
      </c>
      <c r="E1198" s="248" t="s">
        <v>2395</v>
      </c>
      <c r="F1198" s="41"/>
      <c r="G1198" s="248" t="s">
        <v>22</v>
      </c>
      <c r="H1198" s="249">
        <v>44161</v>
      </c>
      <c r="I1198" s="249">
        <f t="shared" si="22"/>
        <v>44525</v>
      </c>
      <c r="J1198" s="248" t="s">
        <v>43</v>
      </c>
      <c r="K1198" s="2"/>
      <c r="L1198" s="17"/>
      <c r="M1198" s="15"/>
      <c r="N1198" s="15"/>
    </row>
    <row r="1199" spans="1:14" ht="99.75" customHeight="1" x14ac:dyDescent="0.5">
      <c r="A1199" s="18">
        <v>1196</v>
      </c>
      <c r="B1199" s="248" t="s">
        <v>2364</v>
      </c>
      <c r="C1199" s="248"/>
      <c r="D1199" s="248" t="s">
        <v>2396</v>
      </c>
      <c r="E1199" s="248" t="s">
        <v>2397</v>
      </c>
      <c r="F1199" s="41"/>
      <c r="G1199" s="248" t="s">
        <v>22</v>
      </c>
      <c r="H1199" s="249">
        <v>44163</v>
      </c>
      <c r="I1199" s="249">
        <f t="shared" si="22"/>
        <v>44527</v>
      </c>
      <c r="J1199" s="248" t="s">
        <v>43</v>
      </c>
      <c r="K1199" s="2"/>
      <c r="L1199" s="17"/>
      <c r="M1199" s="15"/>
      <c r="N1199" s="15"/>
    </row>
    <row r="1200" spans="1:14" ht="99.75" customHeight="1" x14ac:dyDescent="0.5">
      <c r="A1200" s="18">
        <v>1197</v>
      </c>
      <c r="B1200" s="248" t="s">
        <v>2364</v>
      </c>
      <c r="C1200" s="248"/>
      <c r="D1200" s="248" t="s">
        <v>2398</v>
      </c>
      <c r="E1200" s="248" t="s">
        <v>2399</v>
      </c>
      <c r="F1200" s="41"/>
      <c r="G1200" s="248" t="s">
        <v>22</v>
      </c>
      <c r="H1200" s="249">
        <v>44161</v>
      </c>
      <c r="I1200" s="249">
        <f t="shared" si="22"/>
        <v>44525</v>
      </c>
      <c r="J1200" s="248" t="s">
        <v>43</v>
      </c>
      <c r="K1200" s="2"/>
      <c r="L1200" s="17"/>
      <c r="M1200" s="15"/>
      <c r="N1200" s="15"/>
    </row>
    <row r="1201" spans="1:14" ht="99.75" customHeight="1" x14ac:dyDescent="0.5">
      <c r="A1201" s="18">
        <v>1198</v>
      </c>
      <c r="B1201" s="254" t="s">
        <v>2364</v>
      </c>
      <c r="C1201" s="254"/>
      <c r="D1201" s="254" t="s">
        <v>2400</v>
      </c>
      <c r="E1201" s="254" t="s">
        <v>2401</v>
      </c>
      <c r="F1201" s="18"/>
      <c r="G1201" s="254" t="s">
        <v>22</v>
      </c>
      <c r="H1201" s="439">
        <v>44861</v>
      </c>
      <c r="I1201" s="439">
        <f t="shared" si="22"/>
        <v>45225</v>
      </c>
      <c r="J1201" s="254" t="s">
        <v>43</v>
      </c>
      <c r="K1201" s="2"/>
      <c r="L1201" s="17"/>
      <c r="M1201" s="15"/>
      <c r="N1201" s="15"/>
    </row>
    <row r="1202" spans="1:14" ht="99.75" customHeight="1" x14ac:dyDescent="0.5">
      <c r="A1202" s="18">
        <v>1199</v>
      </c>
      <c r="B1202" s="248" t="s">
        <v>2364</v>
      </c>
      <c r="C1202" s="248"/>
      <c r="D1202" s="248" t="s">
        <v>2402</v>
      </c>
      <c r="E1202" s="248" t="s">
        <v>2403</v>
      </c>
      <c r="F1202" s="41"/>
      <c r="G1202" s="248" t="s">
        <v>22</v>
      </c>
      <c r="H1202" s="249">
        <v>44579</v>
      </c>
      <c r="I1202" s="249">
        <f t="shared" si="22"/>
        <v>44943</v>
      </c>
      <c r="J1202" s="248" t="s">
        <v>43</v>
      </c>
      <c r="K1202" s="2"/>
      <c r="L1202" s="17"/>
      <c r="M1202" s="15"/>
      <c r="N1202" s="15"/>
    </row>
    <row r="1203" spans="1:14" ht="99.75" customHeight="1" x14ac:dyDescent="0.5">
      <c r="A1203" s="18">
        <v>1200</v>
      </c>
      <c r="B1203" s="248" t="s">
        <v>2364</v>
      </c>
      <c r="C1203" s="248"/>
      <c r="D1203" s="248" t="s">
        <v>2404</v>
      </c>
      <c r="E1203" s="248" t="s">
        <v>2405</v>
      </c>
      <c r="F1203" s="41"/>
      <c r="G1203" s="248" t="s">
        <v>22</v>
      </c>
      <c r="H1203" s="249">
        <v>44161</v>
      </c>
      <c r="I1203" s="249">
        <f t="shared" si="22"/>
        <v>44525</v>
      </c>
      <c r="J1203" s="248" t="s">
        <v>43</v>
      </c>
      <c r="K1203" s="2"/>
      <c r="L1203" s="17"/>
      <c r="M1203" s="15"/>
      <c r="N1203" s="15"/>
    </row>
    <row r="1204" spans="1:14" ht="99.75" customHeight="1" x14ac:dyDescent="0.5">
      <c r="A1204" s="18">
        <v>1201</v>
      </c>
      <c r="B1204" s="248" t="s">
        <v>2364</v>
      </c>
      <c r="C1204" s="248"/>
      <c r="D1204" s="248" t="s">
        <v>2406</v>
      </c>
      <c r="E1204" s="248" t="s">
        <v>2407</v>
      </c>
      <c r="F1204" s="41"/>
      <c r="G1204" s="248" t="s">
        <v>22</v>
      </c>
      <c r="H1204" s="249">
        <v>44161</v>
      </c>
      <c r="I1204" s="249">
        <f t="shared" si="22"/>
        <v>44525</v>
      </c>
      <c r="J1204" s="248" t="s">
        <v>43</v>
      </c>
      <c r="K1204" s="2"/>
      <c r="L1204" s="17"/>
      <c r="M1204" s="15"/>
      <c r="N1204" s="15"/>
    </row>
    <row r="1205" spans="1:14" ht="99.75" customHeight="1" x14ac:dyDescent="0.5">
      <c r="A1205" s="18">
        <v>1202</v>
      </c>
      <c r="B1205" s="248" t="s">
        <v>2364</v>
      </c>
      <c r="C1205" s="248"/>
      <c r="D1205" s="248" t="s">
        <v>2408</v>
      </c>
      <c r="E1205" s="248" t="s">
        <v>2409</v>
      </c>
      <c r="F1205" s="41"/>
      <c r="G1205" s="248" t="s">
        <v>22</v>
      </c>
      <c r="H1205" s="249">
        <v>44161</v>
      </c>
      <c r="I1205" s="249">
        <f t="shared" si="22"/>
        <v>44525</v>
      </c>
      <c r="J1205" s="248" t="s">
        <v>43</v>
      </c>
      <c r="K1205" s="2"/>
      <c r="L1205" s="17"/>
      <c r="M1205" s="15"/>
      <c r="N1205" s="15"/>
    </row>
    <row r="1206" spans="1:14" ht="99.75" customHeight="1" x14ac:dyDescent="0.5">
      <c r="A1206" s="18">
        <v>1203</v>
      </c>
      <c r="B1206" s="248" t="s">
        <v>2364</v>
      </c>
      <c r="C1206" s="248"/>
      <c r="D1206" s="248" t="s">
        <v>2410</v>
      </c>
      <c r="E1206" s="248" t="s">
        <v>2411</v>
      </c>
      <c r="F1206" s="41"/>
      <c r="G1206" s="248" t="s">
        <v>22</v>
      </c>
      <c r="H1206" s="249">
        <v>44161</v>
      </c>
      <c r="I1206" s="249">
        <f t="shared" si="22"/>
        <v>44525</v>
      </c>
      <c r="J1206" s="248" t="s">
        <v>43</v>
      </c>
      <c r="K1206" s="2"/>
      <c r="L1206" s="17"/>
      <c r="M1206" s="15"/>
      <c r="N1206" s="15"/>
    </row>
    <row r="1207" spans="1:14" ht="99.75" customHeight="1" x14ac:dyDescent="0.5">
      <c r="A1207" s="18">
        <v>1204</v>
      </c>
      <c r="B1207" s="248" t="s">
        <v>2364</v>
      </c>
      <c r="C1207" s="248"/>
      <c r="D1207" s="248" t="s">
        <v>2412</v>
      </c>
      <c r="E1207" s="248" t="s">
        <v>2413</v>
      </c>
      <c r="F1207" s="41"/>
      <c r="G1207" s="248" t="s">
        <v>22</v>
      </c>
      <c r="H1207" s="249">
        <v>44161</v>
      </c>
      <c r="I1207" s="249">
        <f t="shared" si="22"/>
        <v>44525</v>
      </c>
      <c r="J1207" s="248" t="s">
        <v>43</v>
      </c>
      <c r="K1207" s="2"/>
      <c r="L1207" s="17"/>
      <c r="M1207" s="15"/>
      <c r="N1207" s="15"/>
    </row>
    <row r="1208" spans="1:14" ht="99.75" customHeight="1" x14ac:dyDescent="0.5">
      <c r="A1208" s="18">
        <v>1205</v>
      </c>
      <c r="B1208" s="254" t="s">
        <v>2364</v>
      </c>
      <c r="C1208" s="254"/>
      <c r="D1208" s="254" t="s">
        <v>2414</v>
      </c>
      <c r="E1208" s="254">
        <v>20.65</v>
      </c>
      <c r="F1208" s="18"/>
      <c r="G1208" s="254" t="s">
        <v>22</v>
      </c>
      <c r="H1208" s="439">
        <v>44982</v>
      </c>
      <c r="I1208" s="439">
        <f t="shared" si="22"/>
        <v>45346</v>
      </c>
      <c r="J1208" s="254" t="s">
        <v>23</v>
      </c>
      <c r="K1208" s="27"/>
      <c r="L1208" s="17"/>
      <c r="M1208" s="11" t="s">
        <v>3312</v>
      </c>
      <c r="N1208" s="15"/>
    </row>
    <row r="1209" spans="1:14" ht="99.75" customHeight="1" x14ac:dyDescent="0.5">
      <c r="A1209" s="18">
        <v>1206</v>
      </c>
      <c r="B1209" s="248" t="s">
        <v>2364</v>
      </c>
      <c r="C1209" s="248"/>
      <c r="D1209" s="248" t="s">
        <v>2417</v>
      </c>
      <c r="E1209" s="248">
        <v>20.65</v>
      </c>
      <c r="F1209" s="41"/>
      <c r="G1209" s="248" t="s">
        <v>22</v>
      </c>
      <c r="H1209" s="249">
        <v>44194</v>
      </c>
      <c r="I1209" s="249">
        <f t="shared" si="22"/>
        <v>44558</v>
      </c>
      <c r="J1209" s="248" t="s">
        <v>43</v>
      </c>
      <c r="K1209" s="2"/>
      <c r="L1209" s="17"/>
      <c r="M1209" s="15"/>
      <c r="N1209" s="15"/>
    </row>
    <row r="1210" spans="1:14" ht="99.75" customHeight="1" x14ac:dyDescent="0.5">
      <c r="A1210" s="18">
        <v>1207</v>
      </c>
      <c r="B1210" s="254" t="s">
        <v>2364</v>
      </c>
      <c r="C1210" s="254" t="s">
        <v>1496</v>
      </c>
      <c r="D1210" s="254" t="s">
        <v>2418</v>
      </c>
      <c r="E1210" s="254">
        <v>10.002000000000001</v>
      </c>
      <c r="F1210" s="18"/>
      <c r="G1210" s="254" t="s">
        <v>22</v>
      </c>
      <c r="H1210" s="439">
        <v>44646</v>
      </c>
      <c r="I1210" s="439">
        <f t="shared" si="22"/>
        <v>45010</v>
      </c>
      <c r="J1210" s="254" t="s">
        <v>23</v>
      </c>
      <c r="K1210" s="27"/>
      <c r="L1210" s="440" t="s">
        <v>246</v>
      </c>
      <c r="M1210" s="15"/>
      <c r="N1210" s="15"/>
    </row>
    <row r="1211" spans="1:14" ht="99.75" customHeight="1" x14ac:dyDescent="0.5">
      <c r="A1211" s="18">
        <v>1208</v>
      </c>
      <c r="B1211" s="254" t="s">
        <v>2364</v>
      </c>
      <c r="C1211" s="254" t="s">
        <v>1496</v>
      </c>
      <c r="D1211" s="254" t="s">
        <v>2421</v>
      </c>
      <c r="E1211" s="254" t="s">
        <v>2422</v>
      </c>
      <c r="F1211" s="18"/>
      <c r="G1211" s="254" t="s">
        <v>22</v>
      </c>
      <c r="H1211" s="439">
        <v>44796</v>
      </c>
      <c r="I1211" s="439">
        <f t="shared" si="22"/>
        <v>45160</v>
      </c>
      <c r="J1211" s="254" t="s">
        <v>50</v>
      </c>
      <c r="K1211" s="27"/>
      <c r="L1211" s="17"/>
      <c r="M1211" s="15"/>
      <c r="N1211" s="15"/>
    </row>
    <row r="1212" spans="1:14" ht="99.75" customHeight="1" x14ac:dyDescent="0.5">
      <c r="A1212" s="18">
        <v>1209</v>
      </c>
      <c r="B1212" s="248" t="s">
        <v>2364</v>
      </c>
      <c r="C1212" s="248" t="s">
        <v>1496</v>
      </c>
      <c r="D1212" s="248" t="s">
        <v>2424</v>
      </c>
      <c r="E1212" s="248">
        <v>15.952</v>
      </c>
      <c r="F1212" s="41"/>
      <c r="G1212" s="248" t="s">
        <v>22</v>
      </c>
      <c r="H1212" s="249">
        <v>44579</v>
      </c>
      <c r="I1212" s="249">
        <f t="shared" si="22"/>
        <v>44943</v>
      </c>
      <c r="J1212" s="248" t="s">
        <v>43</v>
      </c>
      <c r="K1212" s="2"/>
      <c r="L1212" s="17"/>
      <c r="M1212" s="15"/>
      <c r="N1212" s="15"/>
    </row>
    <row r="1213" spans="1:14" ht="99.75" customHeight="1" x14ac:dyDescent="0.5">
      <c r="A1213" s="18">
        <v>1210</v>
      </c>
      <c r="B1213" s="248" t="s">
        <v>2364</v>
      </c>
      <c r="C1213" s="248" t="s">
        <v>1496</v>
      </c>
      <c r="D1213" s="248" t="s">
        <v>2425</v>
      </c>
      <c r="E1213" s="248">
        <v>16.151</v>
      </c>
      <c r="F1213" s="41"/>
      <c r="G1213" s="248" t="s">
        <v>22</v>
      </c>
      <c r="H1213" s="249">
        <v>44579</v>
      </c>
      <c r="I1213" s="249">
        <f t="shared" si="22"/>
        <v>44943</v>
      </c>
      <c r="J1213" s="248" t="s">
        <v>43</v>
      </c>
      <c r="K1213" s="2"/>
      <c r="L1213" s="17"/>
      <c r="M1213" s="15"/>
      <c r="N1213" s="15"/>
    </row>
    <row r="1214" spans="1:14" ht="99.75" customHeight="1" x14ac:dyDescent="0.5">
      <c r="A1214" s="18">
        <v>1211</v>
      </c>
      <c r="B1214" s="248" t="s">
        <v>2364</v>
      </c>
      <c r="C1214" s="248" t="s">
        <v>1496</v>
      </c>
      <c r="D1214" s="248" t="s">
        <v>2426</v>
      </c>
      <c r="E1214" s="248">
        <v>16.152000000000001</v>
      </c>
      <c r="F1214" s="41"/>
      <c r="G1214" s="248" t="s">
        <v>22</v>
      </c>
      <c r="H1214" s="249">
        <v>44579</v>
      </c>
      <c r="I1214" s="249">
        <f t="shared" si="22"/>
        <v>44943</v>
      </c>
      <c r="J1214" s="248" t="s">
        <v>1805</v>
      </c>
      <c r="K1214" s="2"/>
      <c r="L1214" s="17"/>
      <c r="M1214" s="15"/>
      <c r="N1214" s="15"/>
    </row>
    <row r="1215" spans="1:14" ht="99.75" customHeight="1" x14ac:dyDescent="0.5">
      <c r="A1215" s="18">
        <v>1212</v>
      </c>
      <c r="B1215" s="254" t="s">
        <v>2364</v>
      </c>
      <c r="C1215" s="254" t="s">
        <v>1496</v>
      </c>
      <c r="D1215" s="254" t="s">
        <v>2428</v>
      </c>
      <c r="E1215" s="254">
        <v>16.152000000000001</v>
      </c>
      <c r="F1215" s="18"/>
      <c r="G1215" s="254" t="s">
        <v>22</v>
      </c>
      <c r="H1215" s="439">
        <v>44982</v>
      </c>
      <c r="I1215" s="439">
        <f t="shared" si="22"/>
        <v>45346</v>
      </c>
      <c r="J1215" s="254" t="s">
        <v>23</v>
      </c>
      <c r="K1215" s="2"/>
      <c r="L1215" s="17"/>
      <c r="M1215" s="11" t="s">
        <v>3312</v>
      </c>
      <c r="N1215" s="15"/>
    </row>
    <row r="1216" spans="1:14" ht="99.75" customHeight="1" x14ac:dyDescent="0.5">
      <c r="A1216" s="18">
        <v>1213</v>
      </c>
      <c r="B1216" s="248" t="s">
        <v>2364</v>
      </c>
      <c r="C1216" s="248" t="s">
        <v>2103</v>
      </c>
      <c r="D1216" s="248" t="s">
        <v>2431</v>
      </c>
      <c r="E1216" s="248">
        <v>19.003</v>
      </c>
      <c r="F1216" s="41"/>
      <c r="G1216" s="248" t="s">
        <v>22</v>
      </c>
      <c r="H1216" s="249">
        <v>44579</v>
      </c>
      <c r="I1216" s="249">
        <f t="shared" si="22"/>
        <v>44943</v>
      </c>
      <c r="J1216" s="248" t="s">
        <v>43</v>
      </c>
      <c r="K1216" s="2"/>
      <c r="L1216" s="17"/>
      <c r="M1216" s="15"/>
      <c r="N1216" s="15"/>
    </row>
    <row r="1217" spans="1:14" ht="99.75" customHeight="1" x14ac:dyDescent="0.5">
      <c r="A1217" s="18">
        <v>1214</v>
      </c>
      <c r="B1217" s="248" t="s">
        <v>2364</v>
      </c>
      <c r="C1217" s="248" t="s">
        <v>2103</v>
      </c>
      <c r="D1217" s="248" t="s">
        <v>2432</v>
      </c>
      <c r="E1217" s="248">
        <v>19.004000000000001</v>
      </c>
      <c r="F1217" s="41"/>
      <c r="G1217" s="248" t="s">
        <v>22</v>
      </c>
      <c r="H1217" s="249">
        <v>44579</v>
      </c>
      <c r="I1217" s="249">
        <f t="shared" si="22"/>
        <v>44943</v>
      </c>
      <c r="J1217" s="248" t="s">
        <v>43</v>
      </c>
      <c r="K1217" s="2"/>
      <c r="L1217" s="17"/>
      <c r="M1217" s="15"/>
      <c r="N1217" s="15"/>
    </row>
    <row r="1218" spans="1:14" ht="99.75" customHeight="1" x14ac:dyDescent="0.5">
      <c r="A1218" s="18">
        <v>1215</v>
      </c>
      <c r="B1218" s="248" t="s">
        <v>2364</v>
      </c>
      <c r="C1218" s="248" t="s">
        <v>2103</v>
      </c>
      <c r="D1218" s="248" t="s">
        <v>2433</v>
      </c>
      <c r="E1218" s="248">
        <v>19.774999999999999</v>
      </c>
      <c r="F1218" s="41"/>
      <c r="G1218" s="248" t="s">
        <v>22</v>
      </c>
      <c r="H1218" s="249">
        <v>44579</v>
      </c>
      <c r="I1218" s="249">
        <f t="shared" si="22"/>
        <v>44943</v>
      </c>
      <c r="J1218" s="248" t="s">
        <v>43</v>
      </c>
      <c r="K1218" s="2"/>
      <c r="L1218" s="17"/>
      <c r="M1218" s="15"/>
      <c r="N1218" s="15"/>
    </row>
    <row r="1219" spans="1:14" ht="99.75" customHeight="1" x14ac:dyDescent="0.5">
      <c r="A1219" s="18">
        <v>1216</v>
      </c>
      <c r="B1219" s="248" t="s">
        <v>2364</v>
      </c>
      <c r="C1219" s="248" t="s">
        <v>2103</v>
      </c>
      <c r="D1219" s="248" t="s">
        <v>2434</v>
      </c>
      <c r="E1219" s="248">
        <v>19.774999999999999</v>
      </c>
      <c r="F1219" s="41"/>
      <c r="G1219" s="248" t="s">
        <v>22</v>
      </c>
      <c r="H1219" s="249">
        <v>44579</v>
      </c>
      <c r="I1219" s="249">
        <f t="shared" si="22"/>
        <v>44943</v>
      </c>
      <c r="J1219" s="248" t="s">
        <v>43</v>
      </c>
      <c r="K1219" s="2"/>
      <c r="L1219" s="17"/>
      <c r="M1219" s="15"/>
      <c r="N1219" s="15"/>
    </row>
    <row r="1220" spans="1:14" ht="99.75" customHeight="1" x14ac:dyDescent="0.5">
      <c r="A1220" s="18">
        <v>1217</v>
      </c>
      <c r="B1220" s="248" t="s">
        <v>2364</v>
      </c>
      <c r="C1220" s="248" t="s">
        <v>1496</v>
      </c>
      <c r="D1220" s="248" t="s">
        <v>2435</v>
      </c>
      <c r="E1220" s="248">
        <v>22.802</v>
      </c>
      <c r="F1220" s="41"/>
      <c r="G1220" s="248" t="s">
        <v>22</v>
      </c>
      <c r="H1220" s="249">
        <v>44579</v>
      </c>
      <c r="I1220" s="249">
        <f t="shared" si="22"/>
        <v>44943</v>
      </c>
      <c r="J1220" s="248" t="s">
        <v>43</v>
      </c>
      <c r="K1220" s="2"/>
      <c r="L1220" s="17"/>
      <c r="M1220" s="15"/>
      <c r="N1220" s="15"/>
    </row>
    <row r="1221" spans="1:14" ht="99.75" customHeight="1" x14ac:dyDescent="0.5">
      <c r="A1221" s="18">
        <v>1218</v>
      </c>
      <c r="B1221" s="248" t="s">
        <v>2364</v>
      </c>
      <c r="C1221" s="248" t="s">
        <v>1496</v>
      </c>
      <c r="D1221" s="248" t="s">
        <v>2436</v>
      </c>
      <c r="E1221" s="248">
        <v>23.253</v>
      </c>
      <c r="F1221" s="41"/>
      <c r="G1221" s="248" t="s">
        <v>22</v>
      </c>
      <c r="H1221" s="249">
        <v>44579</v>
      </c>
      <c r="I1221" s="249">
        <f t="shared" si="22"/>
        <v>44943</v>
      </c>
      <c r="J1221" s="248" t="s">
        <v>43</v>
      </c>
      <c r="K1221" s="2"/>
      <c r="L1221" s="17"/>
      <c r="M1221" s="15"/>
      <c r="N1221" s="15"/>
    </row>
    <row r="1222" spans="1:14" ht="99.75" customHeight="1" x14ac:dyDescent="0.5">
      <c r="A1222" s="18">
        <v>1219</v>
      </c>
      <c r="B1222" s="248" t="s">
        <v>2364</v>
      </c>
      <c r="C1222" s="248" t="s">
        <v>1496</v>
      </c>
      <c r="D1222" s="248" t="s">
        <v>2437</v>
      </c>
      <c r="E1222" s="248">
        <v>23.253</v>
      </c>
      <c r="F1222" s="41"/>
      <c r="G1222" s="248" t="s">
        <v>22</v>
      </c>
      <c r="H1222" s="249">
        <v>44579</v>
      </c>
      <c r="I1222" s="249">
        <f t="shared" si="22"/>
        <v>44943</v>
      </c>
      <c r="J1222" s="248" t="s">
        <v>43</v>
      </c>
      <c r="K1222" s="2"/>
      <c r="L1222" s="17"/>
      <c r="M1222" s="15"/>
      <c r="N1222" s="15"/>
    </row>
    <row r="1223" spans="1:14" ht="99.75" customHeight="1" x14ac:dyDescent="0.5">
      <c r="A1223" s="18">
        <v>1220</v>
      </c>
      <c r="B1223" s="248" t="s">
        <v>2364</v>
      </c>
      <c r="C1223" s="248" t="s">
        <v>1496</v>
      </c>
      <c r="D1223" s="248" t="s">
        <v>2438</v>
      </c>
      <c r="E1223" s="248">
        <v>27.98</v>
      </c>
      <c r="F1223" s="41"/>
      <c r="G1223" s="248" t="s">
        <v>22</v>
      </c>
      <c r="H1223" s="249">
        <v>44579</v>
      </c>
      <c r="I1223" s="249">
        <f t="shared" si="22"/>
        <v>44943</v>
      </c>
      <c r="J1223" s="248" t="s">
        <v>43</v>
      </c>
      <c r="K1223" s="2"/>
      <c r="L1223" s="17"/>
      <c r="M1223" s="15"/>
      <c r="N1223" s="15"/>
    </row>
    <row r="1224" spans="1:14" ht="99.75" customHeight="1" x14ac:dyDescent="0.5">
      <c r="A1224" s="18">
        <v>1221</v>
      </c>
      <c r="B1224" s="248" t="s">
        <v>2364</v>
      </c>
      <c r="C1224" s="248" t="s">
        <v>1496</v>
      </c>
      <c r="D1224" s="248" t="s">
        <v>2439</v>
      </c>
      <c r="E1224" s="248">
        <v>30.062000000000001</v>
      </c>
      <c r="F1224" s="41"/>
      <c r="G1224" s="248" t="s">
        <v>22</v>
      </c>
      <c r="H1224" s="249">
        <v>44579</v>
      </c>
      <c r="I1224" s="249">
        <f t="shared" si="22"/>
        <v>44943</v>
      </c>
      <c r="J1224" s="248" t="s">
        <v>43</v>
      </c>
      <c r="K1224" s="2"/>
      <c r="L1224" s="17"/>
      <c r="M1224" s="15"/>
      <c r="N1224" s="15"/>
    </row>
    <row r="1225" spans="1:14" ht="99.75" customHeight="1" x14ac:dyDescent="0.5">
      <c r="A1225" s="18">
        <v>1222</v>
      </c>
      <c r="B1225" s="248" t="s">
        <v>2364</v>
      </c>
      <c r="C1225" s="248" t="s">
        <v>1496</v>
      </c>
      <c r="D1225" s="248" t="s">
        <v>2440</v>
      </c>
      <c r="E1225" s="248">
        <v>15.951499999999999</v>
      </c>
      <c r="F1225" s="41"/>
      <c r="G1225" s="248" t="s">
        <v>22</v>
      </c>
      <c r="H1225" s="249">
        <v>44579</v>
      </c>
      <c r="I1225" s="249">
        <f t="shared" si="22"/>
        <v>44943</v>
      </c>
      <c r="J1225" s="248" t="s">
        <v>43</v>
      </c>
      <c r="K1225" s="2"/>
      <c r="L1225" s="17"/>
      <c r="M1225" s="15"/>
      <c r="N1225" s="15"/>
    </row>
    <row r="1226" spans="1:14" ht="99.75" customHeight="1" x14ac:dyDescent="0.5">
      <c r="A1226" s="18">
        <v>1223</v>
      </c>
      <c r="B1226" s="248" t="s">
        <v>2364</v>
      </c>
      <c r="C1226" s="248" t="s">
        <v>1496</v>
      </c>
      <c r="D1226" s="248" t="s">
        <v>2441</v>
      </c>
      <c r="E1226" s="248">
        <v>25</v>
      </c>
      <c r="F1226" s="41"/>
      <c r="G1226" s="248" t="s">
        <v>22</v>
      </c>
      <c r="H1226" s="249">
        <v>44582</v>
      </c>
      <c r="I1226" s="249">
        <f t="shared" si="22"/>
        <v>44946</v>
      </c>
      <c r="J1226" s="248" t="s">
        <v>43</v>
      </c>
      <c r="K1226" s="2"/>
      <c r="L1226" s="17"/>
      <c r="M1226" s="15"/>
      <c r="N1226" s="15"/>
    </row>
    <row r="1227" spans="1:14" ht="99.75" customHeight="1" x14ac:dyDescent="0.5">
      <c r="A1227" s="18">
        <v>1224</v>
      </c>
      <c r="B1227" s="254" t="s">
        <v>2364</v>
      </c>
      <c r="C1227" s="254" t="s">
        <v>1496</v>
      </c>
      <c r="D1227" s="254" t="s">
        <v>2442</v>
      </c>
      <c r="E1227" s="254">
        <v>11</v>
      </c>
      <c r="F1227" s="18"/>
      <c r="G1227" s="254" t="s">
        <v>22</v>
      </c>
      <c r="H1227" s="439">
        <v>44786</v>
      </c>
      <c r="I1227" s="439">
        <f t="shared" si="22"/>
        <v>45150</v>
      </c>
      <c r="J1227" s="254" t="s">
        <v>43</v>
      </c>
      <c r="K1227" s="2"/>
      <c r="L1227" s="17"/>
      <c r="M1227" s="15"/>
      <c r="N1227" s="15"/>
    </row>
    <row r="1228" spans="1:14" ht="99.75" customHeight="1" x14ac:dyDescent="0.5">
      <c r="A1228" s="18">
        <v>1225</v>
      </c>
      <c r="B1228" s="254" t="s">
        <v>2364</v>
      </c>
      <c r="C1228" s="254" t="s">
        <v>1496</v>
      </c>
      <c r="D1228" s="254" t="s">
        <v>2443</v>
      </c>
      <c r="E1228" s="254">
        <v>11</v>
      </c>
      <c r="F1228" s="18"/>
      <c r="G1228" s="254" t="s">
        <v>22</v>
      </c>
      <c r="H1228" s="439">
        <v>44786</v>
      </c>
      <c r="I1228" s="439">
        <f t="shared" si="22"/>
        <v>45150</v>
      </c>
      <c r="J1228" s="254" t="s">
        <v>43</v>
      </c>
      <c r="K1228" s="2"/>
      <c r="L1228" s="17"/>
      <c r="M1228" s="15"/>
      <c r="N1228" s="15"/>
    </row>
    <row r="1229" spans="1:14" ht="99.75" customHeight="1" x14ac:dyDescent="0.5">
      <c r="A1229" s="18">
        <v>1226</v>
      </c>
      <c r="B1229" s="254" t="s">
        <v>2364</v>
      </c>
      <c r="C1229" s="254" t="s">
        <v>1496</v>
      </c>
      <c r="D1229" s="254" t="s">
        <v>2444</v>
      </c>
      <c r="E1229" s="254">
        <v>14.9</v>
      </c>
      <c r="F1229" s="18"/>
      <c r="G1229" s="254" t="s">
        <v>22</v>
      </c>
      <c r="H1229" s="439">
        <v>44786</v>
      </c>
      <c r="I1229" s="439">
        <f t="shared" si="22"/>
        <v>45150</v>
      </c>
      <c r="J1229" s="254" t="s">
        <v>23</v>
      </c>
      <c r="K1229" s="27"/>
      <c r="L1229" s="17"/>
      <c r="M1229" s="15"/>
      <c r="N1229" s="15"/>
    </row>
    <row r="1230" spans="1:14" ht="99.75" customHeight="1" x14ac:dyDescent="0.5">
      <c r="A1230" s="18">
        <v>1227</v>
      </c>
      <c r="B1230" s="254" t="s">
        <v>2364</v>
      </c>
      <c r="C1230" s="254" t="s">
        <v>1496</v>
      </c>
      <c r="D1230" s="254" t="s">
        <v>2447</v>
      </c>
      <c r="E1230" s="254">
        <v>14.9</v>
      </c>
      <c r="F1230" s="18"/>
      <c r="G1230" s="254" t="s">
        <v>22</v>
      </c>
      <c r="H1230" s="439">
        <v>44786</v>
      </c>
      <c r="I1230" s="439">
        <f t="shared" si="22"/>
        <v>45150</v>
      </c>
      <c r="J1230" s="254" t="s">
        <v>43</v>
      </c>
      <c r="K1230" s="2"/>
      <c r="L1230" s="17"/>
      <c r="M1230" s="15"/>
      <c r="N1230" s="15"/>
    </row>
    <row r="1231" spans="1:14" ht="99.75" customHeight="1" x14ac:dyDescent="0.5">
      <c r="A1231" s="18">
        <v>1228</v>
      </c>
      <c r="B1231" s="254" t="s">
        <v>2364</v>
      </c>
      <c r="C1231" s="254" t="s">
        <v>1496</v>
      </c>
      <c r="D1231" s="254" t="s">
        <v>2448</v>
      </c>
      <c r="E1231" s="254">
        <v>18.2</v>
      </c>
      <c r="F1231" s="18"/>
      <c r="G1231" s="254" t="s">
        <v>22</v>
      </c>
      <c r="H1231" s="439">
        <v>44844</v>
      </c>
      <c r="I1231" s="439">
        <f t="shared" si="22"/>
        <v>45208</v>
      </c>
      <c r="J1231" s="254" t="s">
        <v>23</v>
      </c>
      <c r="K1231" s="27"/>
      <c r="L1231" s="17"/>
      <c r="M1231" s="15"/>
      <c r="N1231" s="15"/>
    </row>
    <row r="1232" spans="1:14" ht="99.75" customHeight="1" x14ac:dyDescent="0.5">
      <c r="A1232" s="18">
        <v>1229</v>
      </c>
      <c r="B1232" s="254" t="s">
        <v>2364</v>
      </c>
      <c r="C1232" s="254" t="s">
        <v>1496</v>
      </c>
      <c r="D1232" s="254" t="s">
        <v>2451</v>
      </c>
      <c r="E1232" s="254">
        <v>18.2</v>
      </c>
      <c r="F1232" s="18"/>
      <c r="G1232" s="254" t="s">
        <v>22</v>
      </c>
      <c r="H1232" s="439">
        <v>44844</v>
      </c>
      <c r="I1232" s="439">
        <f t="shared" si="22"/>
        <v>45208</v>
      </c>
      <c r="J1232" s="254" t="s">
        <v>43</v>
      </c>
      <c r="K1232" s="2"/>
      <c r="L1232" s="17"/>
      <c r="M1232" s="15"/>
      <c r="N1232" s="15"/>
    </row>
    <row r="1233" spans="1:14" ht="99.75" customHeight="1" x14ac:dyDescent="0.5">
      <c r="A1233" s="18">
        <v>1230</v>
      </c>
      <c r="B1233" s="248" t="s">
        <v>2452</v>
      </c>
      <c r="C1233" s="248"/>
      <c r="D1233" s="248" t="s">
        <v>2453</v>
      </c>
      <c r="E1233" s="248" t="s">
        <v>2454</v>
      </c>
      <c r="F1233" s="41"/>
      <c r="G1233" s="248" t="s">
        <v>22</v>
      </c>
      <c r="H1233" s="249">
        <v>44161</v>
      </c>
      <c r="I1233" s="249">
        <f t="shared" si="22"/>
        <v>44525</v>
      </c>
      <c r="J1233" s="248" t="s">
        <v>43</v>
      </c>
      <c r="K1233" s="2"/>
      <c r="L1233" s="17"/>
      <c r="M1233" s="15"/>
      <c r="N1233" s="15"/>
    </row>
    <row r="1234" spans="1:14" ht="99.75" customHeight="1" x14ac:dyDescent="0.5">
      <c r="A1234" s="18">
        <v>1231</v>
      </c>
      <c r="B1234" s="254" t="s">
        <v>2455</v>
      </c>
      <c r="C1234" s="254"/>
      <c r="D1234" s="254" t="s">
        <v>2456</v>
      </c>
      <c r="E1234" s="254">
        <v>23.288</v>
      </c>
      <c r="F1234" s="18"/>
      <c r="G1234" s="254" t="s">
        <v>22</v>
      </c>
      <c r="H1234" s="439">
        <v>44893</v>
      </c>
      <c r="I1234" s="439">
        <f t="shared" si="22"/>
        <v>45257</v>
      </c>
      <c r="J1234" s="254" t="s">
        <v>23</v>
      </c>
      <c r="K1234" s="27"/>
      <c r="L1234" s="17"/>
      <c r="M1234" s="15"/>
      <c r="N1234" s="15"/>
    </row>
    <row r="1235" spans="1:14" ht="99.75" customHeight="1" x14ac:dyDescent="0.5">
      <c r="A1235" s="18">
        <v>1232</v>
      </c>
      <c r="B1235" s="248" t="s">
        <v>2455</v>
      </c>
      <c r="C1235" s="248"/>
      <c r="D1235" s="248" t="s">
        <v>3227</v>
      </c>
      <c r="E1235" s="248">
        <v>19.96</v>
      </c>
      <c r="F1235" s="41"/>
      <c r="G1235" s="248" t="s">
        <v>22</v>
      </c>
      <c r="H1235" s="249">
        <v>44358</v>
      </c>
      <c r="I1235" s="249">
        <f t="shared" si="22"/>
        <v>44722</v>
      </c>
      <c r="J1235" s="248" t="s">
        <v>3219</v>
      </c>
      <c r="K1235" s="2"/>
      <c r="L1235" s="455" t="s">
        <v>3390</v>
      </c>
      <c r="M1235" s="2" t="s">
        <v>3391</v>
      </c>
      <c r="N1235" s="15"/>
    </row>
    <row r="1236" spans="1:14" ht="99.75" customHeight="1" x14ac:dyDescent="0.5">
      <c r="A1236" s="18">
        <v>1233</v>
      </c>
      <c r="B1236" s="254" t="s">
        <v>3392</v>
      </c>
      <c r="C1236" s="254"/>
      <c r="D1236" s="254" t="s">
        <v>2460</v>
      </c>
      <c r="E1236" s="254">
        <v>13.452999999999999</v>
      </c>
      <c r="F1236" s="18"/>
      <c r="G1236" s="254" t="s">
        <v>22</v>
      </c>
      <c r="H1236" s="439">
        <v>44822</v>
      </c>
      <c r="I1236" s="439">
        <f t="shared" si="22"/>
        <v>45186</v>
      </c>
      <c r="J1236" s="254" t="s">
        <v>23</v>
      </c>
      <c r="K1236" s="27"/>
      <c r="L1236" s="17"/>
      <c r="M1236" s="15"/>
      <c r="N1236" s="15"/>
    </row>
    <row r="1237" spans="1:14" ht="99.75" customHeight="1" x14ac:dyDescent="0.5">
      <c r="A1237" s="18">
        <v>1234</v>
      </c>
      <c r="B1237" s="254" t="s">
        <v>3393</v>
      </c>
      <c r="C1237" s="254"/>
      <c r="D1237" s="254" t="s">
        <v>2462</v>
      </c>
      <c r="E1237" s="254">
        <v>30.061</v>
      </c>
      <c r="F1237" s="18"/>
      <c r="G1237" s="254" t="s">
        <v>22</v>
      </c>
      <c r="H1237" s="439">
        <v>44893</v>
      </c>
      <c r="I1237" s="439">
        <f t="shared" si="22"/>
        <v>45257</v>
      </c>
      <c r="J1237" s="254" t="s">
        <v>23</v>
      </c>
      <c r="K1237" s="27"/>
      <c r="L1237" s="17"/>
      <c r="M1237" s="15"/>
      <c r="N1237" s="15"/>
    </row>
    <row r="1238" spans="1:14" ht="99.75" customHeight="1" x14ac:dyDescent="0.5">
      <c r="A1238" s="18">
        <v>1235</v>
      </c>
      <c r="B1238" s="254" t="s">
        <v>3394</v>
      </c>
      <c r="C1238" s="254"/>
      <c r="D1238" s="254" t="s">
        <v>2465</v>
      </c>
      <c r="E1238" s="254">
        <v>22.28</v>
      </c>
      <c r="F1238" s="18"/>
      <c r="G1238" s="254" t="s">
        <v>22</v>
      </c>
      <c r="H1238" s="439">
        <v>44893</v>
      </c>
      <c r="I1238" s="439">
        <f t="shared" si="22"/>
        <v>45257</v>
      </c>
      <c r="J1238" s="254" t="s">
        <v>43</v>
      </c>
      <c r="K1238" s="2"/>
      <c r="L1238" s="250" t="s">
        <v>2466</v>
      </c>
      <c r="M1238" s="15"/>
      <c r="N1238" s="15"/>
    </row>
    <row r="1239" spans="1:14" ht="99.75" customHeight="1" x14ac:dyDescent="0.5">
      <c r="A1239" s="18">
        <v>1236</v>
      </c>
      <c r="B1239" s="254" t="s">
        <v>3394</v>
      </c>
      <c r="C1239" s="254"/>
      <c r="D1239" s="254" t="s">
        <v>2467</v>
      </c>
      <c r="E1239" s="254">
        <v>22.288499999999999</v>
      </c>
      <c r="F1239" s="18"/>
      <c r="G1239" s="254" t="s">
        <v>22</v>
      </c>
      <c r="H1239" s="439">
        <v>44696</v>
      </c>
      <c r="I1239" s="439">
        <f t="shared" si="22"/>
        <v>45060</v>
      </c>
      <c r="J1239" s="254" t="s">
        <v>43</v>
      </c>
      <c r="K1239" s="2"/>
      <c r="L1239" s="17"/>
      <c r="M1239" s="15"/>
      <c r="N1239" s="15"/>
    </row>
    <row r="1240" spans="1:14" ht="99.75" customHeight="1" x14ac:dyDescent="0.5">
      <c r="A1240" s="18">
        <v>1237</v>
      </c>
      <c r="B1240" s="248" t="s">
        <v>2469</v>
      </c>
      <c r="C1240" s="248" t="s">
        <v>3102</v>
      </c>
      <c r="D1240" s="248" t="s">
        <v>2470</v>
      </c>
      <c r="E1240" s="248" t="s">
        <v>2471</v>
      </c>
      <c r="F1240" s="41"/>
      <c r="G1240" s="248" t="s">
        <v>22</v>
      </c>
      <c r="H1240" s="249">
        <v>44579</v>
      </c>
      <c r="I1240" s="249">
        <f t="shared" si="22"/>
        <v>44943</v>
      </c>
      <c r="J1240" s="248" t="s">
        <v>43</v>
      </c>
      <c r="K1240" s="2"/>
      <c r="L1240" s="17"/>
      <c r="M1240" s="15"/>
      <c r="N1240" s="15"/>
    </row>
    <row r="1241" spans="1:14" ht="99.75" customHeight="1" x14ac:dyDescent="0.5">
      <c r="A1241" s="18">
        <v>1238</v>
      </c>
      <c r="B1241" s="248" t="s">
        <v>2469</v>
      </c>
      <c r="C1241" s="248" t="s">
        <v>2472</v>
      </c>
      <c r="D1241" s="248" t="s">
        <v>2473</v>
      </c>
      <c r="E1241" s="248" t="s">
        <v>2474</v>
      </c>
      <c r="F1241" s="41"/>
      <c r="G1241" s="248" t="s">
        <v>22</v>
      </c>
      <c r="H1241" s="249">
        <v>44579</v>
      </c>
      <c r="I1241" s="249">
        <f t="shared" si="22"/>
        <v>44943</v>
      </c>
      <c r="J1241" s="248" t="s">
        <v>43</v>
      </c>
      <c r="K1241" s="2"/>
      <c r="L1241" s="17"/>
      <c r="M1241" s="15"/>
      <c r="N1241" s="15"/>
    </row>
    <row r="1242" spans="1:14" ht="99.75" customHeight="1" x14ac:dyDescent="0.5">
      <c r="A1242" s="18">
        <v>1239</v>
      </c>
      <c r="B1242" s="248" t="s">
        <v>2469</v>
      </c>
      <c r="C1242" s="248" t="s">
        <v>3102</v>
      </c>
      <c r="D1242" s="248" t="s">
        <v>2475</v>
      </c>
      <c r="E1242" s="248" t="s">
        <v>2476</v>
      </c>
      <c r="F1242" s="41"/>
      <c r="G1242" s="248" t="s">
        <v>22</v>
      </c>
      <c r="H1242" s="249">
        <v>44579</v>
      </c>
      <c r="I1242" s="249">
        <f t="shared" si="22"/>
        <v>44943</v>
      </c>
      <c r="J1242" s="248" t="s">
        <v>43</v>
      </c>
      <c r="K1242" s="2"/>
      <c r="L1242" s="17"/>
      <c r="M1242" s="15"/>
      <c r="N1242" s="15"/>
    </row>
    <row r="1243" spans="1:14" ht="99.75" customHeight="1" x14ac:dyDescent="0.5">
      <c r="A1243" s="18">
        <v>1240</v>
      </c>
      <c r="B1243" s="248" t="s">
        <v>2469</v>
      </c>
      <c r="C1243" s="248" t="s">
        <v>3102</v>
      </c>
      <c r="D1243" s="248" t="s">
        <v>2477</v>
      </c>
      <c r="E1243" s="248" t="s">
        <v>2478</v>
      </c>
      <c r="F1243" s="41"/>
      <c r="G1243" s="248" t="s">
        <v>22</v>
      </c>
      <c r="H1243" s="249">
        <v>44579</v>
      </c>
      <c r="I1243" s="249">
        <f t="shared" si="22"/>
        <v>44943</v>
      </c>
      <c r="J1243" s="248" t="s">
        <v>43</v>
      </c>
      <c r="K1243" s="2"/>
      <c r="L1243" s="17"/>
      <c r="M1243" s="15"/>
      <c r="N1243" s="15"/>
    </row>
    <row r="1244" spans="1:14" ht="99.75" customHeight="1" x14ac:dyDescent="0.5">
      <c r="A1244" s="18">
        <v>1241</v>
      </c>
      <c r="B1244" s="248" t="s">
        <v>2469</v>
      </c>
      <c r="C1244" s="248" t="s">
        <v>3102</v>
      </c>
      <c r="D1244" s="248" t="s">
        <v>2479</v>
      </c>
      <c r="E1244" s="248" t="s">
        <v>2480</v>
      </c>
      <c r="F1244" s="41"/>
      <c r="G1244" s="248" t="s">
        <v>22</v>
      </c>
      <c r="H1244" s="249">
        <v>44160</v>
      </c>
      <c r="I1244" s="249">
        <f t="shared" si="22"/>
        <v>44524</v>
      </c>
      <c r="J1244" s="248" t="s">
        <v>43</v>
      </c>
      <c r="K1244" s="2"/>
      <c r="L1244" s="17"/>
      <c r="M1244" s="15"/>
      <c r="N1244" s="15"/>
    </row>
    <row r="1245" spans="1:14" ht="99.75" customHeight="1" x14ac:dyDescent="0.5">
      <c r="A1245" s="18">
        <v>1242</v>
      </c>
      <c r="B1245" s="254" t="s">
        <v>3140</v>
      </c>
      <c r="C1245" s="254" t="s">
        <v>3102</v>
      </c>
      <c r="D1245" s="254" t="s">
        <v>2482</v>
      </c>
      <c r="E1245" s="254" t="s">
        <v>2483</v>
      </c>
      <c r="F1245" s="18"/>
      <c r="G1245" s="254" t="s">
        <v>22</v>
      </c>
      <c r="H1245" s="439">
        <v>44765</v>
      </c>
      <c r="I1245" s="439">
        <f t="shared" si="22"/>
        <v>45129</v>
      </c>
      <c r="J1245" s="254" t="s">
        <v>50</v>
      </c>
      <c r="K1245" s="27"/>
      <c r="L1245" s="8"/>
      <c r="M1245" s="15"/>
      <c r="N1245" s="15"/>
    </row>
    <row r="1246" spans="1:14" ht="99.75" customHeight="1" x14ac:dyDescent="0.5">
      <c r="A1246" s="18">
        <v>1243</v>
      </c>
      <c r="B1246" s="254" t="s">
        <v>3140</v>
      </c>
      <c r="C1246" s="254" t="s">
        <v>3102</v>
      </c>
      <c r="D1246" s="254" t="s">
        <v>2485</v>
      </c>
      <c r="E1246" s="254" t="s">
        <v>2486</v>
      </c>
      <c r="F1246" s="18"/>
      <c r="G1246" s="254" t="s">
        <v>22</v>
      </c>
      <c r="H1246" s="439">
        <v>44758</v>
      </c>
      <c r="I1246" s="439">
        <f t="shared" si="22"/>
        <v>45122</v>
      </c>
      <c r="J1246" s="254" t="s">
        <v>50</v>
      </c>
      <c r="K1246" s="27"/>
      <c r="L1246" s="17"/>
      <c r="M1246" s="15"/>
      <c r="N1246" s="15"/>
    </row>
    <row r="1247" spans="1:14" ht="99.75" customHeight="1" x14ac:dyDescent="0.5">
      <c r="A1247" s="18">
        <v>1244</v>
      </c>
      <c r="B1247" s="254" t="s">
        <v>3140</v>
      </c>
      <c r="C1247" s="254" t="s">
        <v>3136</v>
      </c>
      <c r="D1247" s="254" t="s">
        <v>2488</v>
      </c>
      <c r="E1247" s="254" t="s">
        <v>2489</v>
      </c>
      <c r="F1247" s="18"/>
      <c r="G1247" s="254" t="s">
        <v>22</v>
      </c>
      <c r="H1247" s="439">
        <v>44915</v>
      </c>
      <c r="I1247" s="439">
        <f t="shared" si="22"/>
        <v>45279</v>
      </c>
      <c r="J1247" s="254" t="s">
        <v>50</v>
      </c>
      <c r="K1247" s="27"/>
      <c r="L1247" s="17"/>
      <c r="M1247" s="15"/>
      <c r="N1247" s="15"/>
    </row>
    <row r="1248" spans="1:14" ht="99.75" customHeight="1" x14ac:dyDescent="0.5">
      <c r="A1248" s="18">
        <v>1245</v>
      </c>
      <c r="B1248" s="248" t="s">
        <v>3140</v>
      </c>
      <c r="C1248" s="248" t="s">
        <v>2491</v>
      </c>
      <c r="D1248" s="248" t="s">
        <v>2492</v>
      </c>
      <c r="E1248" s="248" t="s">
        <v>2493</v>
      </c>
      <c r="F1248" s="41"/>
      <c r="G1248" s="248" t="s">
        <v>22</v>
      </c>
      <c r="H1248" s="249">
        <v>44579</v>
      </c>
      <c r="I1248" s="249">
        <f t="shared" si="22"/>
        <v>44943</v>
      </c>
      <c r="J1248" s="248" t="s">
        <v>43</v>
      </c>
      <c r="K1248" s="2"/>
      <c r="L1248" s="17"/>
      <c r="M1248" s="15"/>
      <c r="N1248" s="15"/>
    </row>
    <row r="1249" spans="1:14" ht="99.75" customHeight="1" x14ac:dyDescent="0.5">
      <c r="A1249" s="18">
        <v>1246</v>
      </c>
      <c r="B1249" s="248" t="s">
        <v>3140</v>
      </c>
      <c r="C1249" s="248" t="s">
        <v>40</v>
      </c>
      <c r="D1249" s="248" t="s">
        <v>2494</v>
      </c>
      <c r="E1249" s="248" t="s">
        <v>2495</v>
      </c>
      <c r="F1249" s="41"/>
      <c r="G1249" s="248" t="s">
        <v>22</v>
      </c>
      <c r="H1249" s="249">
        <v>44579</v>
      </c>
      <c r="I1249" s="249">
        <f t="shared" si="22"/>
        <v>44943</v>
      </c>
      <c r="J1249" s="248" t="s">
        <v>43</v>
      </c>
      <c r="K1249" s="2"/>
      <c r="L1249" s="17"/>
      <c r="M1249" s="15"/>
      <c r="N1249" s="15"/>
    </row>
    <row r="1250" spans="1:14" ht="99.75" customHeight="1" x14ac:dyDescent="0.5">
      <c r="A1250" s="18">
        <v>1247</v>
      </c>
      <c r="B1250" s="248" t="s">
        <v>3140</v>
      </c>
      <c r="C1250" s="248" t="s">
        <v>40</v>
      </c>
      <c r="D1250" s="248" t="s">
        <v>2496</v>
      </c>
      <c r="E1250" s="248" t="s">
        <v>2497</v>
      </c>
      <c r="F1250" s="41"/>
      <c r="G1250" s="248" t="s">
        <v>22</v>
      </c>
      <c r="H1250" s="249">
        <v>44579</v>
      </c>
      <c r="I1250" s="249">
        <f t="shared" si="22"/>
        <v>44943</v>
      </c>
      <c r="J1250" s="248" t="s">
        <v>43</v>
      </c>
      <c r="K1250" s="2"/>
      <c r="L1250" s="17"/>
      <c r="M1250" s="15"/>
      <c r="N1250" s="15"/>
    </row>
    <row r="1251" spans="1:14" ht="99.75" customHeight="1" x14ac:dyDescent="0.5">
      <c r="A1251" s="18">
        <v>1248</v>
      </c>
      <c r="B1251" s="254" t="s">
        <v>3140</v>
      </c>
      <c r="C1251" s="254" t="s">
        <v>40</v>
      </c>
      <c r="D1251" s="254" t="s">
        <v>2498</v>
      </c>
      <c r="E1251" s="254" t="s">
        <v>2486</v>
      </c>
      <c r="F1251" s="18"/>
      <c r="G1251" s="254" t="s">
        <v>22</v>
      </c>
      <c r="H1251" s="439">
        <v>44963</v>
      </c>
      <c r="I1251" s="439">
        <f t="shared" si="22"/>
        <v>45327</v>
      </c>
      <c r="J1251" s="254" t="s">
        <v>86</v>
      </c>
      <c r="K1251" s="27"/>
      <c r="L1251" s="8"/>
      <c r="M1251" s="15"/>
      <c r="N1251" s="15"/>
    </row>
    <row r="1252" spans="1:14" ht="99.75" customHeight="1" x14ac:dyDescent="0.5">
      <c r="A1252" s="18">
        <v>1249</v>
      </c>
      <c r="B1252" s="248" t="s">
        <v>3140</v>
      </c>
      <c r="C1252" s="248" t="s">
        <v>3102</v>
      </c>
      <c r="D1252" s="248" t="s">
        <v>2500</v>
      </c>
      <c r="E1252" s="248" t="s">
        <v>2483</v>
      </c>
      <c r="F1252" s="41"/>
      <c r="G1252" s="248" t="s">
        <v>22</v>
      </c>
      <c r="H1252" s="249">
        <v>44579</v>
      </c>
      <c r="I1252" s="249">
        <f t="shared" si="22"/>
        <v>44943</v>
      </c>
      <c r="J1252" s="248" t="s">
        <v>43</v>
      </c>
      <c r="K1252" s="2"/>
      <c r="L1252" s="17"/>
      <c r="M1252" s="15"/>
      <c r="N1252" s="15"/>
    </row>
    <row r="1253" spans="1:14" ht="99.75" customHeight="1" x14ac:dyDescent="0.5">
      <c r="A1253" s="18">
        <v>1250</v>
      </c>
      <c r="B1253" s="248" t="s">
        <v>3140</v>
      </c>
      <c r="C1253" s="248" t="s">
        <v>40</v>
      </c>
      <c r="D1253" s="248" t="s">
        <v>2502</v>
      </c>
      <c r="E1253" s="248" t="s">
        <v>2503</v>
      </c>
      <c r="F1253" s="41"/>
      <c r="G1253" s="248" t="s">
        <v>22</v>
      </c>
      <c r="H1253" s="249">
        <v>44579</v>
      </c>
      <c r="I1253" s="249">
        <f t="shared" si="22"/>
        <v>44943</v>
      </c>
      <c r="J1253" s="248" t="s">
        <v>43</v>
      </c>
      <c r="K1253" s="2"/>
      <c r="L1253" s="17"/>
      <c r="M1253" s="15"/>
      <c r="N1253" s="15"/>
    </row>
    <row r="1254" spans="1:14" ht="99.75" customHeight="1" x14ac:dyDescent="0.5">
      <c r="A1254" s="18">
        <v>1251</v>
      </c>
      <c r="B1254" s="248" t="s">
        <v>3140</v>
      </c>
      <c r="C1254" s="248" t="s">
        <v>3395</v>
      </c>
      <c r="D1254" s="248" t="s">
        <v>2505</v>
      </c>
      <c r="E1254" s="248" t="s">
        <v>2506</v>
      </c>
      <c r="F1254" s="41"/>
      <c r="G1254" s="248" t="s">
        <v>22</v>
      </c>
      <c r="H1254" s="249">
        <v>44579</v>
      </c>
      <c r="I1254" s="249">
        <f t="shared" si="22"/>
        <v>44943</v>
      </c>
      <c r="J1254" s="248" t="s">
        <v>43</v>
      </c>
      <c r="K1254" s="2"/>
      <c r="L1254" s="17"/>
      <c r="M1254" s="15"/>
      <c r="N1254" s="15"/>
    </row>
    <row r="1255" spans="1:14" ht="99.75" customHeight="1" x14ac:dyDescent="0.5">
      <c r="A1255" s="18">
        <v>1252</v>
      </c>
      <c r="B1255" s="248" t="s">
        <v>3140</v>
      </c>
      <c r="C1255" s="248" t="s">
        <v>3102</v>
      </c>
      <c r="D1255" s="248" t="s">
        <v>2507</v>
      </c>
      <c r="E1255" s="248" t="s">
        <v>2506</v>
      </c>
      <c r="F1255" s="41"/>
      <c r="G1255" s="248" t="s">
        <v>22</v>
      </c>
      <c r="H1255" s="249">
        <v>44579</v>
      </c>
      <c r="I1255" s="249">
        <f t="shared" si="22"/>
        <v>44943</v>
      </c>
      <c r="J1255" s="248" t="s">
        <v>43</v>
      </c>
      <c r="K1255" s="2"/>
      <c r="L1255" s="17"/>
      <c r="M1255" s="15"/>
      <c r="N1255" s="15"/>
    </row>
    <row r="1256" spans="1:14" ht="99.75" customHeight="1" x14ac:dyDescent="0.5">
      <c r="A1256" s="18">
        <v>1253</v>
      </c>
      <c r="B1256" s="248" t="s">
        <v>3140</v>
      </c>
      <c r="C1256" s="248" t="s">
        <v>3396</v>
      </c>
      <c r="D1256" s="248" t="s">
        <v>2508</v>
      </c>
      <c r="E1256" s="248" t="s">
        <v>2509</v>
      </c>
      <c r="F1256" s="41"/>
      <c r="G1256" s="248" t="s">
        <v>22</v>
      </c>
      <c r="H1256" s="249">
        <v>44579</v>
      </c>
      <c r="I1256" s="249">
        <f t="shared" si="22"/>
        <v>44943</v>
      </c>
      <c r="J1256" s="248" t="s">
        <v>43</v>
      </c>
      <c r="K1256" s="2"/>
      <c r="L1256" s="17"/>
      <c r="M1256" s="15"/>
      <c r="N1256" s="15"/>
    </row>
    <row r="1257" spans="1:14" ht="99.75" customHeight="1" x14ac:dyDescent="0.5">
      <c r="A1257" s="18">
        <v>1254</v>
      </c>
      <c r="B1257" s="248" t="s">
        <v>3140</v>
      </c>
      <c r="C1257" s="248" t="s">
        <v>3396</v>
      </c>
      <c r="D1257" s="248" t="s">
        <v>2510</v>
      </c>
      <c r="E1257" s="248" t="s">
        <v>2511</v>
      </c>
      <c r="F1257" s="41"/>
      <c r="G1257" s="248" t="s">
        <v>22</v>
      </c>
      <c r="H1257" s="249">
        <v>44579</v>
      </c>
      <c r="I1257" s="249">
        <f t="shared" si="22"/>
        <v>44943</v>
      </c>
      <c r="J1257" s="248" t="s">
        <v>43</v>
      </c>
      <c r="K1257" s="2"/>
      <c r="L1257" s="17"/>
      <c r="M1257" s="15"/>
      <c r="N1257" s="15"/>
    </row>
    <row r="1258" spans="1:14" ht="99.75" customHeight="1" x14ac:dyDescent="0.5">
      <c r="A1258" s="18">
        <v>1255</v>
      </c>
      <c r="B1258" s="248" t="s">
        <v>3140</v>
      </c>
      <c r="C1258" s="248" t="s">
        <v>3396</v>
      </c>
      <c r="D1258" s="248" t="s">
        <v>2512</v>
      </c>
      <c r="E1258" s="248" t="s">
        <v>2511</v>
      </c>
      <c r="F1258" s="41"/>
      <c r="G1258" s="248" t="s">
        <v>22</v>
      </c>
      <c r="H1258" s="249">
        <v>44579</v>
      </c>
      <c r="I1258" s="249">
        <f t="shared" si="22"/>
        <v>44943</v>
      </c>
      <c r="J1258" s="248" t="s">
        <v>43</v>
      </c>
      <c r="K1258" s="2"/>
      <c r="L1258" s="17"/>
      <c r="M1258" s="15"/>
      <c r="N1258" s="15"/>
    </row>
    <row r="1259" spans="1:14" ht="99.75" customHeight="1" x14ac:dyDescent="0.5">
      <c r="A1259" s="18">
        <v>1256</v>
      </c>
      <c r="B1259" s="248" t="s">
        <v>3140</v>
      </c>
      <c r="C1259" s="248" t="s">
        <v>2472</v>
      </c>
      <c r="D1259" s="248" t="s">
        <v>2513</v>
      </c>
      <c r="E1259" s="248" t="s">
        <v>2511</v>
      </c>
      <c r="F1259" s="41"/>
      <c r="G1259" s="248" t="s">
        <v>22</v>
      </c>
      <c r="H1259" s="249">
        <v>44579</v>
      </c>
      <c r="I1259" s="249">
        <f t="shared" si="22"/>
        <v>44943</v>
      </c>
      <c r="J1259" s="248" t="s">
        <v>43</v>
      </c>
      <c r="K1259" s="2"/>
      <c r="L1259" s="17"/>
      <c r="M1259" s="15"/>
      <c r="N1259" s="15"/>
    </row>
    <row r="1260" spans="1:14" ht="99.75" customHeight="1" x14ac:dyDescent="0.5">
      <c r="A1260" s="18">
        <v>1257</v>
      </c>
      <c r="B1260" s="254" t="s">
        <v>3140</v>
      </c>
      <c r="C1260" s="254"/>
      <c r="D1260" s="254" t="s">
        <v>2514</v>
      </c>
      <c r="E1260" s="254" t="s">
        <v>2515</v>
      </c>
      <c r="F1260" s="18"/>
      <c r="G1260" s="254" t="s">
        <v>22</v>
      </c>
      <c r="H1260" s="439">
        <v>44958</v>
      </c>
      <c r="I1260" s="439">
        <f t="shared" si="22"/>
        <v>45322</v>
      </c>
      <c r="J1260" s="254" t="s">
        <v>86</v>
      </c>
      <c r="K1260" s="27"/>
      <c r="L1260" s="8"/>
      <c r="M1260" s="15"/>
      <c r="N1260" s="15"/>
    </row>
    <row r="1261" spans="1:14" ht="99.75" customHeight="1" x14ac:dyDescent="0.5">
      <c r="A1261" s="18">
        <v>1258</v>
      </c>
      <c r="B1261" s="248" t="s">
        <v>3140</v>
      </c>
      <c r="C1261" s="248" t="s">
        <v>3102</v>
      </c>
      <c r="D1261" s="248" t="s">
        <v>2517</v>
      </c>
      <c r="E1261" s="248" t="s">
        <v>2518</v>
      </c>
      <c r="F1261" s="41"/>
      <c r="G1261" s="248" t="s">
        <v>3397</v>
      </c>
      <c r="H1261" s="249">
        <v>44579</v>
      </c>
      <c r="I1261" s="249">
        <f t="shared" si="22"/>
        <v>44943</v>
      </c>
      <c r="J1261" s="248" t="s">
        <v>43</v>
      </c>
      <c r="K1261" s="2"/>
      <c r="L1261" s="17"/>
      <c r="M1261" s="15"/>
      <c r="N1261" s="15"/>
    </row>
    <row r="1262" spans="1:14" ht="99.75" customHeight="1" x14ac:dyDescent="0.5">
      <c r="A1262" s="18">
        <v>1259</v>
      </c>
      <c r="B1262" s="254" t="s">
        <v>3140</v>
      </c>
      <c r="C1262" s="254" t="s">
        <v>3145</v>
      </c>
      <c r="D1262" s="254" t="s">
        <v>2519</v>
      </c>
      <c r="E1262" s="254" t="s">
        <v>2520</v>
      </c>
      <c r="F1262" s="18"/>
      <c r="G1262" s="254" t="s">
        <v>22</v>
      </c>
      <c r="H1262" s="439">
        <v>44958</v>
      </c>
      <c r="I1262" s="439">
        <f t="shared" si="22"/>
        <v>45322</v>
      </c>
      <c r="J1262" s="254" t="s">
        <v>86</v>
      </c>
      <c r="K1262" s="27"/>
      <c r="L1262" s="8"/>
      <c r="M1262" s="15"/>
      <c r="N1262" s="15"/>
    </row>
    <row r="1263" spans="1:14" ht="99.75" customHeight="1" x14ac:dyDescent="0.5">
      <c r="A1263" s="18">
        <v>1260</v>
      </c>
      <c r="B1263" s="248" t="s">
        <v>3140</v>
      </c>
      <c r="C1263" s="248" t="s">
        <v>3102</v>
      </c>
      <c r="D1263" s="248" t="s">
        <v>2523</v>
      </c>
      <c r="E1263" s="248" t="s">
        <v>2518</v>
      </c>
      <c r="F1263" s="41"/>
      <c r="G1263" s="248" t="s">
        <v>22</v>
      </c>
      <c r="H1263" s="249">
        <v>44579</v>
      </c>
      <c r="I1263" s="249">
        <f t="shared" si="22"/>
        <v>44943</v>
      </c>
      <c r="J1263" s="248" t="s">
        <v>43</v>
      </c>
      <c r="K1263" s="2"/>
      <c r="L1263" s="17"/>
      <c r="M1263" s="15"/>
      <c r="N1263" s="15"/>
    </row>
    <row r="1264" spans="1:14" ht="99.75" customHeight="1" x14ac:dyDescent="0.5">
      <c r="A1264" s="18">
        <v>1261</v>
      </c>
      <c r="B1264" s="248" t="s">
        <v>3140</v>
      </c>
      <c r="C1264" s="248" t="s">
        <v>1565</v>
      </c>
      <c r="D1264" s="248" t="s">
        <v>2524</v>
      </c>
      <c r="E1264" s="248" t="s">
        <v>2525</v>
      </c>
      <c r="F1264" s="41"/>
      <c r="G1264" s="248" t="s">
        <v>22</v>
      </c>
      <c r="H1264" s="249">
        <v>44579</v>
      </c>
      <c r="I1264" s="249">
        <f t="shared" si="22"/>
        <v>44943</v>
      </c>
      <c r="J1264" s="248" t="s">
        <v>43</v>
      </c>
      <c r="K1264" s="2"/>
      <c r="L1264" s="17"/>
      <c r="M1264" s="15"/>
      <c r="N1264" s="15"/>
    </row>
    <row r="1265" spans="1:14" ht="99.75" customHeight="1" x14ac:dyDescent="0.5">
      <c r="A1265" s="18">
        <v>1262</v>
      </c>
      <c r="B1265" s="248" t="s">
        <v>3140</v>
      </c>
      <c r="C1265" s="248" t="s">
        <v>3136</v>
      </c>
      <c r="D1265" s="248" t="s">
        <v>2526</v>
      </c>
      <c r="E1265" s="248" t="s">
        <v>2527</v>
      </c>
      <c r="F1265" s="41"/>
      <c r="G1265" s="248" t="s">
        <v>22</v>
      </c>
      <c r="H1265" s="249">
        <v>44579</v>
      </c>
      <c r="I1265" s="249">
        <f t="shared" si="22"/>
        <v>44943</v>
      </c>
      <c r="J1265" s="248" t="s">
        <v>123</v>
      </c>
      <c r="K1265" s="2"/>
      <c r="L1265" s="17"/>
      <c r="M1265" s="15"/>
      <c r="N1265" s="15"/>
    </row>
    <row r="1266" spans="1:14" ht="99.75" customHeight="1" x14ac:dyDescent="0.5">
      <c r="A1266" s="18">
        <v>1263</v>
      </c>
      <c r="B1266" s="248" t="s">
        <v>3140</v>
      </c>
      <c r="C1266" s="248" t="s">
        <v>3136</v>
      </c>
      <c r="D1266" s="248" t="s">
        <v>2528</v>
      </c>
      <c r="E1266" s="248" t="s">
        <v>2527</v>
      </c>
      <c r="F1266" s="41"/>
      <c r="G1266" s="248" t="s">
        <v>22</v>
      </c>
      <c r="H1266" s="249">
        <v>44579</v>
      </c>
      <c r="I1266" s="249">
        <f t="shared" si="22"/>
        <v>44943</v>
      </c>
      <c r="J1266" s="248" t="s">
        <v>43</v>
      </c>
      <c r="K1266" s="2"/>
      <c r="L1266" s="17"/>
      <c r="M1266" s="15"/>
      <c r="N1266" s="15"/>
    </row>
    <row r="1267" spans="1:14" ht="99.75" customHeight="1" x14ac:dyDescent="0.5">
      <c r="A1267" s="18">
        <v>1264</v>
      </c>
      <c r="B1267" s="248" t="s">
        <v>3140</v>
      </c>
      <c r="C1267" s="248" t="s">
        <v>1496</v>
      </c>
      <c r="D1267" s="248" t="s">
        <v>2529</v>
      </c>
      <c r="E1267" s="248" t="s">
        <v>2530</v>
      </c>
      <c r="F1267" s="41"/>
      <c r="G1267" s="248" t="s">
        <v>22</v>
      </c>
      <c r="H1267" s="249">
        <v>44579</v>
      </c>
      <c r="I1267" s="249">
        <f t="shared" si="22"/>
        <v>44943</v>
      </c>
      <c r="J1267" s="248" t="s">
        <v>123</v>
      </c>
      <c r="K1267" s="2"/>
      <c r="L1267" s="17"/>
      <c r="M1267" s="15"/>
      <c r="N1267" s="15"/>
    </row>
    <row r="1268" spans="1:14" ht="99.75" customHeight="1" x14ac:dyDescent="0.5">
      <c r="A1268" s="18">
        <v>1265</v>
      </c>
      <c r="B1268" s="248" t="s">
        <v>3140</v>
      </c>
      <c r="C1268" s="248" t="s">
        <v>2531</v>
      </c>
      <c r="D1268" s="248" t="s">
        <v>2532</v>
      </c>
      <c r="E1268" s="248" t="s">
        <v>2533</v>
      </c>
      <c r="F1268" s="41"/>
      <c r="G1268" s="248" t="s">
        <v>22</v>
      </c>
      <c r="H1268" s="249">
        <v>44579</v>
      </c>
      <c r="I1268" s="249">
        <f t="shared" si="22"/>
        <v>44943</v>
      </c>
      <c r="J1268" s="248" t="s">
        <v>43</v>
      </c>
      <c r="K1268" s="2"/>
      <c r="L1268" s="17"/>
      <c r="M1268" s="15"/>
      <c r="N1268" s="15"/>
    </row>
    <row r="1269" spans="1:14" ht="99.75" customHeight="1" x14ac:dyDescent="0.5">
      <c r="A1269" s="18">
        <v>1266</v>
      </c>
      <c r="B1269" s="248" t="s">
        <v>3140</v>
      </c>
      <c r="C1269" s="248" t="s">
        <v>3102</v>
      </c>
      <c r="D1269" s="248" t="s">
        <v>2534</v>
      </c>
      <c r="E1269" s="248" t="s">
        <v>2533</v>
      </c>
      <c r="F1269" s="41"/>
      <c r="G1269" s="248" t="s">
        <v>22</v>
      </c>
      <c r="H1269" s="249">
        <v>44579</v>
      </c>
      <c r="I1269" s="249">
        <f t="shared" si="22"/>
        <v>44943</v>
      </c>
      <c r="J1269" s="248" t="s">
        <v>43</v>
      </c>
      <c r="K1269" s="2"/>
      <c r="L1269" s="17"/>
      <c r="M1269" s="15"/>
      <c r="N1269" s="15"/>
    </row>
    <row r="1270" spans="1:14" ht="99.75" customHeight="1" x14ac:dyDescent="0.5">
      <c r="A1270" s="18">
        <v>1267</v>
      </c>
      <c r="B1270" s="248" t="s">
        <v>3140</v>
      </c>
      <c r="C1270" s="248" t="s">
        <v>3102</v>
      </c>
      <c r="D1270" s="248" t="s">
        <v>2535</v>
      </c>
      <c r="E1270" s="248" t="s">
        <v>2533</v>
      </c>
      <c r="F1270" s="41"/>
      <c r="G1270" s="248" t="s">
        <v>22</v>
      </c>
      <c r="H1270" s="249">
        <v>44579</v>
      </c>
      <c r="I1270" s="249">
        <f t="shared" si="22"/>
        <v>44943</v>
      </c>
      <c r="J1270" s="248" t="s">
        <v>43</v>
      </c>
      <c r="K1270" s="2"/>
      <c r="L1270" s="17"/>
      <c r="M1270" s="15"/>
      <c r="N1270" s="15"/>
    </row>
    <row r="1271" spans="1:14" ht="99.75" customHeight="1" x14ac:dyDescent="0.5">
      <c r="A1271" s="18">
        <v>1268</v>
      </c>
      <c r="B1271" s="248" t="s">
        <v>3140</v>
      </c>
      <c r="C1271" s="248" t="s">
        <v>2531</v>
      </c>
      <c r="D1271" s="248" t="s">
        <v>2537</v>
      </c>
      <c r="E1271" s="248" t="s">
        <v>2538</v>
      </c>
      <c r="F1271" s="41"/>
      <c r="G1271" s="248" t="s">
        <v>22</v>
      </c>
      <c r="H1271" s="249">
        <v>44579</v>
      </c>
      <c r="I1271" s="249">
        <f t="shared" si="22"/>
        <v>44943</v>
      </c>
      <c r="J1271" s="248" t="s">
        <v>43</v>
      </c>
      <c r="K1271" s="2"/>
      <c r="L1271" s="17"/>
      <c r="M1271" s="15"/>
      <c r="N1271" s="15"/>
    </row>
    <row r="1272" spans="1:14" ht="99.75" customHeight="1" x14ac:dyDescent="0.5">
      <c r="A1272" s="18">
        <v>1269</v>
      </c>
      <c r="B1272" s="248" t="s">
        <v>3140</v>
      </c>
      <c r="C1272" s="248" t="s">
        <v>2539</v>
      </c>
      <c r="D1272" s="248" t="s">
        <v>2540</v>
      </c>
      <c r="E1272" s="248" t="s">
        <v>2541</v>
      </c>
      <c r="F1272" s="41"/>
      <c r="G1272" s="248" t="s">
        <v>22</v>
      </c>
      <c r="H1272" s="249">
        <v>44579</v>
      </c>
      <c r="I1272" s="249">
        <f t="shared" si="22"/>
        <v>44943</v>
      </c>
      <c r="J1272" s="248" t="s">
        <v>43</v>
      </c>
      <c r="K1272" s="2"/>
      <c r="L1272" s="17"/>
      <c r="M1272" s="15"/>
      <c r="N1272" s="15"/>
    </row>
    <row r="1273" spans="1:14" ht="99.75" customHeight="1" x14ac:dyDescent="0.5">
      <c r="A1273" s="18">
        <v>1270</v>
      </c>
      <c r="B1273" s="248" t="s">
        <v>3140</v>
      </c>
      <c r="C1273" s="248" t="s">
        <v>2542</v>
      </c>
      <c r="D1273" s="248" t="s">
        <v>2543</v>
      </c>
      <c r="E1273" s="248" t="s">
        <v>2544</v>
      </c>
      <c r="F1273" s="41"/>
      <c r="G1273" s="248" t="s">
        <v>22</v>
      </c>
      <c r="H1273" s="249">
        <v>44579</v>
      </c>
      <c r="I1273" s="249">
        <f t="shared" si="22"/>
        <v>44943</v>
      </c>
      <c r="J1273" s="248" t="s">
        <v>43</v>
      </c>
      <c r="K1273" s="2"/>
      <c r="L1273" s="17"/>
      <c r="M1273" s="15"/>
      <c r="N1273" s="15"/>
    </row>
    <row r="1274" spans="1:14" ht="99.75" customHeight="1" x14ac:dyDescent="0.5">
      <c r="A1274" s="18">
        <v>1271</v>
      </c>
      <c r="B1274" s="248" t="s">
        <v>3140</v>
      </c>
      <c r="C1274" s="248" t="s">
        <v>2542</v>
      </c>
      <c r="D1274" s="248" t="s">
        <v>2545</v>
      </c>
      <c r="E1274" s="248" t="s">
        <v>2544</v>
      </c>
      <c r="F1274" s="41"/>
      <c r="G1274" s="248" t="s">
        <v>22</v>
      </c>
      <c r="H1274" s="249">
        <v>44579</v>
      </c>
      <c r="I1274" s="249">
        <f t="shared" si="22"/>
        <v>44943</v>
      </c>
      <c r="J1274" s="248" t="s">
        <v>43</v>
      </c>
      <c r="K1274" s="2"/>
      <c r="L1274" s="17"/>
      <c r="M1274" s="15"/>
      <c r="N1274" s="15"/>
    </row>
    <row r="1275" spans="1:14" ht="99.75" customHeight="1" x14ac:dyDescent="0.5">
      <c r="A1275" s="18">
        <v>1272</v>
      </c>
      <c r="B1275" s="248" t="s">
        <v>3140</v>
      </c>
      <c r="C1275" s="248" t="s">
        <v>2542</v>
      </c>
      <c r="D1275" s="248" t="s">
        <v>2546</v>
      </c>
      <c r="E1275" s="248" t="s">
        <v>2544</v>
      </c>
      <c r="F1275" s="41"/>
      <c r="G1275" s="248" t="s">
        <v>22</v>
      </c>
      <c r="H1275" s="249">
        <v>44579</v>
      </c>
      <c r="I1275" s="249">
        <f t="shared" si="22"/>
        <v>44943</v>
      </c>
      <c r="J1275" s="248" t="s">
        <v>43</v>
      </c>
      <c r="K1275" s="2"/>
      <c r="L1275" s="17"/>
      <c r="M1275" s="15"/>
      <c r="N1275" s="15"/>
    </row>
    <row r="1276" spans="1:14" ht="99.75" customHeight="1" x14ac:dyDescent="0.5">
      <c r="A1276" s="18">
        <v>1273</v>
      </c>
      <c r="B1276" s="248" t="s">
        <v>3140</v>
      </c>
      <c r="C1276" s="248" t="s">
        <v>2547</v>
      </c>
      <c r="D1276" s="248" t="s">
        <v>2548</v>
      </c>
      <c r="E1276" s="248" t="s">
        <v>2549</v>
      </c>
      <c r="F1276" s="41"/>
      <c r="G1276" s="248" t="s">
        <v>22</v>
      </c>
      <c r="H1276" s="249">
        <v>44579</v>
      </c>
      <c r="I1276" s="249">
        <f t="shared" si="22"/>
        <v>44943</v>
      </c>
      <c r="J1276" s="248" t="s">
        <v>43</v>
      </c>
      <c r="K1276" s="2"/>
      <c r="L1276" s="17"/>
      <c r="M1276" s="15"/>
      <c r="N1276" s="15"/>
    </row>
    <row r="1277" spans="1:14" ht="99.75" customHeight="1" x14ac:dyDescent="0.5">
      <c r="A1277" s="18">
        <v>1274</v>
      </c>
      <c r="B1277" s="248" t="s">
        <v>3140</v>
      </c>
      <c r="C1277" s="248" t="s">
        <v>1496</v>
      </c>
      <c r="D1277" s="248" t="s">
        <v>2550</v>
      </c>
      <c r="E1277" s="248" t="s">
        <v>2551</v>
      </c>
      <c r="F1277" s="41"/>
      <c r="G1277" s="248" t="s">
        <v>22</v>
      </c>
      <c r="H1277" s="249">
        <v>44579</v>
      </c>
      <c r="I1277" s="249">
        <f t="shared" si="22"/>
        <v>44943</v>
      </c>
      <c r="J1277" s="248" t="s">
        <v>43</v>
      </c>
      <c r="K1277" s="2"/>
      <c r="L1277" s="17"/>
      <c r="M1277" s="15"/>
      <c r="N1277" s="15"/>
    </row>
    <row r="1278" spans="1:14" ht="99.75" customHeight="1" x14ac:dyDescent="0.5">
      <c r="A1278" s="18">
        <v>1275</v>
      </c>
      <c r="B1278" s="248" t="s">
        <v>3140</v>
      </c>
      <c r="C1278" s="248" t="s">
        <v>2547</v>
      </c>
      <c r="D1278" s="248" t="s">
        <v>2553</v>
      </c>
      <c r="E1278" s="248" t="s">
        <v>2554</v>
      </c>
      <c r="F1278" s="41"/>
      <c r="G1278" s="248" t="s">
        <v>22</v>
      </c>
      <c r="H1278" s="249">
        <v>44579</v>
      </c>
      <c r="I1278" s="249">
        <f t="shared" si="22"/>
        <v>44943</v>
      </c>
      <c r="J1278" s="248" t="s">
        <v>43</v>
      </c>
      <c r="K1278" s="2"/>
      <c r="L1278" s="17"/>
      <c r="M1278" s="15"/>
      <c r="N1278" s="15"/>
    </row>
    <row r="1279" spans="1:14" ht="99.75" customHeight="1" x14ac:dyDescent="0.5">
      <c r="A1279" s="18">
        <v>1276</v>
      </c>
      <c r="B1279" s="248" t="s">
        <v>3140</v>
      </c>
      <c r="C1279" s="248" t="s">
        <v>3102</v>
      </c>
      <c r="D1279" s="248" t="s">
        <v>2555</v>
      </c>
      <c r="E1279" s="248" t="s">
        <v>2556</v>
      </c>
      <c r="F1279" s="41"/>
      <c r="G1279" s="248" t="s">
        <v>22</v>
      </c>
      <c r="H1279" s="249">
        <v>44579</v>
      </c>
      <c r="I1279" s="249">
        <f t="shared" si="22"/>
        <v>44943</v>
      </c>
      <c r="J1279" s="248" t="s">
        <v>43</v>
      </c>
      <c r="K1279" s="2"/>
      <c r="L1279" s="17"/>
      <c r="M1279" s="15"/>
      <c r="N1279" s="15"/>
    </row>
    <row r="1280" spans="1:14" ht="99.75" customHeight="1" x14ac:dyDescent="0.5">
      <c r="A1280" s="18">
        <v>1277</v>
      </c>
      <c r="B1280" s="248" t="s">
        <v>3140</v>
      </c>
      <c r="C1280" s="248"/>
      <c r="D1280" s="248" t="s">
        <v>2557</v>
      </c>
      <c r="E1280" s="248" t="s">
        <v>2558</v>
      </c>
      <c r="F1280" s="41"/>
      <c r="G1280" s="248" t="s">
        <v>22</v>
      </c>
      <c r="H1280" s="249">
        <v>44579</v>
      </c>
      <c r="I1280" s="249">
        <f t="shared" si="22"/>
        <v>44943</v>
      </c>
      <c r="J1280" s="248" t="s">
        <v>43</v>
      </c>
      <c r="K1280" s="2"/>
      <c r="L1280" s="17"/>
      <c r="M1280" s="15"/>
      <c r="N1280" s="15"/>
    </row>
    <row r="1281" spans="1:14" ht="99.75" customHeight="1" x14ac:dyDescent="0.5">
      <c r="A1281" s="18">
        <v>1278</v>
      </c>
      <c r="B1281" s="248" t="s">
        <v>3140</v>
      </c>
      <c r="C1281" s="248" t="s">
        <v>3102</v>
      </c>
      <c r="D1281" s="248" t="s">
        <v>2559</v>
      </c>
      <c r="E1281" s="248" t="s">
        <v>2560</v>
      </c>
      <c r="F1281" s="41"/>
      <c r="G1281" s="248" t="s">
        <v>22</v>
      </c>
      <c r="H1281" s="249">
        <v>44579</v>
      </c>
      <c r="I1281" s="249">
        <f t="shared" si="22"/>
        <v>44943</v>
      </c>
      <c r="J1281" s="248" t="s">
        <v>43</v>
      </c>
      <c r="K1281" s="2"/>
      <c r="L1281" s="17"/>
      <c r="M1281" s="15"/>
      <c r="N1281" s="15"/>
    </row>
    <row r="1282" spans="1:14" ht="99.75" customHeight="1" x14ac:dyDescent="0.5">
      <c r="A1282" s="18">
        <v>1279</v>
      </c>
      <c r="B1282" s="254" t="s">
        <v>3140</v>
      </c>
      <c r="C1282" s="254" t="s">
        <v>2562</v>
      </c>
      <c r="D1282" s="254" t="s">
        <v>2563</v>
      </c>
      <c r="E1282" s="254" t="s">
        <v>2564</v>
      </c>
      <c r="F1282" s="18"/>
      <c r="G1282" s="254" t="s">
        <v>22</v>
      </c>
      <c r="H1282" s="439">
        <v>44963</v>
      </c>
      <c r="I1282" s="439">
        <f t="shared" si="22"/>
        <v>45327</v>
      </c>
      <c r="J1282" s="254" t="s">
        <v>43</v>
      </c>
      <c r="K1282" s="27"/>
      <c r="L1282" s="17" t="s">
        <v>2566</v>
      </c>
      <c r="M1282" s="15"/>
      <c r="N1282" s="15"/>
    </row>
    <row r="1283" spans="1:14" ht="99.75" customHeight="1" x14ac:dyDescent="0.5">
      <c r="A1283" s="18">
        <v>1280</v>
      </c>
      <c r="B1283" s="248" t="s">
        <v>3140</v>
      </c>
      <c r="C1283" s="248" t="s">
        <v>2567</v>
      </c>
      <c r="D1283" s="248" t="s">
        <v>3228</v>
      </c>
      <c r="E1283" s="248" t="s">
        <v>2564</v>
      </c>
      <c r="F1283" s="41"/>
      <c r="G1283" s="248" t="s">
        <v>22</v>
      </c>
      <c r="H1283" s="249">
        <v>44579</v>
      </c>
      <c r="I1283" s="249">
        <f t="shared" si="22"/>
        <v>44943</v>
      </c>
      <c r="J1283" s="248" t="s">
        <v>3219</v>
      </c>
      <c r="K1283" s="2"/>
      <c r="L1283" s="250" t="s">
        <v>3398</v>
      </c>
      <c r="M1283" s="11"/>
      <c r="N1283" s="15"/>
    </row>
    <row r="1284" spans="1:14" ht="99.75" customHeight="1" x14ac:dyDescent="0.5">
      <c r="A1284" s="18">
        <v>1281</v>
      </c>
      <c r="B1284" s="254" t="s">
        <v>3140</v>
      </c>
      <c r="C1284" s="254" t="s">
        <v>2567</v>
      </c>
      <c r="D1284" s="254" t="s">
        <v>2568</v>
      </c>
      <c r="E1284" s="254" t="s">
        <v>2564</v>
      </c>
      <c r="F1284" s="18"/>
      <c r="G1284" s="254" t="s">
        <v>22</v>
      </c>
      <c r="H1284" s="439">
        <v>44967</v>
      </c>
      <c r="I1284" s="439">
        <f t="shared" si="22"/>
        <v>45331</v>
      </c>
      <c r="J1284" s="254" t="s">
        <v>50</v>
      </c>
      <c r="K1284" s="27"/>
      <c r="L1284" s="17"/>
      <c r="M1284" s="15"/>
      <c r="N1284" s="15"/>
    </row>
    <row r="1285" spans="1:14" ht="99.75" customHeight="1" x14ac:dyDescent="0.5">
      <c r="A1285" s="18">
        <v>1282</v>
      </c>
      <c r="B1285" s="248" t="s">
        <v>3140</v>
      </c>
      <c r="C1285" s="248" t="s">
        <v>2570</v>
      </c>
      <c r="D1285" s="248" t="s">
        <v>2571</v>
      </c>
      <c r="E1285" s="248" t="s">
        <v>2572</v>
      </c>
      <c r="F1285" s="41"/>
      <c r="G1285" s="248" t="s">
        <v>22</v>
      </c>
      <c r="H1285" s="249">
        <v>44579</v>
      </c>
      <c r="I1285" s="249">
        <f t="shared" si="22"/>
        <v>44943</v>
      </c>
      <c r="J1285" s="248" t="s">
        <v>43</v>
      </c>
      <c r="K1285" s="2"/>
      <c r="L1285" s="8"/>
      <c r="M1285" s="15"/>
      <c r="N1285" s="15"/>
    </row>
    <row r="1286" spans="1:14" ht="99.75" customHeight="1" x14ac:dyDescent="0.5">
      <c r="A1286" s="18">
        <v>1283</v>
      </c>
      <c r="B1286" s="248" t="s">
        <v>3140</v>
      </c>
      <c r="C1286" s="248" t="s">
        <v>2573</v>
      </c>
      <c r="D1286" s="248" t="s">
        <v>2574</v>
      </c>
      <c r="E1286" s="248" t="s">
        <v>2572</v>
      </c>
      <c r="F1286" s="41"/>
      <c r="G1286" s="248" t="s">
        <v>22</v>
      </c>
      <c r="H1286" s="249">
        <v>44579</v>
      </c>
      <c r="I1286" s="249">
        <f t="shared" si="22"/>
        <v>44943</v>
      </c>
      <c r="J1286" s="248" t="s">
        <v>43</v>
      </c>
      <c r="K1286" s="2"/>
      <c r="L1286" s="8"/>
      <c r="M1286" s="15"/>
      <c r="N1286" s="15"/>
    </row>
    <row r="1287" spans="1:14" ht="99.75" customHeight="1" x14ac:dyDescent="0.5">
      <c r="A1287" s="18">
        <v>1284</v>
      </c>
      <c r="B1287" s="248" t="s">
        <v>3140</v>
      </c>
      <c r="C1287" s="248" t="s">
        <v>2575</v>
      </c>
      <c r="D1287" s="248" t="s">
        <v>2576</v>
      </c>
      <c r="E1287" s="248" t="s">
        <v>3399</v>
      </c>
      <c r="F1287" s="41"/>
      <c r="G1287" s="248" t="s">
        <v>22</v>
      </c>
      <c r="H1287" s="249">
        <v>44579</v>
      </c>
      <c r="I1287" s="249">
        <f t="shared" si="22"/>
        <v>44943</v>
      </c>
      <c r="J1287" s="248" t="s">
        <v>43</v>
      </c>
      <c r="K1287" s="2"/>
      <c r="L1287" s="8"/>
      <c r="M1287" s="15"/>
      <c r="N1287" s="15"/>
    </row>
    <row r="1288" spans="1:14" ht="99.75" customHeight="1" x14ac:dyDescent="0.5">
      <c r="A1288" s="18">
        <v>1285</v>
      </c>
      <c r="B1288" s="254" t="s">
        <v>3140</v>
      </c>
      <c r="C1288" s="254" t="s">
        <v>2575</v>
      </c>
      <c r="D1288" s="254" t="s">
        <v>2578</v>
      </c>
      <c r="E1288" s="254" t="s">
        <v>3159</v>
      </c>
      <c r="F1288" s="18"/>
      <c r="G1288" s="254" t="s">
        <v>22</v>
      </c>
      <c r="H1288" s="439">
        <v>44978</v>
      </c>
      <c r="I1288" s="439">
        <f t="shared" si="22"/>
        <v>45342</v>
      </c>
      <c r="J1288" s="254" t="s">
        <v>130</v>
      </c>
      <c r="K1288" s="27"/>
      <c r="L1288" s="8"/>
      <c r="M1288" s="15"/>
      <c r="N1288" s="15"/>
    </row>
    <row r="1289" spans="1:14" ht="99.75" customHeight="1" x14ac:dyDescent="0.5">
      <c r="A1289" s="18">
        <v>1286</v>
      </c>
      <c r="B1289" s="248" t="s">
        <v>3140</v>
      </c>
      <c r="C1289" s="248"/>
      <c r="D1289" s="248" t="s">
        <v>2580</v>
      </c>
      <c r="E1289" s="248" t="s">
        <v>2581</v>
      </c>
      <c r="F1289" s="41"/>
      <c r="G1289" s="248" t="s">
        <v>22</v>
      </c>
      <c r="H1289" s="249">
        <v>44579</v>
      </c>
      <c r="I1289" s="249">
        <f t="shared" si="22"/>
        <v>44943</v>
      </c>
      <c r="J1289" s="248" t="s">
        <v>43</v>
      </c>
      <c r="K1289" s="2"/>
      <c r="L1289" s="8"/>
      <c r="M1289" s="15"/>
      <c r="N1289" s="15"/>
    </row>
    <row r="1290" spans="1:14" ht="99.75" customHeight="1" x14ac:dyDescent="0.5">
      <c r="A1290" s="18">
        <v>1287</v>
      </c>
      <c r="B1290" s="254" t="s">
        <v>3140</v>
      </c>
      <c r="C1290" s="254" t="s">
        <v>2547</v>
      </c>
      <c r="D1290" s="254" t="s">
        <v>2582</v>
      </c>
      <c r="E1290" s="254" t="s">
        <v>2583</v>
      </c>
      <c r="F1290" s="18"/>
      <c r="G1290" s="254" t="s">
        <v>22</v>
      </c>
      <c r="H1290" s="439">
        <v>44967</v>
      </c>
      <c r="I1290" s="439">
        <f t="shared" si="22"/>
        <v>45331</v>
      </c>
      <c r="J1290" s="254" t="s">
        <v>43</v>
      </c>
      <c r="K1290" s="27"/>
      <c r="L1290" s="8"/>
      <c r="M1290" s="15"/>
      <c r="N1290" s="15"/>
    </row>
    <row r="1291" spans="1:14" ht="99.75" customHeight="1" x14ac:dyDescent="0.5">
      <c r="A1291" s="18">
        <v>1288</v>
      </c>
      <c r="B1291" s="248" t="s">
        <v>3140</v>
      </c>
      <c r="C1291" s="248" t="s">
        <v>2573</v>
      </c>
      <c r="D1291" s="248" t="s">
        <v>2584</v>
      </c>
      <c r="E1291" s="248" t="s">
        <v>3400</v>
      </c>
      <c r="F1291" s="41"/>
      <c r="G1291" s="248" t="s">
        <v>22</v>
      </c>
      <c r="H1291" s="249">
        <v>44582</v>
      </c>
      <c r="I1291" s="249">
        <f t="shared" si="22"/>
        <v>44946</v>
      </c>
      <c r="J1291" s="248" t="s">
        <v>43</v>
      </c>
      <c r="K1291" s="2"/>
      <c r="L1291" s="8"/>
      <c r="M1291" s="15"/>
      <c r="N1291" s="15"/>
    </row>
    <row r="1292" spans="1:14" ht="99.75" customHeight="1" x14ac:dyDescent="0.5">
      <c r="A1292" s="18">
        <v>1289</v>
      </c>
      <c r="B1292" s="248" t="s">
        <v>3140</v>
      </c>
      <c r="C1292" s="248" t="s">
        <v>1496</v>
      </c>
      <c r="D1292" s="248" t="s">
        <v>2585</v>
      </c>
      <c r="E1292" s="248" t="s">
        <v>2586</v>
      </c>
      <c r="F1292" s="41"/>
      <c r="G1292" s="248" t="s">
        <v>22</v>
      </c>
      <c r="H1292" s="249">
        <v>44582</v>
      </c>
      <c r="I1292" s="249">
        <f t="shared" si="22"/>
        <v>44946</v>
      </c>
      <c r="J1292" s="248" t="s">
        <v>43</v>
      </c>
      <c r="K1292" s="2"/>
      <c r="L1292" s="8"/>
      <c r="M1292" s="15"/>
      <c r="N1292" s="15"/>
    </row>
    <row r="1293" spans="1:14" ht="99.75" customHeight="1" x14ac:dyDescent="0.5">
      <c r="A1293" s="18">
        <v>1290</v>
      </c>
      <c r="B1293" s="254" t="s">
        <v>3140</v>
      </c>
      <c r="C1293" s="254" t="s">
        <v>1496</v>
      </c>
      <c r="D1293" s="254" t="s">
        <v>2587</v>
      </c>
      <c r="E1293" s="254" t="s">
        <v>2489</v>
      </c>
      <c r="F1293" s="18"/>
      <c r="G1293" s="254" t="s">
        <v>22</v>
      </c>
      <c r="H1293" s="439">
        <v>44758</v>
      </c>
      <c r="I1293" s="439">
        <f t="shared" si="22"/>
        <v>45122</v>
      </c>
      <c r="J1293" s="254" t="s">
        <v>50</v>
      </c>
      <c r="K1293" s="27"/>
      <c r="L1293" s="17"/>
      <c r="M1293" s="15"/>
      <c r="N1293" s="15"/>
    </row>
    <row r="1294" spans="1:14" ht="99.75" customHeight="1" x14ac:dyDescent="0.5">
      <c r="A1294" s="18">
        <v>1291</v>
      </c>
      <c r="B1294" s="248" t="s">
        <v>3144</v>
      </c>
      <c r="C1294" s="248"/>
      <c r="D1294" s="248" t="s">
        <v>2589</v>
      </c>
      <c r="E1294" s="248" t="s">
        <v>2486</v>
      </c>
      <c r="F1294" s="41"/>
      <c r="G1294" s="248" t="s">
        <v>22</v>
      </c>
      <c r="H1294" s="249">
        <v>44547</v>
      </c>
      <c r="I1294" s="249">
        <f t="shared" si="22"/>
        <v>44911</v>
      </c>
      <c r="J1294" s="248" t="s">
        <v>43</v>
      </c>
      <c r="K1294" s="2"/>
      <c r="L1294" s="17"/>
      <c r="M1294" s="15"/>
      <c r="N1294" s="15"/>
    </row>
    <row r="1295" spans="1:14" ht="99.75" customHeight="1" x14ac:dyDescent="0.5">
      <c r="A1295" s="18">
        <v>1292</v>
      </c>
      <c r="B1295" s="248" t="s">
        <v>3144</v>
      </c>
      <c r="C1295" s="248" t="s">
        <v>40</v>
      </c>
      <c r="D1295" s="248" t="s">
        <v>2590</v>
      </c>
      <c r="E1295" s="248" t="s">
        <v>2493</v>
      </c>
      <c r="F1295" s="41"/>
      <c r="G1295" s="248" t="s">
        <v>22</v>
      </c>
      <c r="H1295" s="249">
        <v>44579</v>
      </c>
      <c r="I1295" s="249">
        <f t="shared" si="22"/>
        <v>44943</v>
      </c>
      <c r="J1295" s="248" t="s">
        <v>43</v>
      </c>
      <c r="K1295" s="2"/>
      <c r="L1295" s="17"/>
      <c r="M1295" s="15"/>
      <c r="N1295" s="15"/>
    </row>
    <row r="1296" spans="1:14" ht="99.75" customHeight="1" x14ac:dyDescent="0.5">
      <c r="A1296" s="18">
        <v>1293</v>
      </c>
      <c r="B1296" s="248" t="s">
        <v>3144</v>
      </c>
      <c r="C1296" s="248" t="s">
        <v>3102</v>
      </c>
      <c r="D1296" s="248" t="s">
        <v>2591</v>
      </c>
      <c r="E1296" s="248" t="s">
        <v>2515</v>
      </c>
      <c r="F1296" s="41"/>
      <c r="G1296" s="248" t="s">
        <v>22</v>
      </c>
      <c r="H1296" s="249">
        <v>44579</v>
      </c>
      <c r="I1296" s="249">
        <f t="shared" si="22"/>
        <v>44943</v>
      </c>
      <c r="J1296" s="248" t="s">
        <v>43</v>
      </c>
      <c r="K1296" s="2"/>
      <c r="L1296" s="17"/>
      <c r="M1296" s="15"/>
      <c r="N1296" s="15"/>
    </row>
    <row r="1297" spans="1:14" ht="99.75" customHeight="1" x14ac:dyDescent="0.5">
      <c r="A1297" s="18">
        <v>1294</v>
      </c>
      <c r="B1297" s="248" t="s">
        <v>3144</v>
      </c>
      <c r="C1297" s="248"/>
      <c r="D1297" s="248" t="s">
        <v>2592</v>
      </c>
      <c r="E1297" s="248" t="s">
        <v>2520</v>
      </c>
      <c r="F1297" s="41"/>
      <c r="G1297" s="248" t="s">
        <v>22</v>
      </c>
      <c r="H1297" s="249">
        <v>44579</v>
      </c>
      <c r="I1297" s="249">
        <f t="shared" si="22"/>
        <v>44943</v>
      </c>
      <c r="J1297" s="248" t="s">
        <v>43</v>
      </c>
      <c r="K1297" s="2"/>
      <c r="L1297" s="17"/>
      <c r="M1297" s="15"/>
      <c r="N1297" s="15"/>
    </row>
    <row r="1298" spans="1:14" ht="99.75" customHeight="1" x14ac:dyDescent="0.5">
      <c r="A1298" s="18">
        <v>1295</v>
      </c>
      <c r="B1298" s="248" t="s">
        <v>3144</v>
      </c>
      <c r="C1298" s="248" t="s">
        <v>3102</v>
      </c>
      <c r="D1298" s="248" t="s">
        <v>2593</v>
      </c>
      <c r="E1298" s="248" t="s">
        <v>2594</v>
      </c>
      <c r="F1298" s="41"/>
      <c r="G1298" s="248" t="s">
        <v>22</v>
      </c>
      <c r="H1298" s="249">
        <v>44579</v>
      </c>
      <c r="I1298" s="249">
        <f t="shared" si="22"/>
        <v>44943</v>
      </c>
      <c r="J1298" s="248" t="s">
        <v>43</v>
      </c>
      <c r="K1298" s="2"/>
      <c r="L1298" s="17"/>
      <c r="M1298" s="15"/>
      <c r="N1298" s="15"/>
    </row>
    <row r="1299" spans="1:14" ht="99.75" customHeight="1" x14ac:dyDescent="0.5">
      <c r="A1299" s="18">
        <v>1296</v>
      </c>
      <c r="B1299" s="254" t="s">
        <v>3144</v>
      </c>
      <c r="C1299" s="254"/>
      <c r="D1299" s="254" t="s">
        <v>2595</v>
      </c>
      <c r="E1299" s="254" t="s">
        <v>2596</v>
      </c>
      <c r="F1299" s="18"/>
      <c r="G1299" s="254" t="s">
        <v>22</v>
      </c>
      <c r="H1299" s="439">
        <v>44958</v>
      </c>
      <c r="I1299" s="439">
        <f t="shared" si="22"/>
        <v>45322</v>
      </c>
      <c r="J1299" s="254" t="s">
        <v>86</v>
      </c>
      <c r="K1299" s="27"/>
      <c r="L1299" s="8"/>
      <c r="M1299" s="15"/>
      <c r="N1299" s="15"/>
    </row>
    <row r="1300" spans="1:14" ht="99.75" customHeight="1" x14ac:dyDescent="0.5">
      <c r="A1300" s="18">
        <v>1297</v>
      </c>
      <c r="B1300" s="248" t="s">
        <v>3144</v>
      </c>
      <c r="C1300" s="248" t="s">
        <v>40</v>
      </c>
      <c r="D1300" s="248" t="s">
        <v>2599</v>
      </c>
      <c r="E1300" s="248" t="s">
        <v>2506</v>
      </c>
      <c r="F1300" s="41"/>
      <c r="G1300" s="248" t="s">
        <v>22</v>
      </c>
      <c r="H1300" s="249">
        <v>44579</v>
      </c>
      <c r="I1300" s="249">
        <f t="shared" si="22"/>
        <v>44943</v>
      </c>
      <c r="J1300" s="248" t="s">
        <v>43</v>
      </c>
      <c r="K1300" s="2"/>
      <c r="L1300" s="17"/>
      <c r="M1300" s="15"/>
      <c r="N1300" s="15"/>
    </row>
    <row r="1301" spans="1:14" ht="99.75" customHeight="1" x14ac:dyDescent="0.5">
      <c r="A1301" s="18">
        <v>1298</v>
      </c>
      <c r="B1301" s="254" t="s">
        <v>3144</v>
      </c>
      <c r="C1301" s="254" t="s">
        <v>40</v>
      </c>
      <c r="D1301" s="254" t="s">
        <v>2600</v>
      </c>
      <c r="E1301" s="254" t="s">
        <v>2506</v>
      </c>
      <c r="F1301" s="18"/>
      <c r="G1301" s="254" t="s">
        <v>22</v>
      </c>
      <c r="H1301" s="439">
        <v>44977</v>
      </c>
      <c r="I1301" s="439">
        <f t="shared" si="22"/>
        <v>45341</v>
      </c>
      <c r="J1301" s="254" t="s">
        <v>130</v>
      </c>
      <c r="K1301" s="27"/>
      <c r="L1301" s="8"/>
      <c r="M1301" s="15"/>
      <c r="N1301" s="15"/>
    </row>
    <row r="1302" spans="1:14" ht="99.75" customHeight="1" x14ac:dyDescent="0.5">
      <c r="A1302" s="18">
        <v>1299</v>
      </c>
      <c r="B1302" s="248" t="s">
        <v>3144</v>
      </c>
      <c r="C1302" s="248" t="s">
        <v>40</v>
      </c>
      <c r="D1302" s="248" t="s">
        <v>2602</v>
      </c>
      <c r="E1302" s="248" t="s">
        <v>2603</v>
      </c>
      <c r="F1302" s="41"/>
      <c r="G1302" s="248" t="s">
        <v>22</v>
      </c>
      <c r="H1302" s="249">
        <v>44579</v>
      </c>
      <c r="I1302" s="249">
        <f t="shared" si="22"/>
        <v>44943</v>
      </c>
      <c r="J1302" s="248" t="s">
        <v>43</v>
      </c>
      <c r="K1302" s="2"/>
      <c r="L1302" s="17"/>
      <c r="M1302" s="15"/>
      <c r="N1302" s="15"/>
    </row>
    <row r="1303" spans="1:14" ht="99.75" customHeight="1" x14ac:dyDescent="0.5">
      <c r="A1303" s="18">
        <v>1300</v>
      </c>
      <c r="B1303" s="248" t="s">
        <v>3144</v>
      </c>
      <c r="C1303" s="248" t="s">
        <v>3102</v>
      </c>
      <c r="D1303" s="248" t="s">
        <v>2604</v>
      </c>
      <c r="E1303" s="248" t="s">
        <v>2511</v>
      </c>
      <c r="F1303" s="41"/>
      <c r="G1303" s="248" t="s">
        <v>22</v>
      </c>
      <c r="H1303" s="249">
        <v>44579</v>
      </c>
      <c r="I1303" s="249">
        <f t="shared" si="22"/>
        <v>44943</v>
      </c>
      <c r="J1303" s="248" t="s">
        <v>43</v>
      </c>
      <c r="K1303" s="2"/>
      <c r="L1303" s="17"/>
      <c r="M1303" s="15"/>
      <c r="N1303" s="15"/>
    </row>
    <row r="1304" spans="1:14" ht="99.75" customHeight="1" x14ac:dyDescent="0.5">
      <c r="A1304" s="18">
        <v>1301</v>
      </c>
      <c r="B1304" s="248" t="s">
        <v>3144</v>
      </c>
      <c r="C1304" s="248" t="s">
        <v>3102</v>
      </c>
      <c r="D1304" s="248" t="s">
        <v>2605</v>
      </c>
      <c r="E1304" s="248" t="s">
        <v>2606</v>
      </c>
      <c r="F1304" s="41"/>
      <c r="G1304" s="248" t="s">
        <v>22</v>
      </c>
      <c r="H1304" s="249">
        <v>44579</v>
      </c>
      <c r="I1304" s="249">
        <f t="shared" si="22"/>
        <v>44943</v>
      </c>
      <c r="J1304" s="248" t="s">
        <v>43</v>
      </c>
      <c r="K1304" s="2"/>
      <c r="L1304" s="17"/>
      <c r="M1304" s="15"/>
      <c r="N1304" s="15"/>
    </row>
    <row r="1305" spans="1:14" ht="99.75" customHeight="1" x14ac:dyDescent="0.5">
      <c r="A1305" s="18">
        <v>1302</v>
      </c>
      <c r="B1305" s="248" t="s">
        <v>3144</v>
      </c>
      <c r="C1305" s="248"/>
      <c r="D1305" s="248" t="s">
        <v>2607</v>
      </c>
      <c r="E1305" s="248" t="s">
        <v>2608</v>
      </c>
      <c r="F1305" s="41"/>
      <c r="G1305" s="248" t="s">
        <v>22</v>
      </c>
      <c r="H1305" s="249">
        <v>44160</v>
      </c>
      <c r="I1305" s="249">
        <f t="shared" si="22"/>
        <v>44524</v>
      </c>
      <c r="J1305" s="248" t="s">
        <v>43</v>
      </c>
      <c r="K1305" s="2"/>
      <c r="L1305" s="8"/>
      <c r="M1305" s="15"/>
      <c r="N1305" s="15"/>
    </row>
    <row r="1306" spans="1:14" ht="99.75" customHeight="1" x14ac:dyDescent="0.5">
      <c r="A1306" s="18">
        <v>1303</v>
      </c>
      <c r="B1306" s="248" t="s">
        <v>3144</v>
      </c>
      <c r="C1306" s="248"/>
      <c r="D1306" s="248" t="s">
        <v>2609</v>
      </c>
      <c r="E1306" s="248" t="s">
        <v>2560</v>
      </c>
      <c r="F1306" s="41"/>
      <c r="G1306" s="248" t="s">
        <v>22</v>
      </c>
      <c r="H1306" s="249">
        <v>44214</v>
      </c>
      <c r="I1306" s="249">
        <f t="shared" si="22"/>
        <v>44578</v>
      </c>
      <c r="J1306" s="248" t="s">
        <v>43</v>
      </c>
      <c r="K1306" s="2"/>
      <c r="L1306" s="8"/>
      <c r="M1306" s="15"/>
      <c r="N1306" s="15"/>
    </row>
    <row r="1307" spans="1:14" ht="99.75" customHeight="1" x14ac:dyDescent="0.5">
      <c r="A1307" s="18">
        <v>1304</v>
      </c>
      <c r="B1307" s="248" t="s">
        <v>3144</v>
      </c>
      <c r="C1307" s="248"/>
      <c r="D1307" s="248" t="s">
        <v>2610</v>
      </c>
      <c r="E1307" s="248" t="s">
        <v>2611</v>
      </c>
      <c r="F1307" s="41"/>
      <c r="G1307" s="248" t="s">
        <v>22</v>
      </c>
      <c r="H1307" s="249">
        <v>44161</v>
      </c>
      <c r="I1307" s="249">
        <f t="shared" si="22"/>
        <v>44525</v>
      </c>
      <c r="J1307" s="248" t="s">
        <v>43</v>
      </c>
      <c r="K1307" s="2"/>
      <c r="L1307" s="8"/>
      <c r="M1307" s="15"/>
      <c r="N1307" s="15"/>
    </row>
    <row r="1308" spans="1:14" ht="99.75" customHeight="1" x14ac:dyDescent="0.5">
      <c r="A1308" s="18">
        <v>1305</v>
      </c>
      <c r="B1308" s="248" t="s">
        <v>3144</v>
      </c>
      <c r="C1308" s="248"/>
      <c r="D1308" s="248" t="s">
        <v>2612</v>
      </c>
      <c r="E1308" s="248" t="s">
        <v>2611</v>
      </c>
      <c r="F1308" s="41"/>
      <c r="G1308" s="248" t="s">
        <v>22</v>
      </c>
      <c r="H1308" s="249">
        <v>44161</v>
      </c>
      <c r="I1308" s="249">
        <f t="shared" si="22"/>
        <v>44525</v>
      </c>
      <c r="J1308" s="248" t="s">
        <v>43</v>
      </c>
      <c r="K1308" s="2"/>
      <c r="L1308" s="8"/>
      <c r="M1308" s="15"/>
      <c r="N1308" s="15"/>
    </row>
    <row r="1309" spans="1:14" ht="99.75" customHeight="1" x14ac:dyDescent="0.5">
      <c r="A1309" s="18">
        <v>1306</v>
      </c>
      <c r="B1309" s="248" t="s">
        <v>3144</v>
      </c>
      <c r="C1309" s="248"/>
      <c r="D1309" s="248" t="s">
        <v>2613</v>
      </c>
      <c r="E1309" s="248" t="s">
        <v>2614</v>
      </c>
      <c r="F1309" s="41"/>
      <c r="G1309" s="248" t="s">
        <v>22</v>
      </c>
      <c r="H1309" s="249">
        <v>44161</v>
      </c>
      <c r="I1309" s="249">
        <f t="shared" si="22"/>
        <v>44525</v>
      </c>
      <c r="J1309" s="248" t="s">
        <v>43</v>
      </c>
      <c r="K1309" s="2"/>
      <c r="L1309" s="8"/>
      <c r="M1309" s="15"/>
      <c r="N1309" s="15"/>
    </row>
    <row r="1310" spans="1:14" ht="99.75" customHeight="1" x14ac:dyDescent="0.5">
      <c r="A1310" s="18">
        <v>1307</v>
      </c>
      <c r="B1310" s="248" t="s">
        <v>2615</v>
      </c>
      <c r="C1310" s="248" t="s">
        <v>40</v>
      </c>
      <c r="D1310" s="248" t="s">
        <v>2616</v>
      </c>
      <c r="E1310" s="248" t="s">
        <v>2617</v>
      </c>
      <c r="F1310" s="41"/>
      <c r="G1310" s="248" t="s">
        <v>22</v>
      </c>
      <c r="H1310" s="249">
        <v>44579</v>
      </c>
      <c r="I1310" s="249">
        <f t="shared" si="22"/>
        <v>44943</v>
      </c>
      <c r="J1310" s="248" t="s">
        <v>43</v>
      </c>
      <c r="K1310" s="2"/>
      <c r="L1310" s="17"/>
      <c r="M1310" s="15"/>
      <c r="N1310" s="15"/>
    </row>
    <row r="1311" spans="1:14" ht="99.75" customHeight="1" x14ac:dyDescent="0.5">
      <c r="A1311" s="18">
        <v>1308</v>
      </c>
      <c r="B1311" s="248" t="s">
        <v>2615</v>
      </c>
      <c r="C1311" s="248" t="s">
        <v>40</v>
      </c>
      <c r="D1311" s="248" t="s">
        <v>2618</v>
      </c>
      <c r="E1311" s="248" t="s">
        <v>2619</v>
      </c>
      <c r="F1311" s="41"/>
      <c r="G1311" s="248" t="s">
        <v>22</v>
      </c>
      <c r="H1311" s="249">
        <v>44579</v>
      </c>
      <c r="I1311" s="249">
        <f t="shared" si="22"/>
        <v>44943</v>
      </c>
      <c r="J1311" s="248" t="s">
        <v>43</v>
      </c>
      <c r="K1311" s="2"/>
      <c r="L1311" s="17"/>
      <c r="M1311" s="15"/>
      <c r="N1311" s="15"/>
    </row>
    <row r="1312" spans="1:14" ht="99.75" customHeight="1" x14ac:dyDescent="0.5">
      <c r="A1312" s="18">
        <v>1309</v>
      </c>
      <c r="B1312" s="248" t="s">
        <v>2615</v>
      </c>
      <c r="C1312" s="248" t="s">
        <v>40</v>
      </c>
      <c r="D1312" s="248" t="s">
        <v>2620</v>
      </c>
      <c r="E1312" s="248" t="s">
        <v>2621</v>
      </c>
      <c r="F1312" s="41"/>
      <c r="G1312" s="248" t="s">
        <v>22</v>
      </c>
      <c r="H1312" s="249">
        <v>44579</v>
      </c>
      <c r="I1312" s="249">
        <f t="shared" si="22"/>
        <v>44943</v>
      </c>
      <c r="J1312" s="248" t="s">
        <v>43</v>
      </c>
      <c r="K1312" s="2"/>
      <c r="L1312" s="17"/>
      <c r="M1312" s="15"/>
      <c r="N1312" s="15"/>
    </row>
    <row r="1313" spans="1:14" ht="99.75" customHeight="1" x14ac:dyDescent="0.5">
      <c r="A1313" s="18">
        <v>1310</v>
      </c>
      <c r="B1313" s="248" t="s">
        <v>2481</v>
      </c>
      <c r="C1313" s="248"/>
      <c r="D1313" s="248" t="s">
        <v>2622</v>
      </c>
      <c r="E1313" s="248" t="s">
        <v>2623</v>
      </c>
      <c r="F1313" s="41"/>
      <c r="G1313" s="248" t="s">
        <v>22</v>
      </c>
      <c r="H1313" s="249">
        <v>44194</v>
      </c>
      <c r="I1313" s="249">
        <f t="shared" si="22"/>
        <v>44558</v>
      </c>
      <c r="J1313" s="248" t="s">
        <v>43</v>
      </c>
      <c r="K1313" s="2"/>
      <c r="L1313" s="17"/>
      <c r="M1313" s="15"/>
      <c r="N1313" s="15"/>
    </row>
    <row r="1314" spans="1:14" ht="99.75" customHeight="1" x14ac:dyDescent="0.5">
      <c r="A1314" s="18">
        <v>1311</v>
      </c>
      <c r="B1314" s="254" t="s">
        <v>2481</v>
      </c>
      <c r="C1314" s="254"/>
      <c r="D1314" s="254" t="s">
        <v>2358</v>
      </c>
      <c r="E1314" s="254" t="s">
        <v>2623</v>
      </c>
      <c r="F1314" s="18"/>
      <c r="G1314" s="254" t="s">
        <v>22</v>
      </c>
      <c r="H1314" s="439">
        <v>44696</v>
      </c>
      <c r="I1314" s="439">
        <f t="shared" si="22"/>
        <v>45060</v>
      </c>
      <c r="J1314" s="254" t="s">
        <v>43</v>
      </c>
      <c r="K1314" s="2"/>
      <c r="L1314" s="17"/>
      <c r="M1314" s="15"/>
      <c r="N1314" s="15"/>
    </row>
    <row r="1315" spans="1:14" ht="99.75" customHeight="1" x14ac:dyDescent="0.5">
      <c r="A1315" s="18">
        <v>1312</v>
      </c>
      <c r="B1315" s="248" t="s">
        <v>2481</v>
      </c>
      <c r="C1315" s="248" t="s">
        <v>1496</v>
      </c>
      <c r="D1315" s="248" t="s">
        <v>2625</v>
      </c>
      <c r="E1315" s="248" t="s">
        <v>2626</v>
      </c>
      <c r="F1315" s="41"/>
      <c r="G1315" s="248" t="s">
        <v>22</v>
      </c>
      <c r="H1315" s="249">
        <v>44198</v>
      </c>
      <c r="I1315" s="249">
        <f t="shared" si="22"/>
        <v>44562</v>
      </c>
      <c r="J1315" s="248" t="s">
        <v>123</v>
      </c>
      <c r="K1315" s="2"/>
      <c r="L1315" s="17"/>
      <c r="M1315" s="15"/>
      <c r="N1315" s="15"/>
    </row>
    <row r="1316" spans="1:14" ht="99.75" customHeight="1" x14ac:dyDescent="0.5">
      <c r="A1316" s="18">
        <v>1313</v>
      </c>
      <c r="B1316" s="248" t="s">
        <v>2481</v>
      </c>
      <c r="C1316" s="248" t="s">
        <v>2575</v>
      </c>
      <c r="D1316" s="248" t="s">
        <v>2627</v>
      </c>
      <c r="E1316" s="248" t="s">
        <v>2628</v>
      </c>
      <c r="F1316" s="41"/>
      <c r="G1316" s="248" t="s">
        <v>22</v>
      </c>
      <c r="H1316" s="249">
        <v>44226</v>
      </c>
      <c r="I1316" s="249">
        <f t="shared" si="22"/>
        <v>44590</v>
      </c>
      <c r="J1316" s="248" t="s">
        <v>43</v>
      </c>
      <c r="K1316" s="2"/>
      <c r="L1316" s="17"/>
      <c r="M1316" s="15"/>
      <c r="N1316" s="15"/>
    </row>
    <row r="1317" spans="1:14" ht="99.75" customHeight="1" x14ac:dyDescent="0.5">
      <c r="A1317" s="18">
        <v>1314</v>
      </c>
      <c r="B1317" s="254" t="s">
        <v>2481</v>
      </c>
      <c r="C1317" s="254" t="s">
        <v>1496</v>
      </c>
      <c r="D1317" s="254" t="s">
        <v>2629</v>
      </c>
      <c r="E1317" s="254" t="s">
        <v>2630</v>
      </c>
      <c r="F1317" s="18"/>
      <c r="G1317" s="254" t="s">
        <v>22</v>
      </c>
      <c r="H1317" s="439">
        <v>44645</v>
      </c>
      <c r="I1317" s="439">
        <f t="shared" si="22"/>
        <v>45009</v>
      </c>
      <c r="J1317" s="254" t="s">
        <v>43</v>
      </c>
      <c r="K1317" s="2"/>
      <c r="L1317" s="17"/>
      <c r="M1317" s="15"/>
      <c r="N1317" s="15"/>
    </row>
    <row r="1318" spans="1:14" ht="99.75" customHeight="1" x14ac:dyDescent="0.5">
      <c r="A1318" s="18">
        <v>1315</v>
      </c>
      <c r="B1318" s="254" t="s">
        <v>2481</v>
      </c>
      <c r="C1318" s="254" t="s">
        <v>3401</v>
      </c>
      <c r="D1318" s="254" t="s">
        <v>2631</v>
      </c>
      <c r="E1318" s="254" t="s">
        <v>2632</v>
      </c>
      <c r="F1318" s="18"/>
      <c r="G1318" s="254" t="s">
        <v>22</v>
      </c>
      <c r="H1318" s="439">
        <v>44861</v>
      </c>
      <c r="I1318" s="439">
        <f t="shared" si="22"/>
        <v>45225</v>
      </c>
      <c r="J1318" s="254" t="s">
        <v>50</v>
      </c>
      <c r="K1318" s="27"/>
      <c r="L1318" s="17"/>
      <c r="M1318" s="15"/>
      <c r="N1318" s="15"/>
    </row>
    <row r="1319" spans="1:14" ht="99.75" customHeight="1" x14ac:dyDescent="0.5">
      <c r="A1319" s="18">
        <v>1316</v>
      </c>
      <c r="B1319" s="248" t="s">
        <v>2481</v>
      </c>
      <c r="C1319" s="248" t="s">
        <v>2575</v>
      </c>
      <c r="D1319" s="248" t="s">
        <v>2634</v>
      </c>
      <c r="E1319" s="248" t="s">
        <v>2635</v>
      </c>
      <c r="F1319" s="41"/>
      <c r="G1319" s="248" t="s">
        <v>22</v>
      </c>
      <c r="H1319" s="249">
        <v>44459</v>
      </c>
      <c r="I1319" s="249">
        <f t="shared" si="22"/>
        <v>44823</v>
      </c>
      <c r="J1319" s="248" t="s">
        <v>43</v>
      </c>
      <c r="K1319" s="2"/>
      <c r="L1319" s="17"/>
      <c r="M1319" s="15"/>
      <c r="N1319" s="15"/>
    </row>
    <row r="1320" spans="1:14" ht="99.75" customHeight="1" x14ac:dyDescent="0.5">
      <c r="A1320" s="18">
        <v>1317</v>
      </c>
      <c r="B1320" s="254" t="s">
        <v>2481</v>
      </c>
      <c r="C1320" s="254" t="s">
        <v>2573</v>
      </c>
      <c r="D1320" s="254" t="s">
        <v>2636</v>
      </c>
      <c r="E1320" s="254" t="s">
        <v>3158</v>
      </c>
      <c r="F1320" s="18"/>
      <c r="G1320" s="254" t="s">
        <v>22</v>
      </c>
      <c r="H1320" s="439">
        <v>44978</v>
      </c>
      <c r="I1320" s="439">
        <f t="shared" si="22"/>
        <v>45342</v>
      </c>
      <c r="J1320" s="254" t="s">
        <v>130</v>
      </c>
      <c r="K1320" s="27"/>
      <c r="L1320" s="8"/>
      <c r="M1320" s="15"/>
      <c r="N1320" s="15"/>
    </row>
    <row r="1321" spans="1:14" ht="99.75" customHeight="1" x14ac:dyDescent="0.5">
      <c r="A1321" s="18">
        <v>1318</v>
      </c>
      <c r="B1321" s="254" t="s">
        <v>2481</v>
      </c>
      <c r="C1321" s="254"/>
      <c r="D1321" s="254" t="s">
        <v>2639</v>
      </c>
      <c r="E1321" s="254" t="s">
        <v>2577</v>
      </c>
      <c r="F1321" s="18"/>
      <c r="G1321" s="254" t="s">
        <v>22</v>
      </c>
      <c r="H1321" s="439">
        <v>44985</v>
      </c>
      <c r="I1321" s="439">
        <f t="shared" si="22"/>
        <v>45349</v>
      </c>
      <c r="J1321" s="254" t="s">
        <v>86</v>
      </c>
      <c r="K1321" s="27"/>
      <c r="L1321" s="8"/>
      <c r="M1321" s="15"/>
      <c r="N1321" s="15"/>
    </row>
    <row r="1322" spans="1:14" ht="99.75" customHeight="1" x14ac:dyDescent="0.5">
      <c r="A1322" s="18">
        <v>1319</v>
      </c>
      <c r="B1322" s="248" t="s">
        <v>2481</v>
      </c>
      <c r="C1322" s="248"/>
      <c r="D1322" s="248" t="s">
        <v>2641</v>
      </c>
      <c r="E1322" s="248" t="s">
        <v>2511</v>
      </c>
      <c r="F1322" s="41"/>
      <c r="G1322" s="248" t="s">
        <v>22</v>
      </c>
      <c r="H1322" s="249">
        <v>44579</v>
      </c>
      <c r="I1322" s="249">
        <f t="shared" si="22"/>
        <v>44943</v>
      </c>
      <c r="J1322" s="248" t="s">
        <v>43</v>
      </c>
      <c r="K1322" s="2"/>
      <c r="L1322" s="17"/>
      <c r="M1322" s="15"/>
      <c r="N1322" s="15"/>
    </row>
    <row r="1323" spans="1:14" ht="99.75" customHeight="1" x14ac:dyDescent="0.5">
      <c r="A1323" s="18">
        <v>1320</v>
      </c>
      <c r="B1323" s="248" t="s">
        <v>2481</v>
      </c>
      <c r="C1323" s="248" t="s">
        <v>1496</v>
      </c>
      <c r="D1323" s="248" t="s">
        <v>2642</v>
      </c>
      <c r="E1323" s="248" t="s">
        <v>2643</v>
      </c>
      <c r="F1323" s="41"/>
      <c r="G1323" s="248" t="s">
        <v>22</v>
      </c>
      <c r="H1323" s="249">
        <v>44198</v>
      </c>
      <c r="I1323" s="249">
        <f t="shared" si="22"/>
        <v>44562</v>
      </c>
      <c r="J1323" s="248" t="s">
        <v>43</v>
      </c>
      <c r="K1323" s="2"/>
      <c r="L1323" s="8"/>
      <c r="M1323" s="15"/>
      <c r="N1323" s="15"/>
    </row>
    <row r="1324" spans="1:14" ht="99.75" customHeight="1" x14ac:dyDescent="0.5">
      <c r="A1324" s="18">
        <v>1321</v>
      </c>
      <c r="B1324" s="254" t="s">
        <v>2481</v>
      </c>
      <c r="C1324" s="254" t="s">
        <v>1496</v>
      </c>
      <c r="D1324" s="254" t="s">
        <v>2645</v>
      </c>
      <c r="E1324" s="254" t="s">
        <v>2646</v>
      </c>
      <c r="F1324" s="18"/>
      <c r="G1324" s="254" t="s">
        <v>22</v>
      </c>
      <c r="H1324" s="439">
        <v>44645</v>
      </c>
      <c r="I1324" s="439">
        <f t="shared" si="22"/>
        <v>45009</v>
      </c>
      <c r="J1324" s="254" t="s">
        <v>50</v>
      </c>
      <c r="K1324" s="27"/>
      <c r="L1324" s="17"/>
      <c r="M1324" s="15"/>
      <c r="N1324" s="15"/>
    </row>
    <row r="1325" spans="1:14" ht="99.75" customHeight="1" x14ac:dyDescent="0.5">
      <c r="A1325" s="18">
        <v>1322</v>
      </c>
      <c r="B1325" s="254" t="s">
        <v>2481</v>
      </c>
      <c r="C1325" s="254" t="s">
        <v>1496</v>
      </c>
      <c r="D1325" s="254" t="s">
        <v>2648</v>
      </c>
      <c r="E1325" s="254" t="s">
        <v>2649</v>
      </c>
      <c r="F1325" s="18"/>
      <c r="G1325" s="254" t="s">
        <v>22</v>
      </c>
      <c r="H1325" s="439">
        <v>44900</v>
      </c>
      <c r="I1325" s="439">
        <f t="shared" si="22"/>
        <v>45264</v>
      </c>
      <c r="J1325" s="254" t="s">
        <v>86</v>
      </c>
      <c r="K1325" s="27"/>
      <c r="L1325" s="8"/>
      <c r="M1325" s="15"/>
      <c r="N1325" s="15"/>
    </row>
    <row r="1326" spans="1:14" ht="99.75" customHeight="1" x14ac:dyDescent="0.5">
      <c r="A1326" s="18">
        <v>1323</v>
      </c>
      <c r="B1326" s="254" t="s">
        <v>2481</v>
      </c>
      <c r="C1326" s="254" t="s">
        <v>1496</v>
      </c>
      <c r="D1326" s="254" t="s">
        <v>2650</v>
      </c>
      <c r="E1326" s="254" t="s">
        <v>2483</v>
      </c>
      <c r="F1326" s="18"/>
      <c r="G1326" s="254" t="s">
        <v>22</v>
      </c>
      <c r="H1326" s="439">
        <v>44891</v>
      </c>
      <c r="I1326" s="439">
        <f t="shared" si="22"/>
        <v>45255</v>
      </c>
      <c r="J1326" s="254" t="s">
        <v>43</v>
      </c>
      <c r="K1326" s="2"/>
      <c r="L1326" s="250" t="s">
        <v>1417</v>
      </c>
      <c r="M1326" s="15"/>
      <c r="N1326" s="15"/>
    </row>
    <row r="1327" spans="1:14" ht="99.75" customHeight="1" x14ac:dyDescent="0.5">
      <c r="A1327" s="18">
        <v>1324</v>
      </c>
      <c r="B1327" s="254" t="s">
        <v>2481</v>
      </c>
      <c r="C1327" s="254" t="s">
        <v>1496</v>
      </c>
      <c r="D1327" s="254" t="s">
        <v>2652</v>
      </c>
      <c r="E1327" s="254" t="s">
        <v>2483</v>
      </c>
      <c r="F1327" s="18"/>
      <c r="G1327" s="254" t="s">
        <v>22</v>
      </c>
      <c r="H1327" s="439">
        <v>44891</v>
      </c>
      <c r="I1327" s="439">
        <f t="shared" si="22"/>
        <v>45255</v>
      </c>
      <c r="J1327" s="254" t="s">
        <v>43</v>
      </c>
      <c r="K1327" s="2"/>
      <c r="L1327" s="250" t="s">
        <v>1417</v>
      </c>
      <c r="M1327" s="15"/>
      <c r="N1327" s="15"/>
    </row>
    <row r="1328" spans="1:14" ht="99.75" customHeight="1" x14ac:dyDescent="0.5">
      <c r="A1328" s="18">
        <v>1325</v>
      </c>
      <c r="B1328" s="254" t="s">
        <v>2481</v>
      </c>
      <c r="C1328" s="254" t="s">
        <v>1496</v>
      </c>
      <c r="D1328" s="254" t="s">
        <v>2654</v>
      </c>
      <c r="E1328" s="254" t="s">
        <v>2655</v>
      </c>
      <c r="F1328" s="18"/>
      <c r="G1328" s="254" t="s">
        <v>22</v>
      </c>
      <c r="H1328" s="439">
        <v>44991</v>
      </c>
      <c r="I1328" s="439">
        <f>H1328+365</f>
        <v>45356</v>
      </c>
      <c r="J1328" s="254" t="s">
        <v>43</v>
      </c>
      <c r="K1328" s="2"/>
      <c r="L1328" s="8"/>
      <c r="M1328" s="15"/>
      <c r="N1328" s="15"/>
    </row>
    <row r="1329" spans="1:14" ht="99.75" customHeight="1" x14ac:dyDescent="0.5">
      <c r="A1329" s="18">
        <v>1326</v>
      </c>
      <c r="B1329" s="254" t="s">
        <v>2481</v>
      </c>
      <c r="C1329" s="254" t="s">
        <v>1496</v>
      </c>
      <c r="D1329" s="254" t="s">
        <v>2656</v>
      </c>
      <c r="E1329" s="254" t="s">
        <v>2632</v>
      </c>
      <c r="F1329" s="18"/>
      <c r="G1329" s="254" t="s">
        <v>22</v>
      </c>
      <c r="H1329" s="439">
        <v>44963</v>
      </c>
      <c r="I1329" s="439">
        <f t="shared" ref="I1329:I1333" si="23">H1329+364</f>
        <v>45327</v>
      </c>
      <c r="J1329" s="254" t="s">
        <v>43</v>
      </c>
      <c r="K1329" s="27"/>
      <c r="L1329" s="8"/>
      <c r="M1329" s="15"/>
      <c r="N1329" s="15"/>
    </row>
    <row r="1330" spans="1:14" ht="99.75" customHeight="1" x14ac:dyDescent="0.5">
      <c r="A1330" s="18">
        <v>1327</v>
      </c>
      <c r="B1330" s="254" t="s">
        <v>2481</v>
      </c>
      <c r="C1330" s="254" t="s">
        <v>1496</v>
      </c>
      <c r="D1330" s="254" t="s">
        <v>2657</v>
      </c>
      <c r="E1330" s="254" t="s">
        <v>2632</v>
      </c>
      <c r="F1330" s="18"/>
      <c r="G1330" s="254" t="s">
        <v>22</v>
      </c>
      <c r="H1330" s="439">
        <v>44963</v>
      </c>
      <c r="I1330" s="439">
        <f t="shared" si="23"/>
        <v>45327</v>
      </c>
      <c r="J1330" s="254" t="s">
        <v>43</v>
      </c>
      <c r="K1330" s="2"/>
      <c r="L1330" s="8" t="s">
        <v>2566</v>
      </c>
      <c r="M1330" s="15"/>
      <c r="N1330" s="15"/>
    </row>
    <row r="1331" spans="1:14" ht="99.75" customHeight="1" x14ac:dyDescent="0.5">
      <c r="A1331" s="18">
        <v>1328</v>
      </c>
      <c r="B1331" s="254" t="s">
        <v>2659</v>
      </c>
      <c r="C1331" s="254"/>
      <c r="D1331" s="254" t="s">
        <v>2660</v>
      </c>
      <c r="E1331" s="254" t="s">
        <v>2661</v>
      </c>
      <c r="F1331" s="18"/>
      <c r="G1331" s="254" t="s">
        <v>22</v>
      </c>
      <c r="H1331" s="439">
        <v>44977</v>
      </c>
      <c r="I1331" s="439">
        <f t="shared" si="23"/>
        <v>45341</v>
      </c>
      <c r="J1331" s="254" t="s">
        <v>130</v>
      </c>
      <c r="K1331" s="27"/>
      <c r="L1331" s="17"/>
      <c r="M1331" s="15"/>
      <c r="N1331" s="15"/>
    </row>
    <row r="1332" spans="1:14" ht="99.75" customHeight="1" x14ac:dyDescent="0.5">
      <c r="A1332" s="18">
        <v>1329</v>
      </c>
      <c r="B1332" s="254" t="s">
        <v>2659</v>
      </c>
      <c r="C1332" s="254"/>
      <c r="D1332" s="254" t="s">
        <v>2663</v>
      </c>
      <c r="E1332" s="254" t="s">
        <v>2483</v>
      </c>
      <c r="F1332" s="18"/>
      <c r="G1332" s="254" t="s">
        <v>22</v>
      </c>
      <c r="H1332" s="439">
        <v>44977</v>
      </c>
      <c r="I1332" s="439">
        <f t="shared" si="23"/>
        <v>45341</v>
      </c>
      <c r="J1332" s="254" t="s">
        <v>130</v>
      </c>
      <c r="K1332" s="27"/>
      <c r="L1332" s="8"/>
      <c r="M1332" s="15"/>
      <c r="N1332" s="15"/>
    </row>
    <row r="1333" spans="1:14" ht="99.75" customHeight="1" x14ac:dyDescent="0.5">
      <c r="A1333" s="18">
        <v>1330</v>
      </c>
      <c r="B1333" s="248" t="s">
        <v>2653</v>
      </c>
      <c r="C1333" s="248" t="s">
        <v>40</v>
      </c>
      <c r="D1333" s="248" t="s">
        <v>2665</v>
      </c>
      <c r="E1333" s="248" t="s">
        <v>2666</v>
      </c>
      <c r="F1333" s="41"/>
      <c r="G1333" s="248" t="s">
        <v>22</v>
      </c>
      <c r="H1333" s="249">
        <v>44215</v>
      </c>
      <c r="I1333" s="249">
        <f t="shared" si="23"/>
        <v>44579</v>
      </c>
      <c r="J1333" s="248" t="s">
        <v>123</v>
      </c>
      <c r="K1333" s="2"/>
      <c r="L1333" s="8"/>
      <c r="M1333" s="15"/>
      <c r="N1333" s="15"/>
    </row>
    <row r="1334" spans="1:14" ht="99.75" customHeight="1" x14ac:dyDescent="0.5">
      <c r="A1334" s="18">
        <v>1331</v>
      </c>
      <c r="B1334" s="254" t="s">
        <v>2653</v>
      </c>
      <c r="C1334" s="254" t="s">
        <v>40</v>
      </c>
      <c r="D1334" s="254" t="s">
        <v>2667</v>
      </c>
      <c r="E1334" s="254" t="s">
        <v>2668</v>
      </c>
      <c r="F1334" s="18"/>
      <c r="G1334" s="254" t="s">
        <v>22</v>
      </c>
      <c r="H1334" s="439">
        <v>44991</v>
      </c>
      <c r="I1334" s="439">
        <f>H1334+365</f>
        <v>45356</v>
      </c>
      <c r="J1334" s="254" t="s">
        <v>23</v>
      </c>
      <c r="K1334" s="27"/>
      <c r="L1334" s="8"/>
      <c r="M1334" s="15"/>
      <c r="N1334" s="15"/>
    </row>
    <row r="1335" spans="1:14" ht="99.75" customHeight="1" x14ac:dyDescent="0.5">
      <c r="A1335" s="18">
        <v>1332</v>
      </c>
      <c r="B1335" s="248" t="s">
        <v>2653</v>
      </c>
      <c r="C1335" s="248" t="s">
        <v>40</v>
      </c>
      <c r="D1335" s="248" t="s">
        <v>2670</v>
      </c>
      <c r="E1335" s="248" t="s">
        <v>2666</v>
      </c>
      <c r="F1335" s="41"/>
      <c r="G1335" s="248" t="s">
        <v>22</v>
      </c>
      <c r="H1335" s="249">
        <v>44215</v>
      </c>
      <c r="I1335" s="249">
        <f t="shared" ref="I1335:I1366" si="24">H1335+364</f>
        <v>44579</v>
      </c>
      <c r="J1335" s="248" t="s">
        <v>123</v>
      </c>
      <c r="K1335" s="2"/>
      <c r="L1335" s="8"/>
      <c r="M1335" s="15"/>
      <c r="N1335" s="15"/>
    </row>
    <row r="1336" spans="1:14" ht="99.75" customHeight="1" x14ac:dyDescent="0.5">
      <c r="A1336" s="18">
        <v>1333</v>
      </c>
      <c r="B1336" s="248" t="s">
        <v>2653</v>
      </c>
      <c r="C1336" s="248" t="s">
        <v>1496</v>
      </c>
      <c r="D1336" s="248" t="s">
        <v>3229</v>
      </c>
      <c r="E1336" s="248" t="s">
        <v>3230</v>
      </c>
      <c r="F1336" s="41"/>
      <c r="G1336" s="248" t="s">
        <v>22</v>
      </c>
      <c r="H1336" s="249">
        <v>44545</v>
      </c>
      <c r="I1336" s="249">
        <f t="shared" si="24"/>
        <v>44909</v>
      </c>
      <c r="J1336" s="248" t="s">
        <v>3219</v>
      </c>
      <c r="K1336" s="2"/>
      <c r="L1336" s="250" t="s">
        <v>3402</v>
      </c>
      <c r="M1336" s="15"/>
      <c r="N1336" s="11" t="s">
        <v>113</v>
      </c>
    </row>
    <row r="1337" spans="1:14" ht="99.75" customHeight="1" x14ac:dyDescent="0.5">
      <c r="A1337" s="18">
        <v>1334</v>
      </c>
      <c r="B1337" s="248" t="s">
        <v>2653</v>
      </c>
      <c r="C1337" s="248" t="s">
        <v>1496</v>
      </c>
      <c r="D1337" s="248" t="s">
        <v>3231</v>
      </c>
      <c r="E1337" s="248" t="s">
        <v>3232</v>
      </c>
      <c r="F1337" s="41"/>
      <c r="G1337" s="248" t="s">
        <v>22</v>
      </c>
      <c r="H1337" s="249">
        <v>44545</v>
      </c>
      <c r="I1337" s="249">
        <f t="shared" si="24"/>
        <v>44909</v>
      </c>
      <c r="J1337" s="248" t="s">
        <v>3219</v>
      </c>
      <c r="K1337" s="2"/>
      <c r="L1337" s="250" t="s">
        <v>3402</v>
      </c>
      <c r="M1337" s="15"/>
      <c r="N1337" s="11" t="s">
        <v>113</v>
      </c>
    </row>
    <row r="1338" spans="1:14" ht="99.75" customHeight="1" x14ac:dyDescent="0.5">
      <c r="A1338" s="18">
        <v>1335</v>
      </c>
      <c r="B1338" s="248" t="s">
        <v>2653</v>
      </c>
      <c r="C1338" s="248" t="s">
        <v>3363</v>
      </c>
      <c r="D1338" s="248" t="s">
        <v>2671</v>
      </c>
      <c r="E1338" s="248" t="s">
        <v>2672</v>
      </c>
      <c r="F1338" s="41"/>
      <c r="G1338" s="248" t="s">
        <v>22</v>
      </c>
      <c r="H1338" s="249">
        <v>44582</v>
      </c>
      <c r="I1338" s="249">
        <f t="shared" si="24"/>
        <v>44946</v>
      </c>
      <c r="J1338" s="248" t="s">
        <v>43</v>
      </c>
      <c r="K1338" s="2"/>
      <c r="L1338" s="8"/>
      <c r="M1338" s="15"/>
      <c r="N1338" s="15"/>
    </row>
    <row r="1339" spans="1:14" ht="99.75" customHeight="1" x14ac:dyDescent="0.5">
      <c r="A1339" s="18">
        <v>1336</v>
      </c>
      <c r="B1339" s="248" t="s">
        <v>2653</v>
      </c>
      <c r="C1339" s="248" t="s">
        <v>3363</v>
      </c>
      <c r="D1339" s="248" t="s">
        <v>2673</v>
      </c>
      <c r="E1339" s="248" t="s">
        <v>3403</v>
      </c>
      <c r="F1339" s="41"/>
      <c r="G1339" s="248" t="s">
        <v>22</v>
      </c>
      <c r="H1339" s="249">
        <v>44582</v>
      </c>
      <c r="I1339" s="249">
        <f t="shared" si="24"/>
        <v>44946</v>
      </c>
      <c r="J1339" s="248" t="s">
        <v>43</v>
      </c>
      <c r="K1339" s="2"/>
      <c r="L1339" s="8"/>
      <c r="M1339" s="15"/>
      <c r="N1339" s="15"/>
    </row>
    <row r="1340" spans="1:14" ht="99.75" customHeight="1" x14ac:dyDescent="0.5">
      <c r="A1340" s="18">
        <v>1337</v>
      </c>
      <c r="B1340" s="248" t="s">
        <v>2653</v>
      </c>
      <c r="C1340" s="248"/>
      <c r="D1340" s="248" t="s">
        <v>2675</v>
      </c>
      <c r="E1340" s="248" t="s">
        <v>2676</v>
      </c>
      <c r="F1340" s="41"/>
      <c r="G1340" s="248" t="s">
        <v>22</v>
      </c>
      <c r="H1340" s="249">
        <v>44582</v>
      </c>
      <c r="I1340" s="249">
        <f t="shared" si="24"/>
        <v>44946</v>
      </c>
      <c r="J1340" s="248" t="s">
        <v>43</v>
      </c>
      <c r="K1340" s="2"/>
      <c r="L1340" s="8"/>
      <c r="M1340" s="15"/>
      <c r="N1340" s="15"/>
    </row>
    <row r="1341" spans="1:14" ht="99.75" customHeight="1" x14ac:dyDescent="0.5">
      <c r="A1341" s="18">
        <v>1338</v>
      </c>
      <c r="B1341" s="248" t="s">
        <v>2653</v>
      </c>
      <c r="C1341" s="248"/>
      <c r="D1341" s="248" t="s">
        <v>2677</v>
      </c>
      <c r="E1341" s="248" t="s">
        <v>2678</v>
      </c>
      <c r="F1341" s="41"/>
      <c r="G1341" s="248" t="s">
        <v>22</v>
      </c>
      <c r="H1341" s="249">
        <v>44582</v>
      </c>
      <c r="I1341" s="249">
        <f t="shared" si="24"/>
        <v>44946</v>
      </c>
      <c r="J1341" s="248" t="s">
        <v>43</v>
      </c>
      <c r="K1341" s="2"/>
      <c r="L1341" s="8"/>
      <c r="M1341" s="15"/>
      <c r="N1341" s="15"/>
    </row>
    <row r="1342" spans="1:14" ht="99.75" customHeight="1" x14ac:dyDescent="0.5">
      <c r="A1342" s="18">
        <v>1339</v>
      </c>
      <c r="B1342" s="248" t="s">
        <v>2653</v>
      </c>
      <c r="C1342" s="248" t="s">
        <v>3363</v>
      </c>
      <c r="D1342" s="248" t="s">
        <v>2679</v>
      </c>
      <c r="E1342" s="248" t="s">
        <v>2680</v>
      </c>
      <c r="F1342" s="41"/>
      <c r="G1342" s="248" t="s">
        <v>22</v>
      </c>
      <c r="H1342" s="249">
        <v>44582</v>
      </c>
      <c r="I1342" s="249">
        <f t="shared" si="24"/>
        <v>44946</v>
      </c>
      <c r="J1342" s="248" t="s">
        <v>43</v>
      </c>
      <c r="K1342" s="2"/>
      <c r="L1342" s="8"/>
      <c r="M1342" s="15"/>
      <c r="N1342" s="15"/>
    </row>
    <row r="1343" spans="1:14" ht="99.75" customHeight="1" x14ac:dyDescent="0.5">
      <c r="A1343" s="18">
        <v>1340</v>
      </c>
      <c r="B1343" s="248" t="s">
        <v>2653</v>
      </c>
      <c r="C1343" s="248" t="s">
        <v>3363</v>
      </c>
      <c r="D1343" s="248" t="s">
        <v>2681</v>
      </c>
      <c r="E1343" s="248" t="s">
        <v>2680</v>
      </c>
      <c r="F1343" s="41"/>
      <c r="G1343" s="248" t="s">
        <v>22</v>
      </c>
      <c r="H1343" s="249">
        <v>44582</v>
      </c>
      <c r="I1343" s="249">
        <f t="shared" si="24"/>
        <v>44946</v>
      </c>
      <c r="J1343" s="248" t="s">
        <v>43</v>
      </c>
      <c r="K1343" s="2"/>
      <c r="L1343" s="8"/>
      <c r="M1343" s="15"/>
      <c r="N1343" s="15"/>
    </row>
    <row r="1344" spans="1:14" ht="99.75" customHeight="1" x14ac:dyDescent="0.5">
      <c r="A1344" s="18">
        <v>1341</v>
      </c>
      <c r="B1344" s="248" t="s">
        <v>2653</v>
      </c>
      <c r="C1344" s="248" t="s">
        <v>3363</v>
      </c>
      <c r="D1344" s="248" t="s">
        <v>2682</v>
      </c>
      <c r="E1344" s="248" t="s">
        <v>2683</v>
      </c>
      <c r="F1344" s="41"/>
      <c r="G1344" s="248" t="s">
        <v>22</v>
      </c>
      <c r="H1344" s="249">
        <v>44582</v>
      </c>
      <c r="I1344" s="249">
        <f t="shared" si="24"/>
        <v>44946</v>
      </c>
      <c r="J1344" s="248" t="s">
        <v>43</v>
      </c>
      <c r="K1344" s="2"/>
      <c r="L1344" s="8"/>
      <c r="M1344" s="15"/>
      <c r="N1344" s="15"/>
    </row>
    <row r="1345" spans="1:14" ht="99.75" customHeight="1" x14ac:dyDescent="0.5">
      <c r="A1345" s="18">
        <v>1342</v>
      </c>
      <c r="B1345" s="248" t="s">
        <v>2653</v>
      </c>
      <c r="C1345" s="248" t="s">
        <v>3363</v>
      </c>
      <c r="D1345" s="248" t="s">
        <v>2684</v>
      </c>
      <c r="E1345" s="248" t="s">
        <v>2683</v>
      </c>
      <c r="F1345" s="41"/>
      <c r="G1345" s="248" t="s">
        <v>22</v>
      </c>
      <c r="H1345" s="249">
        <v>44582</v>
      </c>
      <c r="I1345" s="249">
        <f t="shared" si="24"/>
        <v>44946</v>
      </c>
      <c r="J1345" s="248" t="s">
        <v>43</v>
      </c>
      <c r="K1345" s="2"/>
      <c r="L1345" s="8"/>
      <c r="M1345" s="15"/>
      <c r="N1345" s="15"/>
    </row>
    <row r="1346" spans="1:14" ht="99.75" customHeight="1" x14ac:dyDescent="0.5">
      <c r="A1346" s="18">
        <v>1343</v>
      </c>
      <c r="B1346" s="254" t="s">
        <v>2653</v>
      </c>
      <c r="C1346" s="254" t="s">
        <v>40</v>
      </c>
      <c r="D1346" s="254" t="s">
        <v>2685</v>
      </c>
      <c r="E1346" s="254" t="s">
        <v>2686</v>
      </c>
      <c r="F1346" s="18"/>
      <c r="G1346" s="254" t="s">
        <v>22</v>
      </c>
      <c r="H1346" s="439">
        <v>44752</v>
      </c>
      <c r="I1346" s="439">
        <f t="shared" si="24"/>
        <v>45116</v>
      </c>
      <c r="J1346" s="254" t="s">
        <v>123</v>
      </c>
      <c r="K1346" s="2"/>
      <c r="L1346" s="8"/>
      <c r="M1346" s="15"/>
      <c r="N1346" s="15"/>
    </row>
    <row r="1347" spans="1:14" ht="99.75" customHeight="1" x14ac:dyDescent="0.5">
      <c r="A1347" s="18">
        <v>1344</v>
      </c>
      <c r="B1347" s="254" t="s">
        <v>2653</v>
      </c>
      <c r="C1347" s="254" t="s">
        <v>40</v>
      </c>
      <c r="D1347" s="254" t="s">
        <v>2687</v>
      </c>
      <c r="E1347" s="254" t="s">
        <v>2688</v>
      </c>
      <c r="F1347" s="18"/>
      <c r="G1347" s="254" t="s">
        <v>22</v>
      </c>
      <c r="H1347" s="439">
        <v>44752</v>
      </c>
      <c r="I1347" s="439">
        <f t="shared" si="24"/>
        <v>45116</v>
      </c>
      <c r="J1347" s="254" t="s">
        <v>123</v>
      </c>
      <c r="K1347" s="2"/>
      <c r="L1347" s="8"/>
      <c r="M1347" s="15"/>
      <c r="N1347" s="15"/>
    </row>
    <row r="1348" spans="1:14" ht="99.75" customHeight="1" x14ac:dyDescent="0.5">
      <c r="A1348" s="18">
        <v>1345</v>
      </c>
      <c r="B1348" s="254" t="s">
        <v>2653</v>
      </c>
      <c r="C1348" s="254" t="s">
        <v>40</v>
      </c>
      <c r="D1348" s="254" t="s">
        <v>2689</v>
      </c>
      <c r="E1348" s="254" t="s">
        <v>2686</v>
      </c>
      <c r="F1348" s="18"/>
      <c r="G1348" s="254" t="s">
        <v>22</v>
      </c>
      <c r="H1348" s="439">
        <v>44752</v>
      </c>
      <c r="I1348" s="439">
        <f t="shared" si="24"/>
        <v>45116</v>
      </c>
      <c r="J1348" s="254" t="s">
        <v>123</v>
      </c>
      <c r="K1348" s="2"/>
      <c r="L1348" s="8"/>
      <c r="M1348" s="15"/>
      <c r="N1348" s="15"/>
    </row>
    <row r="1349" spans="1:14" ht="99.75" customHeight="1" x14ac:dyDescent="0.5">
      <c r="A1349" s="18">
        <v>1346</v>
      </c>
      <c r="B1349" s="254" t="s">
        <v>2653</v>
      </c>
      <c r="C1349" s="254" t="s">
        <v>40</v>
      </c>
      <c r="D1349" s="254" t="s">
        <v>2690</v>
      </c>
      <c r="E1349" s="254" t="s">
        <v>2688</v>
      </c>
      <c r="F1349" s="18"/>
      <c r="G1349" s="254" t="s">
        <v>22</v>
      </c>
      <c r="H1349" s="439">
        <v>44752</v>
      </c>
      <c r="I1349" s="439">
        <f t="shared" si="24"/>
        <v>45116</v>
      </c>
      <c r="J1349" s="254" t="s">
        <v>123</v>
      </c>
      <c r="K1349" s="2"/>
      <c r="L1349" s="8"/>
      <c r="M1349" s="15"/>
      <c r="N1349" s="15"/>
    </row>
    <row r="1350" spans="1:14" ht="99.75" customHeight="1" x14ac:dyDescent="0.5">
      <c r="A1350" s="18">
        <v>1347</v>
      </c>
      <c r="B1350" s="248" t="s">
        <v>3404</v>
      </c>
      <c r="C1350" s="248" t="s">
        <v>3102</v>
      </c>
      <c r="D1350" s="248" t="s">
        <v>2691</v>
      </c>
      <c r="E1350" s="248" t="s">
        <v>2692</v>
      </c>
      <c r="F1350" s="41"/>
      <c r="G1350" s="248" t="s">
        <v>22</v>
      </c>
      <c r="H1350" s="249">
        <v>44579</v>
      </c>
      <c r="I1350" s="249">
        <f t="shared" si="24"/>
        <v>44943</v>
      </c>
      <c r="J1350" s="248" t="s">
        <v>43</v>
      </c>
      <c r="K1350" s="2"/>
      <c r="L1350" s="17"/>
      <c r="M1350" s="15"/>
      <c r="N1350" s="15"/>
    </row>
    <row r="1351" spans="1:14" ht="99.75" customHeight="1" x14ac:dyDescent="0.5">
      <c r="A1351" s="18">
        <v>1348</v>
      </c>
      <c r="B1351" s="254" t="s">
        <v>576</v>
      </c>
      <c r="C1351" s="254" t="s">
        <v>3095</v>
      </c>
      <c r="D1351" s="254" t="s">
        <v>2693</v>
      </c>
      <c r="E1351" s="254" t="s">
        <v>2694</v>
      </c>
      <c r="F1351" s="18">
        <v>0.02</v>
      </c>
      <c r="G1351" s="254" t="s">
        <v>22</v>
      </c>
      <c r="H1351" s="439">
        <v>44713</v>
      </c>
      <c r="I1351" s="439">
        <f t="shared" si="24"/>
        <v>45077</v>
      </c>
      <c r="J1351" s="254" t="s">
        <v>23</v>
      </c>
      <c r="K1351" s="27"/>
      <c r="L1351" s="250" t="s">
        <v>246</v>
      </c>
      <c r="M1351" s="15"/>
      <c r="N1351" s="15"/>
    </row>
    <row r="1352" spans="1:14" ht="99.75" customHeight="1" x14ac:dyDescent="0.5">
      <c r="A1352" s="18">
        <v>1349</v>
      </c>
      <c r="B1352" s="248" t="s">
        <v>576</v>
      </c>
      <c r="C1352" s="248"/>
      <c r="D1352" s="248" t="s">
        <v>2696</v>
      </c>
      <c r="E1352" s="248" t="s">
        <v>3098</v>
      </c>
      <c r="F1352" s="41">
        <v>0.02</v>
      </c>
      <c r="G1352" s="248" t="s">
        <v>22</v>
      </c>
      <c r="H1352" s="249">
        <v>44568</v>
      </c>
      <c r="I1352" s="249">
        <f t="shared" si="24"/>
        <v>44932</v>
      </c>
      <c r="J1352" s="248" t="s">
        <v>50</v>
      </c>
      <c r="K1352" s="27"/>
      <c r="L1352" s="443" t="s">
        <v>594</v>
      </c>
      <c r="M1352" s="15"/>
      <c r="N1352" s="15"/>
    </row>
    <row r="1353" spans="1:14" ht="99.75" customHeight="1" x14ac:dyDescent="0.5">
      <c r="A1353" s="18">
        <v>1350</v>
      </c>
      <c r="B1353" s="254" t="s">
        <v>576</v>
      </c>
      <c r="C1353" s="254"/>
      <c r="D1353" s="254" t="s">
        <v>2698</v>
      </c>
      <c r="E1353" s="254" t="s">
        <v>574</v>
      </c>
      <c r="F1353" s="18">
        <v>0.02</v>
      </c>
      <c r="G1353" s="254" t="s">
        <v>22</v>
      </c>
      <c r="H1353" s="439">
        <v>44645</v>
      </c>
      <c r="I1353" s="439">
        <f t="shared" si="24"/>
        <v>45009</v>
      </c>
      <c r="J1353" s="254" t="s">
        <v>130</v>
      </c>
      <c r="K1353" s="27"/>
      <c r="L1353" s="8"/>
      <c r="M1353" s="15"/>
      <c r="N1353" s="15"/>
    </row>
    <row r="1354" spans="1:14" ht="99.75" customHeight="1" x14ac:dyDescent="0.5">
      <c r="A1354" s="18">
        <v>1351</v>
      </c>
      <c r="B1354" s="248" t="s">
        <v>576</v>
      </c>
      <c r="C1354" s="248"/>
      <c r="D1354" s="248" t="s">
        <v>2700</v>
      </c>
      <c r="E1354" s="248" t="s">
        <v>574</v>
      </c>
      <c r="F1354" s="41">
        <v>0.02</v>
      </c>
      <c r="G1354" s="248" t="s">
        <v>22</v>
      </c>
      <c r="H1354" s="249">
        <v>43643</v>
      </c>
      <c r="I1354" s="249">
        <f t="shared" si="24"/>
        <v>44007</v>
      </c>
      <c r="J1354" s="248" t="s">
        <v>43</v>
      </c>
      <c r="K1354" s="2"/>
      <c r="L1354" s="8"/>
      <c r="M1354" s="15"/>
      <c r="N1354" s="15"/>
    </row>
    <row r="1355" spans="1:14" ht="99.75" customHeight="1" x14ac:dyDescent="0.5">
      <c r="A1355" s="18">
        <v>1352</v>
      </c>
      <c r="B1355" s="254" t="s">
        <v>576</v>
      </c>
      <c r="C1355" s="254" t="s">
        <v>19</v>
      </c>
      <c r="D1355" s="254" t="s">
        <v>2701</v>
      </c>
      <c r="E1355" s="254" t="s">
        <v>529</v>
      </c>
      <c r="F1355" s="18">
        <v>0.02</v>
      </c>
      <c r="G1355" s="254" t="s">
        <v>22</v>
      </c>
      <c r="H1355" s="439">
        <v>44835</v>
      </c>
      <c r="I1355" s="439">
        <f t="shared" si="24"/>
        <v>45199</v>
      </c>
      <c r="J1355" s="254" t="s">
        <v>43</v>
      </c>
      <c r="K1355" s="2"/>
      <c r="L1355" s="8"/>
      <c r="M1355" s="15"/>
      <c r="N1355" s="15"/>
    </row>
    <row r="1356" spans="1:14" ht="99.75" customHeight="1" x14ac:dyDescent="0.5">
      <c r="A1356" s="18">
        <v>1353</v>
      </c>
      <c r="B1356" s="254" t="s">
        <v>576</v>
      </c>
      <c r="C1356" s="254" t="s">
        <v>19</v>
      </c>
      <c r="D1356" s="254" t="s">
        <v>2702</v>
      </c>
      <c r="E1356" s="254" t="s">
        <v>550</v>
      </c>
      <c r="F1356" s="18">
        <v>0.02</v>
      </c>
      <c r="G1356" s="254" t="s">
        <v>22</v>
      </c>
      <c r="H1356" s="439">
        <v>44978</v>
      </c>
      <c r="I1356" s="439">
        <f t="shared" si="24"/>
        <v>45342</v>
      </c>
      <c r="J1356" s="254" t="s">
        <v>130</v>
      </c>
      <c r="K1356" s="27"/>
      <c r="L1356" s="8"/>
      <c r="M1356" s="15"/>
      <c r="N1356" s="15"/>
    </row>
    <row r="1357" spans="1:14" ht="99.75" customHeight="1" x14ac:dyDescent="0.5">
      <c r="A1357" s="18">
        <v>1354</v>
      </c>
      <c r="B1357" s="248" t="s">
        <v>2704</v>
      </c>
      <c r="C1357" s="248" t="s">
        <v>1496</v>
      </c>
      <c r="D1357" s="248" t="s">
        <v>2705</v>
      </c>
      <c r="E1357" s="248" t="s">
        <v>2706</v>
      </c>
      <c r="F1357" s="41"/>
      <c r="G1357" s="248" t="s">
        <v>22</v>
      </c>
      <c r="H1357" s="249">
        <v>44422</v>
      </c>
      <c r="I1357" s="249">
        <f t="shared" si="24"/>
        <v>44786</v>
      </c>
      <c r="J1357" s="248" t="s">
        <v>43</v>
      </c>
      <c r="K1357" s="2"/>
      <c r="L1357" s="17"/>
      <c r="M1357" s="15"/>
      <c r="N1357" s="15"/>
    </row>
    <row r="1358" spans="1:14" ht="99.75" customHeight="1" x14ac:dyDescent="0.5">
      <c r="A1358" s="18">
        <v>1355</v>
      </c>
      <c r="B1358" s="248" t="s">
        <v>2704</v>
      </c>
      <c r="C1358" s="248" t="s">
        <v>1496</v>
      </c>
      <c r="D1358" s="248" t="s">
        <v>2707</v>
      </c>
      <c r="E1358" s="248" t="s">
        <v>2708</v>
      </c>
      <c r="F1358" s="41"/>
      <c r="G1358" s="248" t="s">
        <v>22</v>
      </c>
      <c r="H1358" s="249">
        <v>44422</v>
      </c>
      <c r="I1358" s="249">
        <f t="shared" si="24"/>
        <v>44786</v>
      </c>
      <c r="J1358" s="248" t="s">
        <v>43</v>
      </c>
      <c r="K1358" s="2"/>
      <c r="L1358" s="17"/>
      <c r="M1358" s="15"/>
      <c r="N1358" s="15"/>
    </row>
    <row r="1359" spans="1:14" ht="99.75" customHeight="1" x14ac:dyDescent="0.5">
      <c r="A1359" s="18">
        <v>1356</v>
      </c>
      <c r="B1359" s="254" t="s">
        <v>2704</v>
      </c>
      <c r="C1359" s="254" t="s">
        <v>1496</v>
      </c>
      <c r="D1359" s="254" t="s">
        <v>2709</v>
      </c>
      <c r="E1359" s="254">
        <v>317.37</v>
      </c>
      <c r="F1359" s="18"/>
      <c r="G1359" s="254" t="s">
        <v>22</v>
      </c>
      <c r="H1359" s="439">
        <v>44816</v>
      </c>
      <c r="I1359" s="439">
        <f t="shared" si="24"/>
        <v>45180</v>
      </c>
      <c r="J1359" s="254" t="s">
        <v>43</v>
      </c>
      <c r="K1359" s="27"/>
      <c r="L1359" s="8"/>
      <c r="M1359" s="15"/>
      <c r="N1359" s="15"/>
    </row>
    <row r="1360" spans="1:14" ht="99.75" customHeight="1" x14ac:dyDescent="0.5">
      <c r="A1360" s="18">
        <v>1357</v>
      </c>
      <c r="B1360" s="254" t="s">
        <v>2704</v>
      </c>
      <c r="C1360" s="254" t="s">
        <v>1496</v>
      </c>
      <c r="D1360" s="254" t="s">
        <v>2710</v>
      </c>
      <c r="E1360" s="254">
        <v>334.94</v>
      </c>
      <c r="F1360" s="18"/>
      <c r="G1360" s="254" t="s">
        <v>22</v>
      </c>
      <c r="H1360" s="439">
        <v>44816</v>
      </c>
      <c r="I1360" s="439">
        <f t="shared" si="24"/>
        <v>45180</v>
      </c>
      <c r="J1360" s="254" t="s">
        <v>43</v>
      </c>
      <c r="K1360" s="27"/>
      <c r="L1360" s="8"/>
      <c r="M1360" s="15"/>
      <c r="N1360" s="15"/>
    </row>
    <row r="1361" spans="1:14" ht="99.75" customHeight="1" x14ac:dyDescent="0.5">
      <c r="A1361" s="18">
        <v>1358</v>
      </c>
      <c r="B1361" s="254" t="s">
        <v>1618</v>
      </c>
      <c r="C1361" s="254" t="s">
        <v>3102</v>
      </c>
      <c r="D1361" s="254" t="s">
        <v>2711</v>
      </c>
      <c r="E1361" s="254">
        <v>0</v>
      </c>
      <c r="F1361" s="18"/>
      <c r="G1361" s="254" t="s">
        <v>22</v>
      </c>
      <c r="H1361" s="439">
        <v>44979</v>
      </c>
      <c r="I1361" s="439">
        <f t="shared" si="24"/>
        <v>45343</v>
      </c>
      <c r="J1361" s="254" t="s">
        <v>130</v>
      </c>
      <c r="K1361" s="2"/>
      <c r="L1361" s="8"/>
      <c r="M1361" s="2"/>
      <c r="N1361" s="15"/>
    </row>
    <row r="1362" spans="1:14" ht="99.75" customHeight="1" x14ac:dyDescent="0.5">
      <c r="A1362" s="18">
        <v>1359</v>
      </c>
      <c r="B1362" s="254" t="s">
        <v>1014</v>
      </c>
      <c r="C1362" s="254" t="s">
        <v>1496</v>
      </c>
      <c r="D1362" s="254" t="s">
        <v>2713</v>
      </c>
      <c r="E1362" s="254" t="s">
        <v>2714</v>
      </c>
      <c r="F1362" s="18"/>
      <c r="G1362" s="254" t="s">
        <v>22</v>
      </c>
      <c r="H1362" s="439">
        <v>44979</v>
      </c>
      <c r="I1362" s="439">
        <f t="shared" si="24"/>
        <v>45343</v>
      </c>
      <c r="J1362" s="254" t="s">
        <v>43</v>
      </c>
      <c r="K1362" s="2"/>
      <c r="L1362" s="17"/>
      <c r="M1362" s="15"/>
      <c r="N1362" s="15"/>
    </row>
    <row r="1363" spans="1:14" ht="99.75" customHeight="1" x14ac:dyDescent="0.5">
      <c r="A1363" s="18">
        <v>1360</v>
      </c>
      <c r="B1363" s="254" t="s">
        <v>3383</v>
      </c>
      <c r="C1363" s="254" t="s">
        <v>1496</v>
      </c>
      <c r="D1363" s="254" t="s">
        <v>2715</v>
      </c>
      <c r="E1363" s="254" t="s">
        <v>2716</v>
      </c>
      <c r="F1363" s="18"/>
      <c r="G1363" s="254" t="s">
        <v>22</v>
      </c>
      <c r="H1363" s="439">
        <v>44979</v>
      </c>
      <c r="I1363" s="442">
        <f t="shared" si="24"/>
        <v>45343</v>
      </c>
      <c r="J1363" s="254" t="s">
        <v>43</v>
      </c>
      <c r="K1363" s="2"/>
      <c r="L1363" s="17"/>
      <c r="M1363" s="15"/>
      <c r="N1363" s="15"/>
    </row>
    <row r="1364" spans="1:14" ht="99.75" customHeight="1" x14ac:dyDescent="0.5">
      <c r="A1364" s="18">
        <v>1361</v>
      </c>
      <c r="B1364" s="254" t="s">
        <v>3383</v>
      </c>
      <c r="C1364" s="254" t="s">
        <v>1496</v>
      </c>
      <c r="D1364" s="254" t="s">
        <v>2717</v>
      </c>
      <c r="E1364" s="254" t="s">
        <v>2716</v>
      </c>
      <c r="F1364" s="18"/>
      <c r="G1364" s="254" t="s">
        <v>22</v>
      </c>
      <c r="H1364" s="439">
        <v>44979</v>
      </c>
      <c r="I1364" s="442">
        <f t="shared" si="24"/>
        <v>45343</v>
      </c>
      <c r="J1364" s="254" t="s">
        <v>43</v>
      </c>
      <c r="K1364" s="2"/>
      <c r="L1364" s="17"/>
      <c r="M1364" s="15"/>
      <c r="N1364" s="15"/>
    </row>
    <row r="1365" spans="1:14" ht="99.75" customHeight="1" x14ac:dyDescent="0.5">
      <c r="A1365" s="18">
        <v>1362</v>
      </c>
      <c r="B1365" s="254" t="s">
        <v>1014</v>
      </c>
      <c r="C1365" s="254" t="s">
        <v>1496</v>
      </c>
      <c r="D1365" s="254" t="s">
        <v>2718</v>
      </c>
      <c r="E1365" s="254">
        <v>38.049999999999997</v>
      </c>
      <c r="F1365" s="18"/>
      <c r="G1365" s="254" t="s">
        <v>22</v>
      </c>
      <c r="H1365" s="439">
        <v>44973</v>
      </c>
      <c r="I1365" s="439">
        <f t="shared" si="24"/>
        <v>45337</v>
      </c>
      <c r="J1365" s="254" t="s">
        <v>43</v>
      </c>
      <c r="K1365" s="2"/>
      <c r="L1365" s="17"/>
      <c r="M1365" s="15"/>
      <c r="N1365" s="15"/>
    </row>
    <row r="1366" spans="1:14" ht="99.75" customHeight="1" x14ac:dyDescent="0.5">
      <c r="A1366" s="18">
        <v>1363</v>
      </c>
      <c r="B1366" s="254" t="s">
        <v>1014</v>
      </c>
      <c r="C1366" s="254" t="s">
        <v>1496</v>
      </c>
      <c r="D1366" s="254" t="s">
        <v>2720</v>
      </c>
      <c r="E1366" s="254">
        <v>38.200000000000003</v>
      </c>
      <c r="F1366" s="18"/>
      <c r="G1366" s="254" t="s">
        <v>22</v>
      </c>
      <c r="H1366" s="439">
        <v>44973</v>
      </c>
      <c r="I1366" s="442">
        <f t="shared" si="24"/>
        <v>45337</v>
      </c>
      <c r="J1366" s="254" t="s">
        <v>43</v>
      </c>
      <c r="K1366" s="27"/>
      <c r="L1366" s="17"/>
      <c r="M1366" s="15"/>
      <c r="N1366" s="15"/>
    </row>
    <row r="1367" spans="1:14" ht="99.75" customHeight="1" x14ac:dyDescent="0.5">
      <c r="A1367" s="18">
        <v>1364</v>
      </c>
      <c r="B1367" s="254" t="s">
        <v>2348</v>
      </c>
      <c r="C1367" s="254" t="s">
        <v>1496</v>
      </c>
      <c r="D1367" s="254" t="s">
        <v>2721</v>
      </c>
      <c r="E1367" s="254">
        <v>15.87</v>
      </c>
      <c r="F1367" s="18"/>
      <c r="G1367" s="254" t="s">
        <v>22</v>
      </c>
      <c r="H1367" s="439">
        <v>44991</v>
      </c>
      <c r="I1367" s="439">
        <f t="shared" ref="I1367:I1381" si="25">H1367+365</f>
        <v>45356</v>
      </c>
      <c r="J1367" s="254" t="s">
        <v>43</v>
      </c>
      <c r="K1367" s="2"/>
      <c r="L1367" s="11"/>
      <c r="M1367" s="15"/>
      <c r="N1367" s="15"/>
    </row>
    <row r="1368" spans="1:14" ht="99.75" customHeight="1" x14ac:dyDescent="0.5">
      <c r="A1368" s="18">
        <v>1365</v>
      </c>
      <c r="B1368" s="254" t="s">
        <v>2348</v>
      </c>
      <c r="C1368" s="254" t="s">
        <v>1496</v>
      </c>
      <c r="D1368" s="254" t="s">
        <v>2722</v>
      </c>
      <c r="E1368" s="254">
        <v>15.87</v>
      </c>
      <c r="F1368" s="18"/>
      <c r="G1368" s="254" t="s">
        <v>22</v>
      </c>
      <c r="H1368" s="439">
        <v>44991</v>
      </c>
      <c r="I1368" s="439">
        <f t="shared" si="25"/>
        <v>45356</v>
      </c>
      <c r="J1368" s="254" t="s">
        <v>43</v>
      </c>
      <c r="K1368" s="2"/>
      <c r="L1368" s="11"/>
      <c r="M1368" s="15"/>
      <c r="N1368" s="15"/>
    </row>
    <row r="1369" spans="1:14" ht="99.75" customHeight="1" x14ac:dyDescent="0.5">
      <c r="A1369" s="18">
        <v>1366</v>
      </c>
      <c r="B1369" s="254" t="s">
        <v>1014</v>
      </c>
      <c r="C1369" s="254" t="s">
        <v>1496</v>
      </c>
      <c r="D1369" s="254" t="s">
        <v>2723</v>
      </c>
      <c r="E1369" s="254" t="s">
        <v>2724</v>
      </c>
      <c r="F1369" s="18"/>
      <c r="G1369" s="254" t="s">
        <v>22</v>
      </c>
      <c r="H1369" s="439">
        <v>44991</v>
      </c>
      <c r="I1369" s="439">
        <f t="shared" si="25"/>
        <v>45356</v>
      </c>
      <c r="J1369" s="254" t="s">
        <v>43</v>
      </c>
      <c r="K1369" s="2"/>
      <c r="L1369" s="11"/>
      <c r="M1369" s="15"/>
      <c r="N1369" s="15"/>
    </row>
    <row r="1370" spans="1:14" ht="99.75" customHeight="1" x14ac:dyDescent="0.5">
      <c r="A1370" s="18">
        <v>1367</v>
      </c>
      <c r="B1370" s="254" t="s">
        <v>1014</v>
      </c>
      <c r="C1370" s="254" t="s">
        <v>1496</v>
      </c>
      <c r="D1370" s="254" t="s">
        <v>2725</v>
      </c>
      <c r="E1370" s="254" t="s">
        <v>2724</v>
      </c>
      <c r="F1370" s="18"/>
      <c r="G1370" s="254" t="s">
        <v>22</v>
      </c>
      <c r="H1370" s="439">
        <v>44991</v>
      </c>
      <c r="I1370" s="439">
        <f t="shared" si="25"/>
        <v>45356</v>
      </c>
      <c r="J1370" s="254" t="s">
        <v>43</v>
      </c>
      <c r="K1370" s="2"/>
      <c r="L1370" s="11"/>
      <c r="M1370" s="15"/>
      <c r="N1370" s="15"/>
    </row>
    <row r="1371" spans="1:14" ht="99.75" customHeight="1" x14ac:dyDescent="0.5">
      <c r="A1371" s="18">
        <v>1368</v>
      </c>
      <c r="B1371" s="254" t="s">
        <v>2726</v>
      </c>
      <c r="C1371" s="254" t="s">
        <v>1496</v>
      </c>
      <c r="D1371" s="254" t="s">
        <v>2727</v>
      </c>
      <c r="E1371" s="254">
        <v>20.55</v>
      </c>
      <c r="F1371" s="18"/>
      <c r="G1371" s="254" t="s">
        <v>22</v>
      </c>
      <c r="H1371" s="439">
        <v>44991</v>
      </c>
      <c r="I1371" s="439">
        <f t="shared" si="25"/>
        <v>45356</v>
      </c>
      <c r="J1371" s="254" t="s">
        <v>43</v>
      </c>
      <c r="K1371" s="2"/>
      <c r="L1371" s="11"/>
      <c r="M1371" s="15"/>
      <c r="N1371" s="15"/>
    </row>
    <row r="1372" spans="1:14" ht="99.75" customHeight="1" x14ac:dyDescent="0.5">
      <c r="A1372" s="18">
        <v>1369</v>
      </c>
      <c r="B1372" s="254" t="s">
        <v>2726</v>
      </c>
      <c r="C1372" s="254" t="s">
        <v>1496</v>
      </c>
      <c r="D1372" s="254" t="s">
        <v>2728</v>
      </c>
      <c r="E1372" s="254">
        <v>20.55</v>
      </c>
      <c r="F1372" s="18"/>
      <c r="G1372" s="254" t="s">
        <v>22</v>
      </c>
      <c r="H1372" s="439">
        <v>44991</v>
      </c>
      <c r="I1372" s="439">
        <f t="shared" si="25"/>
        <v>45356</v>
      </c>
      <c r="J1372" s="254" t="s">
        <v>43</v>
      </c>
      <c r="K1372" s="2"/>
      <c r="L1372" s="11"/>
      <c r="M1372" s="15"/>
      <c r="N1372" s="15"/>
    </row>
    <row r="1373" spans="1:14" ht="99.75" customHeight="1" x14ac:dyDescent="0.5">
      <c r="A1373" s="18">
        <v>1370</v>
      </c>
      <c r="B1373" s="254" t="s">
        <v>2726</v>
      </c>
      <c r="C1373" s="254" t="s">
        <v>1496</v>
      </c>
      <c r="D1373" s="254" t="s">
        <v>2730</v>
      </c>
      <c r="E1373" s="254">
        <v>20.82</v>
      </c>
      <c r="F1373" s="18"/>
      <c r="G1373" s="254" t="s">
        <v>22</v>
      </c>
      <c r="H1373" s="439">
        <v>44991</v>
      </c>
      <c r="I1373" s="439">
        <f t="shared" si="25"/>
        <v>45356</v>
      </c>
      <c r="J1373" s="254" t="s">
        <v>43</v>
      </c>
      <c r="K1373" s="2"/>
      <c r="L1373" s="11"/>
      <c r="M1373" s="15"/>
      <c r="N1373" s="15"/>
    </row>
    <row r="1374" spans="1:14" ht="99.75" customHeight="1" x14ac:dyDescent="0.5">
      <c r="A1374" s="18">
        <v>1371</v>
      </c>
      <c r="B1374" s="254" t="s">
        <v>2726</v>
      </c>
      <c r="C1374" s="254" t="s">
        <v>1496</v>
      </c>
      <c r="D1374" s="254" t="s">
        <v>2731</v>
      </c>
      <c r="E1374" s="254">
        <v>20.82</v>
      </c>
      <c r="F1374" s="18"/>
      <c r="G1374" s="254" t="s">
        <v>22</v>
      </c>
      <c r="H1374" s="439">
        <v>44991</v>
      </c>
      <c r="I1374" s="439">
        <f t="shared" si="25"/>
        <v>45356</v>
      </c>
      <c r="J1374" s="254" t="s">
        <v>43</v>
      </c>
      <c r="K1374" s="2"/>
      <c r="L1374" s="11"/>
      <c r="M1374" s="15"/>
      <c r="N1374" s="15"/>
    </row>
    <row r="1375" spans="1:14" ht="99.75" customHeight="1" x14ac:dyDescent="0.5">
      <c r="A1375" s="18">
        <v>1372</v>
      </c>
      <c r="B1375" s="254" t="s">
        <v>2726</v>
      </c>
      <c r="C1375" s="254" t="s">
        <v>1496</v>
      </c>
      <c r="D1375" s="254" t="s">
        <v>2732</v>
      </c>
      <c r="E1375" s="254">
        <v>20.82</v>
      </c>
      <c r="F1375" s="18"/>
      <c r="G1375" s="254" t="s">
        <v>22</v>
      </c>
      <c r="H1375" s="439">
        <v>44991</v>
      </c>
      <c r="I1375" s="439">
        <f t="shared" si="25"/>
        <v>45356</v>
      </c>
      <c r="J1375" s="254" t="s">
        <v>43</v>
      </c>
      <c r="K1375" s="2"/>
      <c r="L1375" s="11"/>
      <c r="M1375" s="15"/>
      <c r="N1375" s="15"/>
    </row>
    <row r="1376" spans="1:14" ht="99.75" customHeight="1" x14ac:dyDescent="0.5">
      <c r="A1376" s="18">
        <v>1373</v>
      </c>
      <c r="B1376" s="254" t="s">
        <v>2726</v>
      </c>
      <c r="C1376" s="254" t="s">
        <v>1496</v>
      </c>
      <c r="D1376" s="254" t="s">
        <v>2733</v>
      </c>
      <c r="E1376" s="254">
        <v>14.72</v>
      </c>
      <c r="F1376" s="456"/>
      <c r="G1376" s="254" t="s">
        <v>22</v>
      </c>
      <c r="H1376" s="439">
        <v>44991</v>
      </c>
      <c r="I1376" s="439">
        <f t="shared" si="25"/>
        <v>45356</v>
      </c>
      <c r="J1376" s="254" t="s">
        <v>43</v>
      </c>
      <c r="K1376" s="2"/>
      <c r="L1376" s="11"/>
      <c r="M1376" s="15"/>
      <c r="N1376" s="15"/>
    </row>
    <row r="1377" spans="1:14" ht="99.75" customHeight="1" x14ac:dyDescent="0.5">
      <c r="A1377" s="18">
        <v>1374</v>
      </c>
      <c r="B1377" s="254" t="s">
        <v>2726</v>
      </c>
      <c r="C1377" s="254" t="s">
        <v>1496</v>
      </c>
      <c r="D1377" s="254" t="s">
        <v>2734</v>
      </c>
      <c r="E1377" s="254">
        <v>14.72</v>
      </c>
      <c r="F1377" s="456"/>
      <c r="G1377" s="254" t="s">
        <v>22</v>
      </c>
      <c r="H1377" s="439">
        <v>44991</v>
      </c>
      <c r="I1377" s="439">
        <f t="shared" si="25"/>
        <v>45356</v>
      </c>
      <c r="J1377" s="254" t="s">
        <v>43</v>
      </c>
      <c r="K1377" s="2"/>
      <c r="L1377" s="11"/>
      <c r="M1377" s="15"/>
      <c r="N1377" s="15"/>
    </row>
    <row r="1378" spans="1:14" ht="99.75" customHeight="1" x14ac:dyDescent="0.5">
      <c r="A1378" s="18">
        <v>1375</v>
      </c>
      <c r="B1378" s="254" t="s">
        <v>2726</v>
      </c>
      <c r="C1378" s="254" t="s">
        <v>1496</v>
      </c>
      <c r="D1378" s="254" t="s">
        <v>2735</v>
      </c>
      <c r="E1378" s="254">
        <v>14.82</v>
      </c>
      <c r="F1378" s="456"/>
      <c r="G1378" s="254" t="s">
        <v>22</v>
      </c>
      <c r="H1378" s="439">
        <v>44991</v>
      </c>
      <c r="I1378" s="439">
        <f t="shared" si="25"/>
        <v>45356</v>
      </c>
      <c r="J1378" s="254" t="s">
        <v>43</v>
      </c>
      <c r="K1378" s="2"/>
      <c r="L1378" s="11"/>
      <c r="M1378" s="15"/>
      <c r="N1378" s="15"/>
    </row>
    <row r="1379" spans="1:14" ht="99.75" customHeight="1" x14ac:dyDescent="0.5">
      <c r="A1379" s="18">
        <v>1376</v>
      </c>
      <c r="B1379" s="254" t="s">
        <v>2726</v>
      </c>
      <c r="C1379" s="254" t="s">
        <v>1496</v>
      </c>
      <c r="D1379" s="254" t="s">
        <v>2736</v>
      </c>
      <c r="E1379" s="254">
        <v>14.82</v>
      </c>
      <c r="F1379" s="456"/>
      <c r="G1379" s="254" t="s">
        <v>22</v>
      </c>
      <c r="H1379" s="439">
        <v>44991</v>
      </c>
      <c r="I1379" s="439">
        <f t="shared" si="25"/>
        <v>45356</v>
      </c>
      <c r="J1379" s="254" t="s">
        <v>43</v>
      </c>
      <c r="K1379" s="2"/>
      <c r="L1379" s="11"/>
      <c r="M1379" s="15"/>
      <c r="N1379" s="15"/>
    </row>
    <row r="1380" spans="1:14" ht="99.75" customHeight="1" x14ac:dyDescent="0.5">
      <c r="A1380" s="18">
        <v>1377</v>
      </c>
      <c r="B1380" s="254" t="s">
        <v>1618</v>
      </c>
      <c r="C1380" s="254" t="s">
        <v>2737</v>
      </c>
      <c r="D1380" s="254" t="s">
        <v>2738</v>
      </c>
      <c r="E1380" s="254" t="s">
        <v>2739</v>
      </c>
      <c r="F1380" s="456"/>
      <c r="G1380" s="254" t="s">
        <v>3405</v>
      </c>
      <c r="H1380" s="439">
        <v>44908</v>
      </c>
      <c r="I1380" s="439">
        <f t="shared" si="25"/>
        <v>45273</v>
      </c>
      <c r="J1380" s="254" t="s">
        <v>130</v>
      </c>
      <c r="K1380" s="2"/>
      <c r="L1380" s="11"/>
      <c r="M1380" s="15"/>
      <c r="N1380" s="15"/>
    </row>
    <row r="1381" spans="1:14" ht="99.75" customHeight="1" x14ac:dyDescent="0.5">
      <c r="A1381" s="18">
        <v>1378</v>
      </c>
      <c r="B1381" s="254" t="s">
        <v>2741</v>
      </c>
      <c r="C1381" s="254"/>
      <c r="D1381" s="254" t="s">
        <v>2742</v>
      </c>
      <c r="E1381" s="254" t="s">
        <v>2744</v>
      </c>
      <c r="F1381" s="456"/>
      <c r="G1381" s="254" t="s">
        <v>3405</v>
      </c>
      <c r="H1381" s="439">
        <v>44994</v>
      </c>
      <c r="I1381" s="439">
        <f t="shared" si="25"/>
        <v>45359</v>
      </c>
      <c r="J1381" s="254" t="s">
        <v>23</v>
      </c>
      <c r="K1381" s="2"/>
      <c r="L1381" s="11"/>
      <c r="M1381" s="15"/>
      <c r="N1381" s="15"/>
    </row>
    <row r="1382" spans="1:14" ht="69.75" customHeight="1" x14ac:dyDescent="0.55000000000000004">
      <c r="A1382" s="75"/>
      <c r="B1382" s="73"/>
      <c r="C1382" s="73"/>
      <c r="D1382" s="73"/>
      <c r="E1382" s="73"/>
      <c r="F1382" s="75"/>
      <c r="G1382" s="73"/>
      <c r="H1382" s="77"/>
      <c r="I1382" s="78"/>
      <c r="J1382" s="73"/>
      <c r="K1382" s="73"/>
      <c r="L1382" s="75"/>
      <c r="M1382" s="115"/>
      <c r="N1382" s="115"/>
    </row>
    <row r="1383" spans="1:14" ht="69.75" customHeight="1" x14ac:dyDescent="0.55000000000000004">
      <c r="A1383" s="75"/>
      <c r="B1383" s="73"/>
      <c r="C1383" s="73"/>
      <c r="D1383" s="73"/>
      <c r="E1383" s="73"/>
      <c r="F1383" s="75"/>
      <c r="G1383" s="73"/>
      <c r="H1383" s="77"/>
      <c r="I1383" s="78"/>
      <c r="J1383" s="73"/>
      <c r="K1383" s="73"/>
      <c r="L1383" s="75"/>
      <c r="M1383" s="115"/>
      <c r="N1383" s="115"/>
    </row>
    <row r="1384" spans="1:14" ht="69.75" customHeight="1" x14ac:dyDescent="0.55000000000000004">
      <c r="A1384" s="75"/>
      <c r="B1384" s="73"/>
      <c r="C1384" s="73"/>
      <c r="D1384" s="73"/>
      <c r="E1384" s="73"/>
      <c r="F1384" s="75"/>
      <c r="G1384" s="73"/>
      <c r="H1384" s="77"/>
      <c r="I1384" s="78"/>
      <c r="J1384" s="73"/>
      <c r="K1384" s="73"/>
      <c r="L1384" s="75"/>
      <c r="M1384" s="115"/>
      <c r="N1384" s="115"/>
    </row>
    <row r="1385" spans="1:14" ht="69.75" customHeight="1" x14ac:dyDescent="0.55000000000000004">
      <c r="A1385" s="75"/>
      <c r="B1385" s="73"/>
      <c r="C1385" s="73"/>
      <c r="D1385" s="73"/>
      <c r="E1385" s="73"/>
      <c r="F1385" s="75"/>
      <c r="G1385" s="73"/>
      <c r="H1385" s="77"/>
      <c r="I1385" s="78"/>
      <c r="J1385" s="73"/>
      <c r="K1385" s="73"/>
      <c r="L1385" s="75"/>
      <c r="M1385" s="115"/>
      <c r="N1385" s="115"/>
    </row>
    <row r="1386" spans="1:14" ht="69.75" customHeight="1" x14ac:dyDescent="0.55000000000000004">
      <c r="A1386" s="75"/>
      <c r="B1386" s="73"/>
      <c r="C1386" s="73"/>
      <c r="D1386" s="73"/>
      <c r="E1386" s="73"/>
      <c r="F1386" s="75"/>
      <c r="G1386" s="73"/>
      <c r="H1386" s="77"/>
      <c r="I1386" s="78"/>
      <c r="J1386" s="73"/>
      <c r="K1386" s="73"/>
      <c r="L1386" s="75"/>
      <c r="M1386" s="115"/>
      <c r="N1386" s="115"/>
    </row>
    <row r="1387" spans="1:14" ht="69.75" customHeight="1" x14ac:dyDescent="0.55000000000000004">
      <c r="A1387" s="75"/>
      <c r="B1387" s="73"/>
      <c r="C1387" s="73"/>
      <c r="D1387" s="73"/>
      <c r="E1387" s="73"/>
      <c r="F1387" s="75"/>
      <c r="G1387" s="73"/>
      <c r="H1387" s="77"/>
      <c r="I1387" s="78"/>
      <c r="J1387" s="73"/>
      <c r="K1387" s="73"/>
      <c r="L1387" s="75"/>
      <c r="M1387" s="115"/>
      <c r="N1387" s="115"/>
    </row>
    <row r="1388" spans="1:14" ht="69.75" customHeight="1" x14ac:dyDescent="0.55000000000000004">
      <c r="A1388" s="75"/>
      <c r="B1388" s="73"/>
      <c r="C1388" s="73"/>
      <c r="D1388" s="73"/>
      <c r="E1388" s="73"/>
      <c r="F1388" s="75"/>
      <c r="G1388" s="73"/>
      <c r="H1388" s="77"/>
      <c r="I1388" s="78"/>
      <c r="J1388" s="73"/>
      <c r="K1388" s="73"/>
      <c r="L1388" s="75"/>
      <c r="M1388" s="115"/>
      <c r="N1388" s="115"/>
    </row>
    <row r="1389" spans="1:14" ht="69.75" customHeight="1" x14ac:dyDescent="0.55000000000000004">
      <c r="A1389" s="75"/>
      <c r="B1389" s="73"/>
      <c r="C1389" s="73"/>
      <c r="D1389" s="73"/>
      <c r="E1389" s="73"/>
      <c r="F1389" s="75"/>
      <c r="G1389" s="73"/>
      <c r="H1389" s="77"/>
      <c r="I1389" s="78"/>
      <c r="J1389" s="73"/>
      <c r="K1389" s="73"/>
      <c r="L1389" s="75"/>
      <c r="M1389" s="115"/>
      <c r="N1389" s="115"/>
    </row>
    <row r="1390" spans="1:14" ht="69.75" customHeight="1" x14ac:dyDescent="0.55000000000000004">
      <c r="A1390" s="75"/>
      <c r="B1390" s="73"/>
      <c r="C1390" s="73"/>
      <c r="D1390" s="73"/>
      <c r="E1390" s="73"/>
      <c r="F1390" s="75"/>
      <c r="G1390" s="73"/>
      <c r="H1390" s="77"/>
      <c r="I1390" s="78"/>
      <c r="J1390" s="73"/>
      <c r="K1390" s="73"/>
      <c r="L1390" s="75"/>
      <c r="M1390" s="115"/>
      <c r="N1390" s="115"/>
    </row>
    <row r="1391" spans="1:14" ht="69.75" customHeight="1" x14ac:dyDescent="0.55000000000000004">
      <c r="A1391" s="75"/>
      <c r="B1391" s="73"/>
      <c r="C1391" s="73"/>
      <c r="D1391" s="73"/>
      <c r="E1391" s="73"/>
      <c r="F1391" s="75"/>
      <c r="G1391" s="73"/>
      <c r="H1391" s="77"/>
      <c r="I1391" s="78"/>
      <c r="J1391" s="73"/>
      <c r="K1391" s="73"/>
      <c r="L1391" s="75"/>
      <c r="M1391" s="115"/>
      <c r="N1391" s="115"/>
    </row>
    <row r="1392" spans="1:14" ht="69.75" customHeight="1" x14ac:dyDescent="0.55000000000000004">
      <c r="A1392" s="75"/>
      <c r="B1392" s="73"/>
      <c r="C1392" s="73"/>
      <c r="D1392" s="73"/>
      <c r="E1392" s="73"/>
      <c r="F1392" s="75"/>
      <c r="G1392" s="73"/>
      <c r="H1392" s="77"/>
      <c r="I1392" s="78"/>
      <c r="J1392" s="73"/>
      <c r="K1392" s="73"/>
      <c r="L1392" s="75"/>
      <c r="M1392" s="115"/>
      <c r="N1392" s="115"/>
    </row>
    <row r="1393" spans="1:14" ht="69.75" customHeight="1" x14ac:dyDescent="0.55000000000000004">
      <c r="A1393" s="75"/>
      <c r="B1393" s="73"/>
      <c r="C1393" s="73"/>
      <c r="D1393" s="73"/>
      <c r="E1393" s="73"/>
      <c r="F1393" s="75"/>
      <c r="G1393" s="73"/>
      <c r="H1393" s="77"/>
      <c r="I1393" s="78"/>
      <c r="J1393" s="73"/>
      <c r="K1393" s="73"/>
      <c r="L1393" s="75"/>
      <c r="M1393" s="115"/>
      <c r="N1393" s="115"/>
    </row>
    <row r="1394" spans="1:14" ht="69.75" customHeight="1" x14ac:dyDescent="0.55000000000000004">
      <c r="A1394" s="75"/>
      <c r="B1394" s="73"/>
      <c r="C1394" s="73"/>
      <c r="D1394" s="73"/>
      <c r="E1394" s="73"/>
      <c r="F1394" s="75"/>
      <c r="G1394" s="73"/>
      <c r="H1394" s="77"/>
      <c r="I1394" s="78"/>
      <c r="J1394" s="73"/>
      <c r="K1394" s="73"/>
      <c r="L1394" s="75"/>
      <c r="M1394" s="115"/>
      <c r="N1394" s="115"/>
    </row>
    <row r="1395" spans="1:14" ht="69.75" customHeight="1" x14ac:dyDescent="0.55000000000000004">
      <c r="A1395" s="75"/>
      <c r="B1395" s="73"/>
      <c r="C1395" s="73"/>
      <c r="D1395" s="73"/>
      <c r="E1395" s="73"/>
      <c r="F1395" s="75"/>
      <c r="G1395" s="73"/>
      <c r="H1395" s="77"/>
      <c r="I1395" s="78"/>
      <c r="J1395" s="73"/>
      <c r="K1395" s="73"/>
      <c r="L1395" s="75"/>
      <c r="M1395" s="115"/>
      <c r="N1395" s="115"/>
    </row>
    <row r="1396" spans="1:14" ht="69.75" customHeight="1" x14ac:dyDescent="0.55000000000000004">
      <c r="A1396" s="75"/>
      <c r="B1396" s="73"/>
      <c r="C1396" s="73"/>
      <c r="D1396" s="73"/>
      <c r="E1396" s="73"/>
      <c r="F1396" s="75"/>
      <c r="G1396" s="73"/>
      <c r="H1396" s="77"/>
      <c r="I1396" s="78"/>
      <c r="J1396" s="73"/>
      <c r="K1396" s="73"/>
      <c r="L1396" s="75"/>
      <c r="M1396" s="115"/>
      <c r="N1396" s="115"/>
    </row>
    <row r="1397" spans="1:14" ht="69.75" customHeight="1" x14ac:dyDescent="0.55000000000000004">
      <c r="A1397" s="75"/>
      <c r="B1397" s="73"/>
      <c r="C1397" s="73"/>
      <c r="D1397" s="73"/>
      <c r="E1397" s="73"/>
      <c r="F1397" s="75"/>
      <c r="G1397" s="73"/>
      <c r="H1397" s="77"/>
      <c r="I1397" s="78"/>
      <c r="J1397" s="73"/>
      <c r="K1397" s="73"/>
      <c r="L1397" s="75"/>
      <c r="M1397" s="115"/>
      <c r="N1397" s="115"/>
    </row>
    <row r="1398" spans="1:14" ht="69.75" customHeight="1" x14ac:dyDescent="0.55000000000000004">
      <c r="A1398" s="75"/>
      <c r="B1398" s="73"/>
      <c r="C1398" s="73"/>
      <c r="D1398" s="73"/>
      <c r="E1398" s="73"/>
      <c r="F1398" s="75"/>
      <c r="G1398" s="73"/>
      <c r="H1398" s="77"/>
      <c r="I1398" s="78"/>
      <c r="J1398" s="73"/>
      <c r="K1398" s="73"/>
      <c r="L1398" s="75"/>
      <c r="M1398" s="115"/>
      <c r="N1398" s="115"/>
    </row>
    <row r="1399" spans="1:14" ht="69.75" customHeight="1" x14ac:dyDescent="0.55000000000000004">
      <c r="A1399" s="75"/>
      <c r="B1399" s="73"/>
      <c r="C1399" s="73"/>
      <c r="D1399" s="73"/>
      <c r="E1399" s="73"/>
      <c r="F1399" s="75"/>
      <c r="G1399" s="73"/>
      <c r="H1399" s="77"/>
      <c r="I1399" s="78"/>
      <c r="J1399" s="73"/>
      <c r="K1399" s="73"/>
      <c r="L1399" s="75"/>
      <c r="M1399" s="115"/>
      <c r="N1399" s="115"/>
    </row>
    <row r="1400" spans="1:14" ht="69.75" customHeight="1" x14ac:dyDescent="0.55000000000000004">
      <c r="A1400" s="75"/>
      <c r="B1400" s="73"/>
      <c r="C1400" s="73"/>
      <c r="D1400" s="73"/>
      <c r="E1400" s="73"/>
      <c r="F1400" s="75"/>
      <c r="G1400" s="73"/>
      <c r="H1400" s="77"/>
      <c r="I1400" s="78"/>
      <c r="J1400" s="73"/>
      <c r="K1400" s="73"/>
      <c r="L1400" s="75"/>
      <c r="M1400" s="115"/>
      <c r="N1400" s="115"/>
    </row>
    <row r="1401" spans="1:14" ht="69.75" customHeight="1" x14ac:dyDescent="0.55000000000000004">
      <c r="A1401" s="75"/>
      <c r="B1401" s="73"/>
      <c r="C1401" s="73"/>
      <c r="D1401" s="73"/>
      <c r="E1401" s="73"/>
      <c r="F1401" s="75"/>
      <c r="G1401" s="73"/>
      <c r="H1401" s="77"/>
      <c r="I1401" s="73"/>
      <c r="J1401" s="73"/>
      <c r="K1401" s="73"/>
      <c r="L1401" s="75"/>
      <c r="M1401" s="115"/>
      <c r="N1401" s="115"/>
    </row>
    <row r="1402" spans="1:14" ht="69.75" customHeight="1" x14ac:dyDescent="0.55000000000000004">
      <c r="A1402" s="75"/>
      <c r="B1402" s="73"/>
      <c r="C1402" s="73"/>
      <c r="D1402" s="73"/>
      <c r="E1402" s="73"/>
      <c r="F1402" s="75"/>
      <c r="G1402" s="73"/>
      <c r="H1402" s="77"/>
      <c r="I1402" s="73"/>
      <c r="J1402" s="73"/>
      <c r="K1402" s="73"/>
      <c r="L1402" s="75"/>
      <c r="M1402" s="115"/>
      <c r="N1402" s="115"/>
    </row>
    <row r="1403" spans="1:14" ht="69.75" customHeight="1" x14ac:dyDescent="0.55000000000000004">
      <c r="A1403" s="75"/>
      <c r="B1403" s="73"/>
      <c r="C1403" s="73"/>
      <c r="D1403" s="73"/>
      <c r="E1403" s="73"/>
      <c r="F1403" s="75"/>
      <c r="G1403" s="73"/>
      <c r="H1403" s="77"/>
      <c r="I1403" s="73"/>
      <c r="J1403" s="73"/>
      <c r="K1403" s="73"/>
      <c r="L1403" s="75"/>
      <c r="M1403" s="115"/>
      <c r="N1403" s="115"/>
    </row>
    <row r="1404" spans="1:14" ht="69.75" customHeight="1" x14ac:dyDescent="0.55000000000000004">
      <c r="A1404" s="75"/>
      <c r="B1404" s="73"/>
      <c r="C1404" s="73"/>
      <c r="D1404" s="73"/>
      <c r="E1404" s="73"/>
      <c r="F1404" s="75"/>
      <c r="G1404" s="73"/>
      <c r="H1404" s="77"/>
      <c r="I1404" s="73"/>
      <c r="J1404" s="73"/>
      <c r="K1404" s="73"/>
      <c r="L1404" s="75"/>
      <c r="M1404" s="115"/>
      <c r="N1404" s="115"/>
    </row>
    <row r="1405" spans="1:14" ht="69.75" customHeight="1" x14ac:dyDescent="0.55000000000000004">
      <c r="A1405" s="75"/>
      <c r="B1405" s="73"/>
      <c r="C1405" s="73"/>
      <c r="D1405" s="73"/>
      <c r="E1405" s="73"/>
      <c r="F1405" s="75"/>
      <c r="G1405" s="73"/>
      <c r="H1405" s="77"/>
      <c r="I1405" s="73"/>
      <c r="J1405" s="73"/>
      <c r="K1405" s="73"/>
      <c r="L1405" s="75"/>
      <c r="M1405" s="115"/>
      <c r="N1405" s="115"/>
    </row>
    <row r="1406" spans="1:14" ht="69.75" customHeight="1" x14ac:dyDescent="0.55000000000000004">
      <c r="A1406" s="75"/>
      <c r="B1406" s="73"/>
      <c r="C1406" s="73"/>
      <c r="D1406" s="73"/>
      <c r="E1406" s="73"/>
      <c r="F1406" s="75"/>
      <c r="G1406" s="73"/>
      <c r="H1406" s="77"/>
      <c r="I1406" s="73"/>
      <c r="J1406" s="73"/>
      <c r="K1406" s="73"/>
      <c r="L1406" s="75"/>
      <c r="M1406" s="115"/>
      <c r="N1406" s="115"/>
    </row>
    <row r="1407" spans="1:14" ht="69.75" customHeight="1" x14ac:dyDescent="0.55000000000000004">
      <c r="A1407" s="75"/>
      <c r="B1407" s="73"/>
      <c r="C1407" s="73"/>
      <c r="D1407" s="73"/>
      <c r="E1407" s="73"/>
      <c r="F1407" s="75"/>
      <c r="G1407" s="73"/>
      <c r="H1407" s="77"/>
      <c r="I1407" s="73"/>
      <c r="J1407" s="73"/>
      <c r="K1407" s="73"/>
      <c r="L1407" s="75"/>
      <c r="M1407" s="115"/>
      <c r="N1407" s="115"/>
    </row>
    <row r="1408" spans="1:14" ht="69.75" customHeight="1" x14ac:dyDescent="0.55000000000000004">
      <c r="A1408" s="75"/>
      <c r="B1408" s="73"/>
      <c r="C1408" s="73"/>
      <c r="D1408" s="73"/>
      <c r="E1408" s="73"/>
      <c r="F1408" s="75"/>
      <c r="G1408" s="73"/>
      <c r="H1408" s="77"/>
      <c r="I1408" s="73"/>
      <c r="J1408" s="73"/>
      <c r="K1408" s="73"/>
      <c r="L1408" s="75"/>
      <c r="M1408" s="115"/>
      <c r="N1408" s="115"/>
    </row>
    <row r="1409" spans="1:14" ht="69.75" customHeight="1" x14ac:dyDescent="0.55000000000000004">
      <c r="A1409" s="75"/>
      <c r="B1409" s="73"/>
      <c r="C1409" s="73"/>
      <c r="D1409" s="73"/>
      <c r="E1409" s="73"/>
      <c r="F1409" s="75"/>
      <c r="G1409" s="73"/>
      <c r="H1409" s="77"/>
      <c r="I1409" s="73"/>
      <c r="J1409" s="73"/>
      <c r="K1409" s="73"/>
      <c r="L1409" s="75"/>
      <c r="M1409" s="115"/>
      <c r="N1409" s="115"/>
    </row>
    <row r="1410" spans="1:14" ht="69.75" customHeight="1" x14ac:dyDescent="0.55000000000000004">
      <c r="A1410" s="75"/>
      <c r="B1410" s="73"/>
      <c r="C1410" s="73"/>
      <c r="D1410" s="73"/>
      <c r="E1410" s="73"/>
      <c r="F1410" s="75"/>
      <c r="G1410" s="73"/>
      <c r="H1410" s="77"/>
      <c r="I1410" s="73"/>
      <c r="J1410" s="73"/>
      <c r="K1410" s="73"/>
      <c r="L1410" s="75"/>
      <c r="M1410" s="115"/>
      <c r="N1410" s="115"/>
    </row>
    <row r="1411" spans="1:14" ht="69.75" customHeight="1" x14ac:dyDescent="0.55000000000000004">
      <c r="A1411" s="75"/>
      <c r="B1411" s="73"/>
      <c r="C1411" s="73"/>
      <c r="D1411" s="73"/>
      <c r="E1411" s="73"/>
      <c r="F1411" s="75"/>
      <c r="G1411" s="73"/>
      <c r="H1411" s="77"/>
      <c r="I1411" s="73"/>
      <c r="J1411" s="73"/>
      <c r="K1411" s="73"/>
      <c r="L1411" s="75"/>
      <c r="M1411" s="115"/>
      <c r="N1411" s="115"/>
    </row>
    <row r="1412" spans="1:14" ht="69.75" customHeight="1" x14ac:dyDescent="0.55000000000000004">
      <c r="A1412" s="75"/>
      <c r="B1412" s="73"/>
      <c r="C1412" s="73"/>
      <c r="D1412" s="73"/>
      <c r="E1412" s="73"/>
      <c r="F1412" s="75"/>
      <c r="G1412" s="73"/>
      <c r="H1412" s="77"/>
      <c r="I1412" s="73"/>
      <c r="J1412" s="73"/>
      <c r="K1412" s="73"/>
      <c r="L1412" s="75"/>
      <c r="M1412" s="115"/>
      <c r="N1412" s="115"/>
    </row>
    <row r="1413" spans="1:14" ht="69.75" customHeight="1" x14ac:dyDescent="0.55000000000000004">
      <c r="A1413" s="75"/>
      <c r="B1413" s="73"/>
      <c r="C1413" s="73"/>
      <c r="D1413" s="73"/>
      <c r="E1413" s="73"/>
      <c r="F1413" s="75"/>
      <c r="G1413" s="73"/>
      <c r="H1413" s="77"/>
      <c r="I1413" s="73"/>
      <c r="J1413" s="73"/>
      <c r="K1413" s="73"/>
      <c r="L1413" s="75"/>
      <c r="M1413" s="115"/>
      <c r="N1413" s="115"/>
    </row>
    <row r="1414" spans="1:14" ht="69.75" customHeight="1" x14ac:dyDescent="0.55000000000000004">
      <c r="A1414" s="75"/>
      <c r="B1414" s="73"/>
      <c r="C1414" s="73"/>
      <c r="D1414" s="73"/>
      <c r="E1414" s="73"/>
      <c r="F1414" s="75"/>
      <c r="G1414" s="73"/>
      <c r="H1414" s="77"/>
      <c r="I1414" s="73"/>
      <c r="J1414" s="73"/>
      <c r="K1414" s="73"/>
      <c r="L1414" s="75"/>
      <c r="M1414" s="115"/>
      <c r="N1414" s="115"/>
    </row>
    <row r="1415" spans="1:14" ht="69.75" customHeight="1" x14ac:dyDescent="0.55000000000000004">
      <c r="A1415" s="75"/>
      <c r="B1415" s="73"/>
      <c r="C1415" s="73"/>
      <c r="D1415" s="73"/>
      <c r="E1415" s="73"/>
      <c r="F1415" s="75"/>
      <c r="G1415" s="73"/>
      <c r="H1415" s="77"/>
      <c r="I1415" s="73"/>
      <c r="J1415" s="73"/>
      <c r="K1415" s="73"/>
      <c r="L1415" s="75"/>
      <c r="M1415" s="115"/>
      <c r="N1415" s="115"/>
    </row>
    <row r="1416" spans="1:14" ht="69.75" customHeight="1" x14ac:dyDescent="0.55000000000000004">
      <c r="A1416" s="75"/>
      <c r="B1416" s="73"/>
      <c r="C1416" s="73"/>
      <c r="D1416" s="73"/>
      <c r="E1416" s="73"/>
      <c r="F1416" s="75"/>
      <c r="G1416" s="73"/>
      <c r="H1416" s="77"/>
      <c r="I1416" s="73"/>
      <c r="J1416" s="73"/>
      <c r="K1416" s="73"/>
      <c r="L1416" s="75"/>
      <c r="M1416" s="115"/>
      <c r="N1416" s="115"/>
    </row>
    <row r="1417" spans="1:14" ht="69.75" customHeight="1" x14ac:dyDescent="0.55000000000000004">
      <c r="A1417" s="75"/>
      <c r="B1417" s="73"/>
      <c r="C1417" s="73"/>
      <c r="D1417" s="73"/>
      <c r="E1417" s="73"/>
      <c r="F1417" s="75"/>
      <c r="G1417" s="73"/>
      <c r="H1417" s="77"/>
      <c r="I1417" s="73"/>
      <c r="J1417" s="73"/>
      <c r="K1417" s="73"/>
      <c r="L1417" s="75"/>
      <c r="M1417" s="115"/>
      <c r="N1417" s="115"/>
    </row>
    <row r="1418" spans="1:14" ht="69.75" customHeight="1" x14ac:dyDescent="0.55000000000000004">
      <c r="A1418" s="75"/>
      <c r="B1418" s="73"/>
      <c r="C1418" s="73"/>
      <c r="D1418" s="73"/>
      <c r="E1418" s="73"/>
      <c r="F1418" s="75"/>
      <c r="G1418" s="73"/>
      <c r="H1418" s="77"/>
      <c r="I1418" s="73"/>
      <c r="J1418" s="73"/>
      <c r="K1418" s="73"/>
      <c r="L1418" s="75"/>
      <c r="M1418" s="115"/>
      <c r="N1418" s="115"/>
    </row>
    <row r="1419" spans="1:14" ht="69.75" customHeight="1" x14ac:dyDescent="0.55000000000000004">
      <c r="A1419" s="75"/>
      <c r="B1419" s="73"/>
      <c r="C1419" s="73"/>
      <c r="D1419" s="73"/>
      <c r="E1419" s="73"/>
      <c r="F1419" s="75"/>
      <c r="G1419" s="73"/>
      <c r="H1419" s="77"/>
      <c r="I1419" s="73"/>
      <c r="J1419" s="73"/>
      <c r="K1419" s="73"/>
      <c r="L1419" s="75"/>
      <c r="M1419" s="115"/>
      <c r="N1419" s="115"/>
    </row>
    <row r="1420" spans="1:14" ht="69.75" customHeight="1" x14ac:dyDescent="0.55000000000000004">
      <c r="A1420" s="75"/>
      <c r="B1420" s="73"/>
      <c r="C1420" s="73"/>
      <c r="D1420" s="73"/>
      <c r="E1420" s="73"/>
      <c r="F1420" s="75"/>
      <c r="G1420" s="73"/>
      <c r="H1420" s="77"/>
      <c r="I1420" s="73"/>
      <c r="J1420" s="73"/>
      <c r="K1420" s="73"/>
      <c r="L1420" s="75"/>
      <c r="M1420" s="115"/>
      <c r="N1420" s="115"/>
    </row>
    <row r="1421" spans="1:14" ht="69.75" customHeight="1" x14ac:dyDescent="0.55000000000000004">
      <c r="A1421" s="75"/>
      <c r="B1421" s="73"/>
      <c r="C1421" s="73"/>
      <c r="D1421" s="73"/>
      <c r="E1421" s="73"/>
      <c r="F1421" s="75"/>
      <c r="G1421" s="73"/>
      <c r="H1421" s="77"/>
      <c r="I1421" s="73"/>
      <c r="J1421" s="73"/>
      <c r="K1421" s="73"/>
      <c r="L1421" s="75"/>
      <c r="M1421" s="115"/>
      <c r="N1421" s="115"/>
    </row>
    <row r="1422" spans="1:14" ht="69.75" customHeight="1" x14ac:dyDescent="0.55000000000000004">
      <c r="A1422" s="75"/>
      <c r="B1422" s="73"/>
      <c r="C1422" s="73"/>
      <c r="D1422" s="73"/>
      <c r="E1422" s="73"/>
      <c r="F1422" s="75"/>
      <c r="G1422" s="73"/>
      <c r="H1422" s="77"/>
      <c r="I1422" s="73"/>
      <c r="J1422" s="73"/>
      <c r="K1422" s="73"/>
      <c r="L1422" s="75"/>
      <c r="M1422" s="115"/>
      <c r="N1422" s="115"/>
    </row>
    <row r="1423" spans="1:14" ht="69.75" customHeight="1" x14ac:dyDescent="0.55000000000000004">
      <c r="A1423" s="75"/>
      <c r="B1423" s="73"/>
      <c r="C1423" s="73"/>
      <c r="D1423" s="73"/>
      <c r="E1423" s="73"/>
      <c r="F1423" s="75"/>
      <c r="G1423" s="73"/>
      <c r="H1423" s="77"/>
      <c r="I1423" s="73"/>
      <c r="J1423" s="73"/>
      <c r="K1423" s="73"/>
      <c r="L1423" s="75"/>
      <c r="M1423" s="115"/>
      <c r="N1423" s="115"/>
    </row>
    <row r="1424" spans="1:14" ht="69.75" customHeight="1" x14ac:dyDescent="0.55000000000000004">
      <c r="A1424" s="75"/>
      <c r="B1424" s="73"/>
      <c r="C1424" s="73"/>
      <c r="D1424" s="73"/>
      <c r="E1424" s="73"/>
      <c r="F1424" s="75"/>
      <c r="G1424" s="73"/>
      <c r="H1424" s="77"/>
      <c r="I1424" s="73"/>
      <c r="J1424" s="73"/>
      <c r="K1424" s="73"/>
      <c r="L1424" s="75"/>
      <c r="M1424" s="115"/>
      <c r="N1424" s="115"/>
    </row>
    <row r="1425" spans="1:14" ht="69.75" customHeight="1" x14ac:dyDescent="0.55000000000000004">
      <c r="A1425" s="75"/>
      <c r="B1425" s="73"/>
      <c r="C1425" s="73"/>
      <c r="D1425" s="73"/>
      <c r="E1425" s="73"/>
      <c r="F1425" s="75"/>
      <c r="G1425" s="73"/>
      <c r="H1425" s="77"/>
      <c r="I1425" s="73"/>
      <c r="J1425" s="73"/>
      <c r="K1425" s="73"/>
      <c r="L1425" s="75"/>
      <c r="M1425" s="115"/>
      <c r="N1425" s="115"/>
    </row>
    <row r="1426" spans="1:14" ht="69.75" customHeight="1" x14ac:dyDescent="0.55000000000000004">
      <c r="A1426" s="75"/>
      <c r="B1426" s="73"/>
      <c r="C1426" s="73"/>
      <c r="D1426" s="73"/>
      <c r="E1426" s="73"/>
      <c r="F1426" s="75"/>
      <c r="G1426" s="73"/>
      <c r="H1426" s="77"/>
      <c r="I1426" s="73"/>
      <c r="J1426" s="73"/>
      <c r="K1426" s="73"/>
      <c r="L1426" s="75"/>
      <c r="M1426" s="115"/>
      <c r="N1426" s="115"/>
    </row>
    <row r="1427" spans="1:14" ht="69.75" customHeight="1" x14ac:dyDescent="0.55000000000000004">
      <c r="A1427" s="75"/>
      <c r="B1427" s="73"/>
      <c r="C1427" s="73"/>
      <c r="D1427" s="73"/>
      <c r="E1427" s="73"/>
      <c r="F1427" s="75"/>
      <c r="G1427" s="73"/>
      <c r="H1427" s="77"/>
      <c r="I1427" s="73"/>
      <c r="J1427" s="73"/>
      <c r="K1427" s="73"/>
      <c r="L1427" s="75"/>
      <c r="M1427" s="115"/>
      <c r="N1427" s="115"/>
    </row>
    <row r="1428" spans="1:14" ht="69.75" customHeight="1" x14ac:dyDescent="0.55000000000000004">
      <c r="A1428" s="75"/>
      <c r="B1428" s="73"/>
      <c r="C1428" s="73"/>
      <c r="D1428" s="73"/>
      <c r="E1428" s="73"/>
      <c r="F1428" s="75"/>
      <c r="G1428" s="73"/>
      <c r="H1428" s="77"/>
      <c r="I1428" s="73"/>
      <c r="J1428" s="73"/>
      <c r="K1428" s="73"/>
      <c r="L1428" s="75"/>
      <c r="M1428" s="115"/>
      <c r="N1428" s="115"/>
    </row>
    <row r="1429" spans="1:14" ht="69.75" customHeight="1" x14ac:dyDescent="0.55000000000000004">
      <c r="A1429" s="75"/>
      <c r="B1429" s="73"/>
      <c r="C1429" s="73"/>
      <c r="D1429" s="73"/>
      <c r="E1429" s="73"/>
      <c r="F1429" s="75"/>
      <c r="G1429" s="73"/>
      <c r="H1429" s="77"/>
      <c r="I1429" s="73"/>
      <c r="J1429" s="73"/>
      <c r="K1429" s="73"/>
      <c r="L1429" s="75"/>
      <c r="M1429" s="115"/>
      <c r="N1429" s="115"/>
    </row>
    <row r="1430" spans="1:14" ht="69.75" customHeight="1" x14ac:dyDescent="0.55000000000000004">
      <c r="A1430" s="75"/>
      <c r="B1430" s="73"/>
      <c r="C1430" s="73"/>
      <c r="D1430" s="73"/>
      <c r="E1430" s="73"/>
      <c r="F1430" s="75"/>
      <c r="G1430" s="73"/>
      <c r="H1430" s="77"/>
      <c r="I1430" s="73"/>
      <c r="J1430" s="73"/>
      <c r="K1430" s="73"/>
      <c r="L1430" s="75"/>
      <c r="M1430" s="115"/>
      <c r="N1430" s="115"/>
    </row>
    <row r="1431" spans="1:14" ht="69.75" customHeight="1" x14ac:dyDescent="0.55000000000000004">
      <c r="A1431" s="75"/>
      <c r="B1431" s="73"/>
      <c r="C1431" s="73"/>
      <c r="D1431" s="73"/>
      <c r="E1431" s="73"/>
      <c r="F1431" s="75"/>
      <c r="G1431" s="73"/>
      <c r="H1431" s="77"/>
      <c r="I1431" s="73"/>
      <c r="J1431" s="73"/>
      <c r="K1431" s="73"/>
      <c r="L1431" s="75"/>
      <c r="M1431" s="115"/>
      <c r="N1431" s="115"/>
    </row>
    <row r="1432" spans="1:14" ht="69.75" customHeight="1" x14ac:dyDescent="0.55000000000000004">
      <c r="A1432" s="75"/>
      <c r="B1432" s="73"/>
      <c r="C1432" s="73"/>
      <c r="D1432" s="73"/>
      <c r="E1432" s="73"/>
      <c r="F1432" s="75"/>
      <c r="G1432" s="73"/>
      <c r="H1432" s="77"/>
      <c r="I1432" s="78"/>
      <c r="J1432" s="73"/>
      <c r="K1432" s="73"/>
      <c r="L1432" s="75"/>
      <c r="M1432" s="115"/>
      <c r="N1432" s="115"/>
    </row>
    <row r="1433" spans="1:14" ht="69.75" customHeight="1" x14ac:dyDescent="0.55000000000000004">
      <c r="A1433" s="75"/>
      <c r="B1433" s="73"/>
      <c r="C1433" s="73"/>
      <c r="D1433" s="73"/>
      <c r="E1433" s="73"/>
      <c r="F1433" s="75"/>
      <c r="G1433" s="73"/>
      <c r="H1433" s="77"/>
      <c r="I1433" s="78"/>
      <c r="J1433" s="73"/>
      <c r="K1433" s="73"/>
      <c r="L1433" s="75"/>
      <c r="M1433" s="115"/>
      <c r="N1433" s="115"/>
    </row>
    <row r="1434" spans="1:14" ht="69.75" customHeight="1" x14ac:dyDescent="0.55000000000000004">
      <c r="A1434" s="75"/>
      <c r="B1434" s="73"/>
      <c r="C1434" s="73"/>
      <c r="D1434" s="73"/>
      <c r="E1434" s="73"/>
      <c r="F1434" s="75"/>
      <c r="G1434" s="73"/>
      <c r="H1434" s="77"/>
      <c r="I1434" s="78"/>
      <c r="J1434" s="73"/>
      <c r="K1434" s="73"/>
      <c r="L1434" s="75"/>
      <c r="M1434" s="115"/>
      <c r="N1434" s="115"/>
    </row>
    <row r="1435" spans="1:14" ht="69.75" customHeight="1" x14ac:dyDescent="0.55000000000000004">
      <c r="A1435" s="75"/>
      <c r="B1435" s="73"/>
      <c r="C1435" s="73"/>
      <c r="D1435" s="73"/>
      <c r="E1435" s="73"/>
      <c r="F1435" s="75"/>
      <c r="G1435" s="73"/>
      <c r="H1435" s="77"/>
      <c r="I1435" s="78"/>
      <c r="J1435" s="73"/>
      <c r="K1435" s="73"/>
      <c r="L1435" s="75"/>
      <c r="M1435" s="115"/>
      <c r="N1435" s="115"/>
    </row>
    <row r="1436" spans="1:14" ht="69.75" customHeight="1" x14ac:dyDescent="0.55000000000000004">
      <c r="A1436" s="75"/>
      <c r="B1436" s="73"/>
      <c r="C1436" s="73"/>
      <c r="D1436" s="73"/>
      <c r="E1436" s="73"/>
      <c r="F1436" s="75"/>
      <c r="G1436" s="73"/>
      <c r="H1436" s="77"/>
      <c r="I1436" s="78"/>
      <c r="J1436" s="73"/>
      <c r="K1436" s="73"/>
      <c r="L1436" s="75"/>
      <c r="M1436" s="115"/>
      <c r="N1436" s="115"/>
    </row>
    <row r="1437" spans="1:14" ht="69.75" customHeight="1" x14ac:dyDescent="0.55000000000000004">
      <c r="A1437" s="75"/>
      <c r="B1437" s="73"/>
      <c r="C1437" s="73"/>
      <c r="D1437" s="73"/>
      <c r="E1437" s="73"/>
      <c r="F1437" s="75"/>
      <c r="G1437" s="73"/>
      <c r="H1437" s="77"/>
      <c r="I1437" s="78"/>
      <c r="J1437" s="73"/>
      <c r="K1437" s="73"/>
      <c r="L1437" s="75"/>
      <c r="M1437" s="115"/>
      <c r="N1437" s="115"/>
    </row>
    <row r="1438" spans="1:14" ht="69.75" customHeight="1" x14ac:dyDescent="0.55000000000000004">
      <c r="A1438" s="75"/>
      <c r="B1438" s="73"/>
      <c r="C1438" s="73"/>
      <c r="D1438" s="73"/>
      <c r="E1438" s="73"/>
      <c r="F1438" s="75"/>
      <c r="G1438" s="73"/>
      <c r="H1438" s="77"/>
      <c r="I1438" s="78"/>
      <c r="J1438" s="73"/>
      <c r="K1438" s="73"/>
      <c r="L1438" s="75"/>
      <c r="M1438" s="115"/>
      <c r="N1438" s="115"/>
    </row>
    <row r="1439" spans="1:14" ht="69.75" customHeight="1" x14ac:dyDescent="0.55000000000000004">
      <c r="A1439" s="75"/>
      <c r="B1439" s="73"/>
      <c r="C1439" s="73"/>
      <c r="D1439" s="73"/>
      <c r="E1439" s="73"/>
      <c r="F1439" s="75"/>
      <c r="G1439" s="73"/>
      <c r="H1439" s="77"/>
      <c r="I1439" s="78"/>
      <c r="J1439" s="73"/>
      <c r="K1439" s="73"/>
      <c r="L1439" s="75"/>
      <c r="M1439" s="115"/>
      <c r="N1439" s="115"/>
    </row>
    <row r="1440" spans="1:14" ht="69.75" customHeight="1" x14ac:dyDescent="0.55000000000000004">
      <c r="A1440" s="75"/>
      <c r="B1440" s="73"/>
      <c r="C1440" s="73"/>
      <c r="D1440" s="73"/>
      <c r="E1440" s="73"/>
      <c r="F1440" s="75"/>
      <c r="G1440" s="73"/>
      <c r="H1440" s="77"/>
      <c r="I1440" s="78"/>
      <c r="J1440" s="73"/>
      <c r="K1440" s="73"/>
      <c r="L1440" s="75"/>
      <c r="M1440" s="115"/>
      <c r="N1440" s="115"/>
    </row>
    <row r="1441" spans="1:14" ht="69.75" customHeight="1" x14ac:dyDescent="0.55000000000000004">
      <c r="A1441" s="75"/>
      <c r="B1441" s="73"/>
      <c r="C1441" s="73"/>
      <c r="D1441" s="73"/>
      <c r="E1441" s="73"/>
      <c r="F1441" s="75"/>
      <c r="G1441" s="73"/>
      <c r="H1441" s="77"/>
      <c r="I1441" s="78"/>
      <c r="J1441" s="73"/>
      <c r="K1441" s="73"/>
      <c r="L1441" s="75"/>
      <c r="M1441" s="115"/>
      <c r="N1441" s="115"/>
    </row>
    <row r="1442" spans="1:14" ht="69.75" customHeight="1" x14ac:dyDescent="0.55000000000000004">
      <c r="A1442" s="75"/>
      <c r="B1442" s="73"/>
      <c r="C1442" s="73"/>
      <c r="D1442" s="73"/>
      <c r="E1442" s="73"/>
      <c r="F1442" s="75"/>
      <c r="G1442" s="73"/>
      <c r="H1442" s="77"/>
      <c r="I1442" s="78"/>
      <c r="J1442" s="73"/>
      <c r="K1442" s="73"/>
      <c r="L1442" s="75"/>
      <c r="M1442" s="115"/>
      <c r="N1442" s="115"/>
    </row>
    <row r="1443" spans="1:14" ht="69.75" customHeight="1" x14ac:dyDescent="0.55000000000000004">
      <c r="A1443" s="75"/>
      <c r="B1443" s="73"/>
      <c r="C1443" s="73"/>
      <c r="D1443" s="73"/>
      <c r="E1443" s="73"/>
      <c r="F1443" s="75"/>
      <c r="G1443" s="73"/>
      <c r="H1443" s="77"/>
      <c r="I1443" s="78"/>
      <c r="J1443" s="73"/>
      <c r="K1443" s="73"/>
      <c r="L1443" s="75"/>
      <c r="M1443" s="115"/>
      <c r="N1443" s="115"/>
    </row>
    <row r="1444" spans="1:14" ht="69.75" customHeight="1" x14ac:dyDescent="0.55000000000000004">
      <c r="A1444" s="75"/>
      <c r="B1444" s="73"/>
      <c r="C1444" s="73"/>
      <c r="D1444" s="73"/>
      <c r="E1444" s="73"/>
      <c r="F1444" s="75"/>
      <c r="G1444" s="73"/>
      <c r="H1444" s="77"/>
      <c r="I1444" s="78"/>
      <c r="J1444" s="73"/>
      <c r="K1444" s="73"/>
      <c r="L1444" s="75"/>
      <c r="M1444" s="115"/>
      <c r="N1444" s="115"/>
    </row>
    <row r="1445" spans="1:14" ht="69.75" customHeight="1" x14ac:dyDescent="0.55000000000000004">
      <c r="A1445" s="75"/>
      <c r="B1445" s="73"/>
      <c r="C1445" s="73"/>
      <c r="D1445" s="73"/>
      <c r="E1445" s="73"/>
      <c r="F1445" s="75"/>
      <c r="G1445" s="73"/>
      <c r="H1445" s="77"/>
      <c r="I1445" s="78"/>
      <c r="J1445" s="73"/>
      <c r="K1445" s="73"/>
      <c r="L1445" s="75"/>
      <c r="M1445" s="115"/>
      <c r="N1445" s="115"/>
    </row>
    <row r="1446" spans="1:14" ht="69.75" customHeight="1" x14ac:dyDescent="0.55000000000000004">
      <c r="A1446" s="75"/>
      <c r="B1446" s="73"/>
      <c r="C1446" s="73"/>
      <c r="D1446" s="73"/>
      <c r="E1446" s="73"/>
      <c r="F1446" s="75"/>
      <c r="G1446" s="73"/>
      <c r="H1446" s="77"/>
      <c r="I1446" s="78"/>
      <c r="J1446" s="73"/>
      <c r="K1446" s="73"/>
      <c r="L1446" s="75"/>
      <c r="M1446" s="115"/>
      <c r="N1446" s="115"/>
    </row>
    <row r="1447" spans="1:14" ht="69.75" customHeight="1" x14ac:dyDescent="0.55000000000000004">
      <c r="A1447" s="75"/>
      <c r="B1447" s="73"/>
      <c r="C1447" s="73"/>
      <c r="D1447" s="73"/>
      <c r="E1447" s="73"/>
      <c r="F1447" s="75"/>
      <c r="G1447" s="73"/>
      <c r="H1447" s="77"/>
      <c r="I1447" s="78"/>
      <c r="J1447" s="73"/>
      <c r="K1447" s="73"/>
      <c r="L1447" s="75"/>
      <c r="M1447" s="115"/>
      <c r="N1447" s="115"/>
    </row>
    <row r="1448" spans="1:14" ht="69.75" customHeight="1" x14ac:dyDescent="0.55000000000000004">
      <c r="A1448" s="75"/>
      <c r="B1448" s="73"/>
      <c r="C1448" s="73"/>
      <c r="D1448" s="73"/>
      <c r="E1448" s="73"/>
      <c r="F1448" s="75"/>
      <c r="G1448" s="73"/>
      <c r="H1448" s="77"/>
      <c r="I1448" s="78"/>
      <c r="J1448" s="73"/>
      <c r="K1448" s="73"/>
      <c r="L1448" s="75"/>
      <c r="M1448" s="115"/>
      <c r="N1448" s="115"/>
    </row>
    <row r="1449" spans="1:14" ht="69.75" customHeight="1" x14ac:dyDescent="0.55000000000000004">
      <c r="A1449" s="75"/>
      <c r="B1449" s="73"/>
      <c r="C1449" s="73"/>
      <c r="D1449" s="73"/>
      <c r="E1449" s="73"/>
      <c r="F1449" s="75"/>
      <c r="G1449" s="73"/>
      <c r="H1449" s="77"/>
      <c r="I1449" s="78"/>
      <c r="J1449" s="73"/>
      <c r="K1449" s="73"/>
      <c r="L1449" s="75"/>
      <c r="M1449" s="115"/>
      <c r="N1449" s="115"/>
    </row>
    <row r="1450" spans="1:14" ht="69.75" customHeight="1" x14ac:dyDescent="0.55000000000000004">
      <c r="A1450" s="75"/>
      <c r="B1450" s="73"/>
      <c r="C1450" s="73"/>
      <c r="D1450" s="73"/>
      <c r="E1450" s="73"/>
      <c r="F1450" s="75"/>
      <c r="G1450" s="73"/>
      <c r="H1450" s="77"/>
      <c r="I1450" s="78"/>
      <c r="J1450" s="73"/>
      <c r="K1450" s="73"/>
      <c r="L1450" s="75"/>
      <c r="M1450" s="115"/>
      <c r="N1450" s="115"/>
    </row>
    <row r="1451" spans="1:14" ht="69.75" customHeight="1" x14ac:dyDescent="0.55000000000000004">
      <c r="A1451" s="75"/>
      <c r="B1451" s="73"/>
      <c r="C1451" s="73"/>
      <c r="D1451" s="73"/>
      <c r="E1451" s="73"/>
      <c r="F1451" s="75"/>
      <c r="G1451" s="73"/>
      <c r="H1451" s="77"/>
      <c r="I1451" s="78"/>
      <c r="J1451" s="73"/>
      <c r="K1451" s="73"/>
      <c r="L1451" s="75"/>
      <c r="M1451" s="115"/>
      <c r="N1451" s="115"/>
    </row>
    <row r="1452" spans="1:14" ht="69.75" customHeight="1" x14ac:dyDescent="0.55000000000000004">
      <c r="A1452" s="75"/>
      <c r="B1452" s="73"/>
      <c r="C1452" s="73"/>
      <c r="D1452" s="73"/>
      <c r="E1452" s="73"/>
      <c r="F1452" s="75"/>
      <c r="G1452" s="73"/>
      <c r="H1452" s="77"/>
      <c r="I1452" s="78"/>
      <c r="J1452" s="73"/>
      <c r="K1452" s="73"/>
      <c r="L1452" s="75"/>
      <c r="M1452" s="115"/>
      <c r="N1452" s="115"/>
    </row>
    <row r="1453" spans="1:14" ht="69.75" customHeight="1" x14ac:dyDescent="0.55000000000000004">
      <c r="A1453" s="75"/>
      <c r="B1453" s="73"/>
      <c r="C1453" s="73"/>
      <c r="D1453" s="73"/>
      <c r="E1453" s="73"/>
      <c r="F1453" s="75"/>
      <c r="G1453" s="73"/>
      <c r="H1453" s="77"/>
      <c r="I1453" s="78"/>
      <c r="J1453" s="73"/>
      <c r="K1453" s="73"/>
      <c r="L1453" s="75"/>
      <c r="M1453" s="115"/>
      <c r="N1453" s="115"/>
    </row>
    <row r="1454" spans="1:14" ht="69.75" customHeight="1" x14ac:dyDescent="0.55000000000000004">
      <c r="A1454" s="75"/>
      <c r="B1454" s="73"/>
      <c r="C1454" s="73"/>
      <c r="D1454" s="73"/>
      <c r="E1454" s="73"/>
      <c r="F1454" s="75"/>
      <c r="G1454" s="73"/>
      <c r="H1454" s="77"/>
      <c r="I1454" s="78"/>
      <c r="J1454" s="73"/>
      <c r="K1454" s="73"/>
      <c r="L1454" s="75"/>
      <c r="M1454" s="115"/>
      <c r="N1454" s="115"/>
    </row>
    <row r="1455" spans="1:14" ht="69.75" customHeight="1" x14ac:dyDescent="0.55000000000000004">
      <c r="A1455" s="75"/>
      <c r="B1455" s="73"/>
      <c r="C1455" s="73"/>
      <c r="D1455" s="73"/>
      <c r="E1455" s="73"/>
      <c r="F1455" s="75"/>
      <c r="G1455" s="73"/>
      <c r="H1455" s="77"/>
      <c r="I1455" s="78"/>
      <c r="J1455" s="73"/>
      <c r="K1455" s="73"/>
      <c r="L1455" s="75"/>
      <c r="M1455" s="115"/>
      <c r="N1455" s="115"/>
    </row>
    <row r="1456" spans="1:14" ht="69.75" customHeight="1" x14ac:dyDescent="0.55000000000000004">
      <c r="A1456" s="75"/>
      <c r="B1456" s="73"/>
      <c r="C1456" s="73"/>
      <c r="D1456" s="73"/>
      <c r="E1456" s="73"/>
      <c r="F1456" s="75"/>
      <c r="G1456" s="73"/>
      <c r="H1456" s="77"/>
      <c r="I1456" s="78"/>
      <c r="J1456" s="73"/>
      <c r="K1456" s="73"/>
      <c r="L1456" s="75"/>
      <c r="M1456" s="115"/>
      <c r="N1456" s="115"/>
    </row>
    <row r="1457" spans="1:14" ht="69.75" customHeight="1" x14ac:dyDescent="0.55000000000000004">
      <c r="A1457" s="75"/>
      <c r="B1457" s="73"/>
      <c r="C1457" s="73"/>
      <c r="D1457" s="73"/>
      <c r="E1457" s="73"/>
      <c r="F1457" s="75"/>
      <c r="G1457" s="73"/>
      <c r="H1457" s="77"/>
      <c r="I1457" s="78"/>
      <c r="J1457" s="73"/>
      <c r="K1457" s="73"/>
      <c r="L1457" s="75"/>
      <c r="M1457" s="115"/>
      <c r="N1457" s="115"/>
    </row>
    <row r="1458" spans="1:14" ht="69.75" customHeight="1" x14ac:dyDescent="0.55000000000000004">
      <c r="A1458" s="75"/>
      <c r="B1458" s="73"/>
      <c r="C1458" s="73"/>
      <c r="D1458" s="73"/>
      <c r="E1458" s="73"/>
      <c r="F1458" s="75"/>
      <c r="G1458" s="73"/>
      <c r="H1458" s="77"/>
      <c r="I1458" s="78"/>
      <c r="J1458" s="73"/>
      <c r="K1458" s="73"/>
      <c r="L1458" s="75"/>
      <c r="M1458" s="115"/>
      <c r="N1458" s="115"/>
    </row>
    <row r="1459" spans="1:14" ht="69.75" customHeight="1" x14ac:dyDescent="0.55000000000000004">
      <c r="A1459" s="75"/>
      <c r="B1459" s="73"/>
      <c r="C1459" s="73"/>
      <c r="D1459" s="73"/>
      <c r="E1459" s="73"/>
      <c r="F1459" s="75"/>
      <c r="G1459" s="73"/>
      <c r="H1459" s="77"/>
      <c r="I1459" s="78"/>
      <c r="J1459" s="73"/>
      <c r="K1459" s="73"/>
      <c r="L1459" s="75"/>
      <c r="M1459" s="115"/>
      <c r="N1459" s="115"/>
    </row>
    <row r="1460" spans="1:14" ht="69.75" customHeight="1" x14ac:dyDescent="0.55000000000000004">
      <c r="A1460" s="75"/>
      <c r="B1460" s="73"/>
      <c r="C1460" s="73"/>
      <c r="D1460" s="73"/>
      <c r="E1460" s="73"/>
      <c r="F1460" s="75"/>
      <c r="G1460" s="73"/>
      <c r="H1460" s="77"/>
      <c r="I1460" s="78"/>
      <c r="J1460" s="73"/>
      <c r="K1460" s="73"/>
      <c r="L1460" s="75"/>
      <c r="M1460" s="115"/>
      <c r="N1460" s="115"/>
    </row>
    <row r="1461" spans="1:14" ht="69.75" customHeight="1" x14ac:dyDescent="0.55000000000000004">
      <c r="A1461" s="75"/>
      <c r="B1461" s="73"/>
      <c r="C1461" s="73"/>
      <c r="D1461" s="73"/>
      <c r="E1461" s="73"/>
      <c r="F1461" s="75"/>
      <c r="G1461" s="73"/>
      <c r="H1461" s="77"/>
      <c r="I1461" s="78"/>
      <c r="J1461" s="73"/>
      <c r="K1461" s="73"/>
      <c r="L1461" s="75"/>
      <c r="M1461" s="115"/>
      <c r="N1461" s="115"/>
    </row>
    <row r="1462" spans="1:14" ht="69.75" customHeight="1" x14ac:dyDescent="0.55000000000000004">
      <c r="A1462" s="75"/>
      <c r="B1462" s="73"/>
      <c r="C1462" s="73"/>
      <c r="D1462" s="73"/>
      <c r="E1462" s="73"/>
      <c r="F1462" s="75"/>
      <c r="G1462" s="73"/>
      <c r="H1462" s="77"/>
      <c r="I1462" s="78"/>
      <c r="J1462" s="73"/>
      <c r="K1462" s="73"/>
      <c r="L1462" s="75"/>
      <c r="M1462" s="115"/>
      <c r="N1462" s="115"/>
    </row>
    <row r="1463" spans="1:14" ht="69.75" customHeight="1" x14ac:dyDescent="0.55000000000000004">
      <c r="A1463" s="75"/>
      <c r="B1463" s="73"/>
      <c r="C1463" s="73"/>
      <c r="D1463" s="73"/>
      <c r="E1463" s="73"/>
      <c r="F1463" s="75"/>
      <c r="G1463" s="73"/>
      <c r="H1463" s="77"/>
      <c r="I1463" s="78"/>
      <c r="J1463" s="73"/>
      <c r="K1463" s="73"/>
      <c r="L1463" s="75"/>
      <c r="M1463" s="115"/>
      <c r="N1463" s="115"/>
    </row>
    <row r="1464" spans="1:14" ht="69.75" customHeight="1" x14ac:dyDescent="0.55000000000000004">
      <c r="A1464" s="75"/>
      <c r="B1464" s="73"/>
      <c r="C1464" s="73"/>
      <c r="D1464" s="73"/>
      <c r="E1464" s="73"/>
      <c r="F1464" s="75"/>
      <c r="G1464" s="73"/>
      <c r="H1464" s="77"/>
      <c r="I1464" s="78"/>
      <c r="J1464" s="73"/>
      <c r="K1464" s="73"/>
      <c r="L1464" s="75"/>
      <c r="M1464" s="115"/>
      <c r="N1464" s="115"/>
    </row>
    <row r="1465" spans="1:14" ht="69.75" customHeight="1" x14ac:dyDescent="0.55000000000000004">
      <c r="A1465" s="75"/>
      <c r="B1465" s="73"/>
      <c r="C1465" s="73"/>
      <c r="D1465" s="73"/>
      <c r="E1465" s="73"/>
      <c r="F1465" s="75"/>
      <c r="G1465" s="73"/>
      <c r="H1465" s="77"/>
      <c r="I1465" s="78"/>
      <c r="J1465" s="73"/>
      <c r="K1465" s="73"/>
      <c r="L1465" s="75"/>
      <c r="M1465" s="115"/>
      <c r="N1465" s="115"/>
    </row>
    <row r="1466" spans="1:14" ht="69.75" customHeight="1" x14ac:dyDescent="0.55000000000000004">
      <c r="A1466" s="75"/>
      <c r="B1466" s="73"/>
      <c r="C1466" s="73"/>
      <c r="D1466" s="73"/>
      <c r="E1466" s="73"/>
      <c r="F1466" s="75"/>
      <c r="G1466" s="73"/>
      <c r="H1466" s="77"/>
      <c r="I1466" s="78"/>
      <c r="J1466" s="73"/>
      <c r="K1466" s="73"/>
      <c r="L1466" s="75"/>
      <c r="M1466" s="115"/>
      <c r="N1466" s="115"/>
    </row>
    <row r="1467" spans="1:14" ht="69.75" customHeight="1" x14ac:dyDescent="0.55000000000000004">
      <c r="A1467" s="75"/>
      <c r="B1467" s="73"/>
      <c r="C1467" s="73"/>
      <c r="D1467" s="73"/>
      <c r="E1467" s="73"/>
      <c r="F1467" s="75"/>
      <c r="G1467" s="73"/>
      <c r="H1467" s="77"/>
      <c r="I1467" s="78"/>
      <c r="J1467" s="73"/>
      <c r="K1467" s="73"/>
      <c r="L1467" s="75"/>
      <c r="M1467" s="115"/>
      <c r="N1467" s="115"/>
    </row>
    <row r="1468" spans="1:14" ht="69.75" customHeight="1" x14ac:dyDescent="0.55000000000000004">
      <c r="A1468" s="75"/>
      <c r="B1468" s="73"/>
      <c r="C1468" s="73"/>
      <c r="D1468" s="73"/>
      <c r="E1468" s="73"/>
      <c r="F1468" s="75"/>
      <c r="G1468" s="73"/>
      <c r="H1468" s="77"/>
      <c r="I1468" s="78"/>
      <c r="J1468" s="73"/>
      <c r="K1468" s="73"/>
      <c r="L1468" s="75"/>
      <c r="M1468" s="115"/>
      <c r="N1468" s="115"/>
    </row>
    <row r="1469" spans="1:14" ht="69.75" customHeight="1" x14ac:dyDescent="0.55000000000000004">
      <c r="A1469" s="75"/>
      <c r="B1469" s="73"/>
      <c r="C1469" s="73"/>
      <c r="D1469" s="73"/>
      <c r="E1469" s="73"/>
      <c r="F1469" s="75"/>
      <c r="G1469" s="73"/>
      <c r="H1469" s="77"/>
      <c r="I1469" s="78"/>
      <c r="J1469" s="73"/>
      <c r="K1469" s="73"/>
      <c r="L1469" s="75"/>
      <c r="M1469" s="115"/>
      <c r="N1469" s="115"/>
    </row>
    <row r="1470" spans="1:14" ht="69.75" customHeight="1" x14ac:dyDescent="0.55000000000000004">
      <c r="A1470" s="75"/>
      <c r="B1470" s="73"/>
      <c r="C1470" s="73"/>
      <c r="D1470" s="73"/>
      <c r="E1470" s="73"/>
      <c r="F1470" s="75"/>
      <c r="G1470" s="73"/>
      <c r="H1470" s="77"/>
      <c r="I1470" s="78"/>
      <c r="J1470" s="73"/>
      <c r="K1470" s="73"/>
      <c r="L1470" s="75"/>
      <c r="M1470" s="115"/>
      <c r="N1470" s="115"/>
    </row>
    <row r="1471" spans="1:14" ht="69.75" customHeight="1" x14ac:dyDescent="0.55000000000000004">
      <c r="A1471" s="75"/>
      <c r="B1471" s="73"/>
      <c r="C1471" s="73"/>
      <c r="D1471" s="73"/>
      <c r="E1471" s="73"/>
      <c r="F1471" s="75"/>
      <c r="G1471" s="73"/>
      <c r="H1471" s="77"/>
      <c r="I1471" s="78"/>
      <c r="J1471" s="73"/>
      <c r="K1471" s="73"/>
      <c r="L1471" s="75"/>
      <c r="M1471" s="115"/>
      <c r="N1471" s="115"/>
    </row>
    <row r="1472" spans="1:14" ht="69.75" customHeight="1" x14ac:dyDescent="0.55000000000000004">
      <c r="A1472" s="75"/>
      <c r="B1472" s="73"/>
      <c r="C1472" s="73"/>
      <c r="D1472" s="73"/>
      <c r="E1472" s="73"/>
      <c r="F1472" s="75"/>
      <c r="G1472" s="73"/>
      <c r="H1472" s="77"/>
      <c r="I1472" s="78"/>
      <c r="J1472" s="73"/>
      <c r="K1472" s="73"/>
      <c r="L1472" s="75"/>
      <c r="M1472" s="115"/>
      <c r="N1472" s="115"/>
    </row>
    <row r="1473" spans="1:14" ht="69.75" customHeight="1" x14ac:dyDescent="0.55000000000000004">
      <c r="A1473" s="75"/>
      <c r="B1473" s="73"/>
      <c r="C1473" s="73"/>
      <c r="D1473" s="73"/>
      <c r="E1473" s="73"/>
      <c r="F1473" s="75"/>
      <c r="G1473" s="73"/>
      <c r="H1473" s="77"/>
      <c r="I1473" s="78"/>
      <c r="J1473" s="73"/>
      <c r="K1473" s="73"/>
      <c r="L1473" s="75"/>
      <c r="M1473" s="115"/>
      <c r="N1473" s="115"/>
    </row>
    <row r="1474" spans="1:14" ht="69.75" customHeight="1" x14ac:dyDescent="0.55000000000000004">
      <c r="A1474" s="11"/>
      <c r="B1474" s="2"/>
      <c r="C1474" s="2"/>
      <c r="D1474" s="2"/>
      <c r="E1474" s="2"/>
      <c r="F1474" s="11"/>
      <c r="G1474" s="2"/>
      <c r="H1474" s="12"/>
      <c r="I1474" s="24"/>
      <c r="J1474" s="73"/>
      <c r="K1474" s="73"/>
      <c r="L1474" s="75"/>
      <c r="M1474" s="115"/>
      <c r="N1474" s="115"/>
    </row>
    <row r="1475" spans="1:14" ht="69.75" customHeight="1" x14ac:dyDescent="0.55000000000000004">
      <c r="A1475" s="11"/>
      <c r="B1475" s="2"/>
      <c r="C1475" s="2"/>
      <c r="D1475" s="2"/>
      <c r="E1475" s="2"/>
      <c r="F1475" s="11"/>
      <c r="G1475" s="2"/>
      <c r="H1475" s="12"/>
      <c r="I1475" s="24"/>
      <c r="J1475" s="73"/>
      <c r="K1475" s="73"/>
      <c r="L1475" s="75"/>
      <c r="M1475" s="115"/>
      <c r="N1475" s="115"/>
    </row>
    <row r="1476" spans="1:14" ht="69.75" customHeight="1" x14ac:dyDescent="0.55000000000000004">
      <c r="A1476" s="75"/>
      <c r="B1476" s="73"/>
      <c r="C1476" s="73"/>
      <c r="D1476" s="73"/>
      <c r="E1476" s="73"/>
      <c r="F1476" s="75"/>
      <c r="G1476" s="73"/>
      <c r="H1476" s="77"/>
      <c r="I1476" s="78"/>
      <c r="J1476" s="73"/>
      <c r="K1476" s="73"/>
      <c r="L1476" s="75"/>
      <c r="M1476" s="115"/>
      <c r="N1476" s="115"/>
    </row>
    <row r="1477" spans="1:14" ht="69.75" customHeight="1" x14ac:dyDescent="0.55000000000000004">
      <c r="A1477" s="75"/>
      <c r="B1477" s="73"/>
      <c r="C1477" s="73"/>
      <c r="D1477" s="73"/>
      <c r="E1477" s="73"/>
      <c r="F1477" s="75"/>
      <c r="G1477" s="73"/>
      <c r="H1477" s="77"/>
      <c r="I1477" s="78"/>
      <c r="J1477" s="73"/>
      <c r="K1477" s="73"/>
      <c r="L1477" s="75"/>
      <c r="M1477" s="115"/>
      <c r="N1477" s="115"/>
    </row>
    <row r="1478" spans="1:14" ht="69.75" customHeight="1" x14ac:dyDescent="0.55000000000000004">
      <c r="A1478" s="75"/>
      <c r="B1478" s="73"/>
      <c r="C1478" s="73"/>
      <c r="D1478" s="73"/>
      <c r="E1478" s="73"/>
      <c r="F1478" s="75"/>
      <c r="G1478" s="73"/>
      <c r="H1478" s="77"/>
      <c r="I1478" s="78"/>
      <c r="J1478" s="73"/>
      <c r="K1478" s="73"/>
      <c r="L1478" s="75"/>
      <c r="M1478" s="115"/>
      <c r="N1478" s="115"/>
    </row>
    <row r="1479" spans="1:14" ht="69.75" customHeight="1" x14ac:dyDescent="0.55000000000000004">
      <c r="A1479" s="75"/>
      <c r="B1479" s="73"/>
      <c r="C1479" s="73"/>
      <c r="D1479" s="73"/>
      <c r="E1479" s="73"/>
      <c r="F1479" s="75"/>
      <c r="G1479" s="73"/>
      <c r="H1479" s="77"/>
      <c r="I1479" s="78"/>
      <c r="J1479" s="73"/>
      <c r="K1479" s="73"/>
      <c r="L1479" s="75"/>
      <c r="M1479" s="115"/>
      <c r="N1479" s="115"/>
    </row>
    <row r="1480" spans="1:14" ht="69.75" customHeight="1" x14ac:dyDescent="0.55000000000000004">
      <c r="A1480" s="75"/>
      <c r="B1480" s="73"/>
      <c r="C1480" s="73"/>
      <c r="D1480" s="73"/>
      <c r="E1480" s="73"/>
      <c r="F1480" s="75"/>
      <c r="G1480" s="73"/>
      <c r="H1480" s="77"/>
      <c r="I1480" s="78"/>
      <c r="J1480" s="73"/>
      <c r="K1480" s="73"/>
      <c r="L1480" s="75"/>
      <c r="M1480" s="115"/>
      <c r="N1480" s="115"/>
    </row>
    <row r="1481" spans="1:14" ht="69.75" customHeight="1" x14ac:dyDescent="0.55000000000000004">
      <c r="A1481" s="11"/>
      <c r="B1481" s="2"/>
      <c r="C1481" s="2"/>
      <c r="D1481" s="2"/>
      <c r="E1481" s="2"/>
      <c r="F1481" s="11"/>
      <c r="G1481" s="2"/>
      <c r="H1481" s="12"/>
      <c r="I1481" s="24"/>
      <c r="J1481" s="73"/>
      <c r="K1481" s="73"/>
      <c r="L1481" s="75"/>
      <c r="M1481" s="115"/>
      <c r="N1481" s="115"/>
    </row>
    <row r="1482" spans="1:14" ht="69.75" customHeight="1" x14ac:dyDescent="0.55000000000000004">
      <c r="A1482" s="75"/>
      <c r="B1482" s="73"/>
      <c r="C1482" s="73"/>
      <c r="D1482" s="73"/>
      <c r="E1482" s="73"/>
      <c r="F1482" s="75"/>
      <c r="G1482" s="73"/>
      <c r="H1482" s="77"/>
      <c r="I1482" s="78"/>
      <c r="J1482" s="73"/>
      <c r="K1482" s="73"/>
      <c r="L1482" s="75"/>
      <c r="M1482" s="115"/>
      <c r="N1482" s="115"/>
    </row>
    <row r="1483" spans="1:14" ht="69.75" customHeight="1" x14ac:dyDescent="0.55000000000000004">
      <c r="A1483" s="75"/>
      <c r="B1483" s="73"/>
      <c r="C1483" s="73"/>
      <c r="D1483" s="73"/>
      <c r="E1483" s="73"/>
      <c r="F1483" s="75"/>
      <c r="G1483" s="73"/>
      <c r="H1483" s="77"/>
      <c r="I1483" s="78"/>
      <c r="J1483" s="73"/>
      <c r="K1483" s="73"/>
      <c r="L1483" s="75"/>
      <c r="M1483" s="115"/>
      <c r="N1483" s="115"/>
    </row>
    <row r="1484" spans="1:14" ht="69.75" customHeight="1" x14ac:dyDescent="0.55000000000000004">
      <c r="A1484" s="75"/>
      <c r="B1484" s="73"/>
      <c r="C1484" s="73"/>
      <c r="D1484" s="73"/>
      <c r="E1484" s="73"/>
      <c r="F1484" s="75"/>
      <c r="G1484" s="73"/>
      <c r="H1484" s="77"/>
      <c r="I1484" s="78"/>
      <c r="J1484" s="73"/>
      <c r="K1484" s="73"/>
      <c r="L1484" s="75"/>
      <c r="M1484" s="115"/>
      <c r="N1484" s="115"/>
    </row>
    <row r="1485" spans="1:14" ht="69.75" customHeight="1" x14ac:dyDescent="0.55000000000000004">
      <c r="A1485" s="75"/>
      <c r="B1485" s="73"/>
      <c r="C1485" s="73"/>
      <c r="D1485" s="73"/>
      <c r="E1485" s="73"/>
      <c r="F1485" s="75"/>
      <c r="G1485" s="73"/>
      <c r="H1485" s="77"/>
      <c r="I1485" s="78"/>
      <c r="J1485" s="73"/>
      <c r="K1485" s="73"/>
      <c r="L1485" s="75"/>
      <c r="M1485" s="115"/>
      <c r="N1485" s="115"/>
    </row>
    <row r="1486" spans="1:14" ht="69.75" customHeight="1" x14ac:dyDescent="0.55000000000000004">
      <c r="A1486" s="75"/>
      <c r="B1486" s="73"/>
      <c r="C1486" s="73"/>
      <c r="D1486" s="73"/>
      <c r="E1486" s="73"/>
      <c r="F1486" s="75"/>
      <c r="G1486" s="73"/>
      <c r="H1486" s="77"/>
      <c r="I1486" s="78"/>
      <c r="J1486" s="73"/>
      <c r="K1486" s="73"/>
      <c r="L1486" s="75"/>
      <c r="M1486" s="115"/>
      <c r="N1486" s="115"/>
    </row>
    <row r="1487" spans="1:14" ht="69.75" customHeight="1" x14ac:dyDescent="0.55000000000000004">
      <c r="A1487" s="75"/>
      <c r="B1487" s="73"/>
      <c r="C1487" s="73"/>
      <c r="D1487" s="73"/>
      <c r="E1487" s="73"/>
      <c r="F1487" s="75"/>
      <c r="G1487" s="73"/>
      <c r="H1487" s="77"/>
      <c r="I1487" s="78"/>
      <c r="J1487" s="73"/>
      <c r="K1487" s="73"/>
      <c r="L1487" s="75"/>
      <c r="M1487" s="115"/>
      <c r="N1487" s="115"/>
    </row>
    <row r="1488" spans="1:14" ht="69.75" customHeight="1" x14ac:dyDescent="0.55000000000000004">
      <c r="A1488" s="75"/>
      <c r="B1488" s="73"/>
      <c r="C1488" s="73"/>
      <c r="D1488" s="73"/>
      <c r="E1488" s="73"/>
      <c r="F1488" s="75"/>
      <c r="G1488" s="73"/>
      <c r="H1488" s="77"/>
      <c r="I1488" s="78"/>
      <c r="J1488" s="73"/>
      <c r="K1488" s="73"/>
      <c r="L1488" s="75"/>
      <c r="M1488" s="115"/>
      <c r="N1488" s="115"/>
    </row>
    <row r="1489" spans="1:14" ht="69.75" customHeight="1" x14ac:dyDescent="0.55000000000000004">
      <c r="A1489" s="75"/>
      <c r="B1489" s="73"/>
      <c r="C1489" s="73"/>
      <c r="D1489" s="73"/>
      <c r="E1489" s="73"/>
      <c r="F1489" s="75"/>
      <c r="G1489" s="73"/>
      <c r="H1489" s="77"/>
      <c r="I1489" s="78"/>
      <c r="J1489" s="73"/>
      <c r="K1489" s="73"/>
      <c r="L1489" s="75"/>
      <c r="M1489" s="115"/>
      <c r="N1489" s="115"/>
    </row>
    <row r="1490" spans="1:14" ht="69.75" customHeight="1" x14ac:dyDescent="0.55000000000000004">
      <c r="A1490" s="75"/>
      <c r="B1490" s="73"/>
      <c r="C1490" s="73"/>
      <c r="D1490" s="73"/>
      <c r="E1490" s="73"/>
      <c r="F1490" s="75"/>
      <c r="G1490" s="73"/>
      <c r="H1490" s="77"/>
      <c r="I1490" s="78"/>
      <c r="J1490" s="73"/>
      <c r="K1490" s="73"/>
      <c r="L1490" s="75"/>
      <c r="M1490" s="115"/>
      <c r="N1490" s="115"/>
    </row>
    <row r="1491" spans="1:14" ht="69.75" customHeight="1" x14ac:dyDescent="0.55000000000000004">
      <c r="A1491" s="75"/>
      <c r="B1491" s="73"/>
      <c r="C1491" s="73"/>
      <c r="D1491" s="73"/>
      <c r="E1491" s="73"/>
      <c r="F1491" s="75"/>
      <c r="G1491" s="73"/>
      <c r="H1491" s="77"/>
      <c r="I1491" s="78"/>
      <c r="J1491" s="73"/>
      <c r="K1491" s="73"/>
      <c r="L1491" s="75"/>
      <c r="M1491" s="115"/>
      <c r="N1491" s="115"/>
    </row>
    <row r="1492" spans="1:14" ht="69.75" customHeight="1" x14ac:dyDescent="0.55000000000000004">
      <c r="A1492" s="75"/>
      <c r="B1492" s="73"/>
      <c r="C1492" s="73"/>
      <c r="D1492" s="73"/>
      <c r="E1492" s="73"/>
      <c r="F1492" s="75"/>
      <c r="G1492" s="73"/>
      <c r="H1492" s="77"/>
      <c r="I1492" s="78"/>
      <c r="J1492" s="73"/>
      <c r="K1492" s="73"/>
      <c r="L1492" s="75"/>
      <c r="M1492" s="115"/>
      <c r="N1492" s="115"/>
    </row>
    <row r="1493" spans="1:14" ht="69.75" customHeight="1" x14ac:dyDescent="0.55000000000000004">
      <c r="A1493" s="75"/>
      <c r="B1493" s="73"/>
      <c r="C1493" s="73"/>
      <c r="D1493" s="73"/>
      <c r="E1493" s="73"/>
      <c r="F1493" s="75"/>
      <c r="G1493" s="73"/>
      <c r="H1493" s="77"/>
      <c r="I1493" s="78"/>
      <c r="J1493" s="73"/>
      <c r="K1493" s="73"/>
      <c r="L1493" s="75"/>
      <c r="M1493" s="115"/>
      <c r="N1493" s="115"/>
    </row>
    <row r="1494" spans="1:14" ht="69.75" customHeight="1" x14ac:dyDescent="0.55000000000000004">
      <c r="A1494" s="75"/>
      <c r="B1494" s="73"/>
      <c r="C1494" s="73"/>
      <c r="D1494" s="73"/>
      <c r="E1494" s="73"/>
      <c r="F1494" s="75"/>
      <c r="G1494" s="73"/>
      <c r="H1494" s="77"/>
      <c r="I1494" s="78"/>
      <c r="J1494" s="73"/>
      <c r="K1494" s="73"/>
      <c r="L1494" s="75"/>
      <c r="M1494" s="115"/>
      <c r="N1494" s="115"/>
    </row>
    <row r="1495" spans="1:14" ht="69.75" customHeight="1" x14ac:dyDescent="0.55000000000000004">
      <c r="A1495" s="75"/>
      <c r="B1495" s="73"/>
      <c r="C1495" s="73"/>
      <c r="D1495" s="73"/>
      <c r="E1495" s="73"/>
      <c r="F1495" s="75"/>
      <c r="G1495" s="73"/>
      <c r="H1495" s="77"/>
      <c r="I1495" s="78"/>
      <c r="J1495" s="73"/>
      <c r="K1495" s="73"/>
      <c r="L1495" s="75"/>
      <c r="M1495" s="115"/>
      <c r="N1495" s="115"/>
    </row>
    <row r="1496" spans="1:14" ht="69.75" customHeight="1" x14ac:dyDescent="0.55000000000000004">
      <c r="A1496" s="75"/>
      <c r="B1496" s="73"/>
      <c r="C1496" s="73"/>
      <c r="D1496" s="73"/>
      <c r="E1496" s="73"/>
      <c r="F1496" s="75"/>
      <c r="G1496" s="73"/>
      <c r="H1496" s="77"/>
      <c r="I1496" s="78"/>
      <c r="J1496" s="73"/>
      <c r="K1496" s="73"/>
      <c r="L1496" s="75"/>
      <c r="M1496" s="115"/>
      <c r="N1496" s="115"/>
    </row>
    <row r="1497" spans="1:14" ht="69.75" customHeight="1" x14ac:dyDescent="0.55000000000000004">
      <c r="A1497" s="75"/>
      <c r="B1497" s="73"/>
      <c r="C1497" s="73"/>
      <c r="D1497" s="73"/>
      <c r="E1497" s="73"/>
      <c r="F1497" s="75"/>
      <c r="G1497" s="73"/>
      <c r="H1497" s="77"/>
      <c r="I1497" s="78"/>
      <c r="J1497" s="73"/>
      <c r="K1497" s="73"/>
      <c r="L1497" s="75"/>
      <c r="M1497" s="115"/>
      <c r="N1497" s="115"/>
    </row>
    <row r="1498" spans="1:14" ht="69.75" customHeight="1" x14ac:dyDescent="0.55000000000000004">
      <c r="A1498" s="75"/>
      <c r="B1498" s="73"/>
      <c r="C1498" s="73"/>
      <c r="D1498" s="73"/>
      <c r="E1498" s="73"/>
      <c r="F1498" s="75"/>
      <c r="G1498" s="73"/>
      <c r="H1498" s="77"/>
      <c r="I1498" s="78"/>
      <c r="J1498" s="73"/>
      <c r="K1498" s="73"/>
      <c r="L1498" s="75"/>
      <c r="M1498" s="115"/>
      <c r="N1498" s="115"/>
    </row>
    <row r="1499" spans="1:14" ht="69.75" customHeight="1" x14ac:dyDescent="0.55000000000000004">
      <c r="A1499" s="75"/>
      <c r="B1499" s="73"/>
      <c r="C1499" s="73"/>
      <c r="D1499" s="73"/>
      <c r="E1499" s="73"/>
      <c r="F1499" s="75"/>
      <c r="G1499" s="73"/>
      <c r="H1499" s="77"/>
      <c r="I1499" s="78"/>
      <c r="J1499" s="73"/>
      <c r="K1499" s="73"/>
      <c r="L1499" s="75"/>
      <c r="M1499" s="115"/>
      <c r="N1499" s="115"/>
    </row>
    <row r="1500" spans="1:14" ht="69.75" customHeight="1" x14ac:dyDescent="0.55000000000000004">
      <c r="A1500" s="75"/>
      <c r="B1500" s="73"/>
      <c r="C1500" s="73"/>
      <c r="D1500" s="73"/>
      <c r="E1500" s="73"/>
      <c r="F1500" s="75"/>
      <c r="G1500" s="73"/>
      <c r="H1500" s="77"/>
      <c r="I1500" s="78"/>
      <c r="J1500" s="73"/>
      <c r="K1500" s="73"/>
      <c r="L1500" s="75"/>
      <c r="M1500" s="115"/>
      <c r="N1500" s="115"/>
    </row>
    <row r="1501" spans="1:14" ht="69.75" customHeight="1" x14ac:dyDescent="0.55000000000000004">
      <c r="A1501" s="75"/>
      <c r="B1501" s="73"/>
      <c r="C1501" s="73"/>
      <c r="D1501" s="73"/>
      <c r="E1501" s="73"/>
      <c r="F1501" s="75"/>
      <c r="G1501" s="73"/>
      <c r="H1501" s="77"/>
      <c r="I1501" s="78"/>
      <c r="J1501" s="73"/>
      <c r="K1501" s="73"/>
      <c r="L1501" s="75"/>
      <c r="M1501" s="115"/>
      <c r="N1501" s="115"/>
    </row>
    <row r="1502" spans="1:14" ht="69.75" customHeight="1" x14ac:dyDescent="0.55000000000000004">
      <c r="A1502" s="75"/>
      <c r="B1502" s="73"/>
      <c r="C1502" s="73"/>
      <c r="D1502" s="73"/>
      <c r="E1502" s="73"/>
      <c r="F1502" s="75"/>
      <c r="G1502" s="73"/>
      <c r="H1502" s="77"/>
      <c r="I1502" s="78"/>
      <c r="J1502" s="73"/>
      <c r="K1502" s="73"/>
      <c r="L1502" s="75"/>
      <c r="M1502" s="115"/>
      <c r="N1502" s="115"/>
    </row>
    <row r="1503" spans="1:14" ht="69.75" customHeight="1" x14ac:dyDescent="0.55000000000000004">
      <c r="A1503" s="75"/>
      <c r="B1503" s="73"/>
      <c r="C1503" s="73"/>
      <c r="D1503" s="73"/>
      <c r="E1503" s="73"/>
      <c r="F1503" s="75"/>
      <c r="G1503" s="73"/>
      <c r="H1503" s="77"/>
      <c r="I1503" s="78"/>
      <c r="J1503" s="73"/>
      <c r="K1503" s="73"/>
      <c r="L1503" s="75"/>
      <c r="M1503" s="115"/>
      <c r="N1503" s="115"/>
    </row>
    <row r="1504" spans="1:14" ht="69.75" customHeight="1" x14ac:dyDescent="0.55000000000000004">
      <c r="A1504" s="75"/>
      <c r="B1504" s="73"/>
      <c r="C1504" s="73"/>
      <c r="D1504" s="73"/>
      <c r="E1504" s="73"/>
      <c r="F1504" s="75"/>
      <c r="G1504" s="73"/>
      <c r="H1504" s="77"/>
      <c r="I1504" s="78"/>
      <c r="J1504" s="73"/>
      <c r="K1504" s="73"/>
      <c r="L1504" s="75"/>
      <c r="M1504" s="115"/>
      <c r="N1504" s="115"/>
    </row>
    <row r="1505" spans="1:14" ht="69.75" customHeight="1" x14ac:dyDescent="0.55000000000000004">
      <c r="A1505" s="75"/>
      <c r="B1505" s="73"/>
      <c r="C1505" s="73"/>
      <c r="D1505" s="73"/>
      <c r="E1505" s="73"/>
      <c r="F1505" s="75"/>
      <c r="G1505" s="73"/>
      <c r="H1505" s="77"/>
      <c r="I1505" s="78"/>
      <c r="J1505" s="73"/>
      <c r="K1505" s="73"/>
      <c r="L1505" s="75"/>
      <c r="M1505" s="115"/>
      <c r="N1505" s="115"/>
    </row>
    <row r="1506" spans="1:14" ht="69.75" customHeight="1" x14ac:dyDescent="0.55000000000000004">
      <c r="A1506" s="75"/>
      <c r="B1506" s="73"/>
      <c r="C1506" s="73"/>
      <c r="D1506" s="73"/>
      <c r="E1506" s="73"/>
      <c r="F1506" s="75"/>
      <c r="G1506" s="73"/>
      <c r="H1506" s="77"/>
      <c r="I1506" s="73"/>
      <c r="J1506" s="73"/>
      <c r="K1506" s="73"/>
      <c r="L1506" s="75"/>
      <c r="M1506" s="115"/>
      <c r="N1506" s="115"/>
    </row>
    <row r="1507" spans="1:14" ht="69.75" customHeight="1" x14ac:dyDescent="0.55000000000000004">
      <c r="A1507" s="11"/>
      <c r="B1507" s="2"/>
      <c r="C1507" s="2"/>
      <c r="D1507" s="2"/>
      <c r="E1507" s="2"/>
      <c r="F1507" s="11"/>
      <c r="G1507" s="2"/>
      <c r="H1507" s="12"/>
      <c r="I1507" s="2"/>
      <c r="J1507" s="73"/>
      <c r="K1507" s="73"/>
      <c r="L1507" s="75"/>
      <c r="M1507" s="115"/>
      <c r="N1507" s="115"/>
    </row>
    <row r="1508" spans="1:14" ht="69.75" customHeight="1" x14ac:dyDescent="0.55000000000000004">
      <c r="A1508" s="75"/>
      <c r="B1508" s="73"/>
      <c r="C1508" s="73"/>
      <c r="D1508" s="73"/>
      <c r="E1508" s="73"/>
      <c r="F1508" s="75"/>
      <c r="G1508" s="73"/>
      <c r="H1508" s="77"/>
      <c r="I1508" s="73"/>
      <c r="J1508" s="73"/>
      <c r="K1508" s="73"/>
      <c r="L1508" s="75"/>
      <c r="M1508" s="115"/>
      <c r="N1508" s="115"/>
    </row>
    <row r="1509" spans="1:14" ht="69.75" customHeight="1" x14ac:dyDescent="0.55000000000000004">
      <c r="A1509" s="75"/>
      <c r="B1509" s="73"/>
      <c r="C1509" s="73"/>
      <c r="D1509" s="73"/>
      <c r="E1509" s="73"/>
      <c r="F1509" s="75"/>
      <c r="G1509" s="73"/>
      <c r="H1509" s="77"/>
      <c r="I1509" s="73"/>
      <c r="J1509" s="73"/>
      <c r="K1509" s="73"/>
      <c r="L1509" s="75"/>
      <c r="M1509" s="115"/>
      <c r="N1509" s="115"/>
    </row>
    <row r="1510" spans="1:14" ht="69.75" customHeight="1" x14ac:dyDescent="0.55000000000000004">
      <c r="A1510" s="75"/>
      <c r="B1510" s="73"/>
      <c r="C1510" s="73"/>
      <c r="D1510" s="73"/>
      <c r="E1510" s="73"/>
      <c r="F1510" s="75"/>
      <c r="G1510" s="73"/>
      <c r="H1510" s="77"/>
      <c r="I1510" s="73"/>
      <c r="J1510" s="73"/>
      <c r="K1510" s="73"/>
      <c r="L1510" s="75"/>
      <c r="M1510" s="115"/>
      <c r="N1510" s="115"/>
    </row>
    <row r="1511" spans="1:14" ht="69.75" customHeight="1" x14ac:dyDescent="0.55000000000000004">
      <c r="A1511" s="75"/>
      <c r="B1511" s="73"/>
      <c r="C1511" s="73"/>
      <c r="D1511" s="73"/>
      <c r="E1511" s="73"/>
      <c r="F1511" s="75"/>
      <c r="G1511" s="73"/>
      <c r="H1511" s="77"/>
      <c r="I1511" s="73"/>
      <c r="J1511" s="73"/>
      <c r="K1511" s="73"/>
      <c r="L1511" s="75"/>
      <c r="M1511" s="115"/>
      <c r="N1511" s="115"/>
    </row>
    <row r="1512" spans="1:14" ht="69.75" customHeight="1" x14ac:dyDescent="0.55000000000000004">
      <c r="A1512" s="75"/>
      <c r="B1512" s="73"/>
      <c r="C1512" s="73"/>
      <c r="D1512" s="73"/>
      <c r="E1512" s="73"/>
      <c r="F1512" s="75"/>
      <c r="G1512" s="73"/>
      <c r="H1512" s="77"/>
      <c r="I1512" s="73"/>
      <c r="J1512" s="73"/>
      <c r="K1512" s="73"/>
      <c r="L1512" s="75"/>
      <c r="M1512" s="115"/>
      <c r="N1512" s="115"/>
    </row>
    <row r="1513" spans="1:14" ht="69.75" customHeight="1" x14ac:dyDescent="0.55000000000000004">
      <c r="A1513" s="75"/>
      <c r="B1513" s="73"/>
      <c r="C1513" s="73"/>
      <c r="D1513" s="73"/>
      <c r="E1513" s="73"/>
      <c r="F1513" s="75"/>
      <c r="G1513" s="73"/>
      <c r="H1513" s="77"/>
      <c r="I1513" s="73"/>
      <c r="J1513" s="73"/>
      <c r="K1513" s="73"/>
      <c r="L1513" s="75"/>
      <c r="M1513" s="115"/>
      <c r="N1513" s="115"/>
    </row>
    <row r="1514" spans="1:14" ht="69.75" customHeight="1" x14ac:dyDescent="0.55000000000000004">
      <c r="A1514" s="75"/>
      <c r="B1514" s="73"/>
      <c r="C1514" s="73"/>
      <c r="D1514" s="73"/>
      <c r="E1514" s="73"/>
      <c r="F1514" s="75"/>
      <c r="G1514" s="73"/>
      <c r="H1514" s="77"/>
      <c r="I1514" s="78"/>
      <c r="J1514" s="73"/>
      <c r="K1514" s="73"/>
      <c r="L1514" s="75"/>
      <c r="M1514" s="115"/>
      <c r="N1514" s="115"/>
    </row>
    <row r="1515" spans="1:14" ht="69.75" customHeight="1" x14ac:dyDescent="0.55000000000000004">
      <c r="A1515" s="75"/>
      <c r="B1515" s="73"/>
      <c r="C1515" s="73"/>
      <c r="D1515" s="73"/>
      <c r="E1515" s="73"/>
      <c r="F1515" s="75"/>
      <c r="G1515" s="73"/>
      <c r="H1515" s="77"/>
      <c r="I1515" s="78"/>
      <c r="J1515" s="73"/>
      <c r="K1515" s="73"/>
      <c r="L1515" s="75"/>
      <c r="M1515" s="115"/>
      <c r="N1515" s="115"/>
    </row>
    <row r="1516" spans="1:14" ht="69.75" customHeight="1" x14ac:dyDescent="0.55000000000000004">
      <c r="A1516" s="75"/>
      <c r="B1516" s="73"/>
      <c r="C1516" s="73"/>
      <c r="D1516" s="73"/>
      <c r="E1516" s="73"/>
      <c r="F1516" s="75"/>
      <c r="G1516" s="73"/>
      <c r="H1516" s="77"/>
      <c r="I1516" s="78"/>
      <c r="J1516" s="73"/>
      <c r="K1516" s="73"/>
      <c r="L1516" s="75"/>
      <c r="M1516" s="115"/>
      <c r="N1516" s="115"/>
    </row>
    <row r="1517" spans="1:14" ht="69.75" customHeight="1" x14ac:dyDescent="0.55000000000000004">
      <c r="A1517" s="75"/>
      <c r="B1517" s="73"/>
      <c r="C1517" s="73"/>
      <c r="D1517" s="73"/>
      <c r="E1517" s="73"/>
      <c r="F1517" s="75"/>
      <c r="G1517" s="73"/>
      <c r="H1517" s="77"/>
      <c r="I1517" s="78"/>
      <c r="J1517" s="73"/>
      <c r="K1517" s="73"/>
      <c r="L1517" s="75"/>
      <c r="M1517" s="115"/>
      <c r="N1517" s="115"/>
    </row>
    <row r="1518" spans="1:14" ht="69.75" customHeight="1" x14ac:dyDescent="0.55000000000000004">
      <c r="A1518" s="75"/>
      <c r="B1518" s="73"/>
      <c r="C1518" s="73"/>
      <c r="D1518" s="73"/>
      <c r="E1518" s="73"/>
      <c r="F1518" s="75"/>
      <c r="G1518" s="73"/>
      <c r="H1518" s="77"/>
      <c r="I1518" s="78"/>
      <c r="J1518" s="73"/>
      <c r="K1518" s="73"/>
      <c r="L1518" s="75"/>
      <c r="M1518" s="115"/>
      <c r="N1518" s="115"/>
    </row>
    <row r="1519" spans="1:14" ht="69.75" customHeight="1" x14ac:dyDescent="0.55000000000000004">
      <c r="A1519" s="75"/>
      <c r="B1519" s="73"/>
      <c r="C1519" s="73"/>
      <c r="D1519" s="73"/>
      <c r="E1519" s="73"/>
      <c r="F1519" s="75"/>
      <c r="G1519" s="73"/>
      <c r="H1519" s="77"/>
      <c r="I1519" s="78"/>
      <c r="J1519" s="73"/>
      <c r="K1519" s="73"/>
      <c r="L1519" s="75"/>
      <c r="M1519" s="115"/>
      <c r="N1519" s="115"/>
    </row>
    <row r="1520" spans="1:14" ht="69.75" customHeight="1" x14ac:dyDescent="0.55000000000000004">
      <c r="A1520" s="75"/>
      <c r="B1520" s="73"/>
      <c r="C1520" s="73"/>
      <c r="D1520" s="73"/>
      <c r="E1520" s="73"/>
      <c r="F1520" s="75"/>
      <c r="G1520" s="73"/>
      <c r="H1520" s="77"/>
      <c r="I1520" s="78"/>
      <c r="J1520" s="73"/>
      <c r="K1520" s="73"/>
      <c r="L1520" s="75"/>
      <c r="M1520" s="115"/>
      <c r="N1520" s="115"/>
    </row>
    <row r="1521" spans="1:14" ht="69.75" customHeight="1" x14ac:dyDescent="0.55000000000000004">
      <c r="A1521" s="75"/>
      <c r="B1521" s="73"/>
      <c r="C1521" s="73"/>
      <c r="D1521" s="73"/>
      <c r="E1521" s="73"/>
      <c r="F1521" s="75"/>
      <c r="G1521" s="73"/>
      <c r="H1521" s="77"/>
      <c r="I1521" s="78"/>
      <c r="J1521" s="73"/>
      <c r="K1521" s="73"/>
      <c r="L1521" s="75"/>
      <c r="M1521" s="115"/>
      <c r="N1521" s="115"/>
    </row>
    <row r="1522" spans="1:14" ht="69.75" customHeight="1" x14ac:dyDescent="0.55000000000000004">
      <c r="A1522" s="75"/>
      <c r="B1522" s="73"/>
      <c r="C1522" s="73"/>
      <c r="D1522" s="73"/>
      <c r="E1522" s="73"/>
      <c r="F1522" s="75"/>
      <c r="G1522" s="73"/>
      <c r="H1522" s="77"/>
      <c r="I1522" s="78"/>
      <c r="J1522" s="73"/>
      <c r="K1522" s="73"/>
      <c r="L1522" s="75"/>
      <c r="M1522" s="115"/>
      <c r="N1522" s="115"/>
    </row>
    <row r="1523" spans="1:14" ht="69.75" customHeight="1" x14ac:dyDescent="0.55000000000000004">
      <c r="A1523" s="75"/>
      <c r="B1523" s="73"/>
      <c r="C1523" s="73"/>
      <c r="D1523" s="73"/>
      <c r="E1523" s="73"/>
      <c r="F1523" s="75"/>
      <c r="G1523" s="73"/>
      <c r="H1523" s="77"/>
      <c r="I1523" s="78"/>
      <c r="J1523" s="73"/>
      <c r="K1523" s="73"/>
      <c r="L1523" s="75"/>
      <c r="M1523" s="115"/>
      <c r="N1523" s="115"/>
    </row>
    <row r="1524" spans="1:14" ht="69.75" customHeight="1" x14ac:dyDescent="0.55000000000000004">
      <c r="A1524" s="75"/>
      <c r="B1524" s="73"/>
      <c r="C1524" s="73"/>
      <c r="D1524" s="73"/>
      <c r="E1524" s="73"/>
      <c r="F1524" s="75"/>
      <c r="G1524" s="73"/>
      <c r="H1524" s="77"/>
      <c r="I1524" s="73"/>
      <c r="J1524" s="73"/>
      <c r="K1524" s="73"/>
      <c r="L1524" s="75"/>
      <c r="M1524" s="115"/>
      <c r="N1524" s="115"/>
    </row>
    <row r="1525" spans="1:14" ht="69.75" customHeight="1" x14ac:dyDescent="0.55000000000000004">
      <c r="A1525" s="75"/>
      <c r="B1525" s="73"/>
      <c r="C1525" s="73"/>
      <c r="D1525" s="73"/>
      <c r="E1525" s="73"/>
      <c r="F1525" s="75"/>
      <c r="G1525" s="73"/>
      <c r="H1525" s="77"/>
      <c r="I1525" s="73"/>
      <c r="J1525" s="73"/>
      <c r="K1525" s="73"/>
      <c r="L1525" s="75"/>
      <c r="M1525" s="115"/>
      <c r="N1525" s="115"/>
    </row>
    <row r="1526" spans="1:14" ht="69.75" customHeight="1" x14ac:dyDescent="0.55000000000000004">
      <c r="A1526" s="75"/>
      <c r="B1526" s="73"/>
      <c r="C1526" s="73"/>
      <c r="D1526" s="73"/>
      <c r="E1526" s="73"/>
      <c r="F1526" s="75"/>
      <c r="G1526" s="73"/>
      <c r="H1526" s="77"/>
      <c r="I1526" s="73"/>
      <c r="J1526" s="73"/>
      <c r="K1526" s="73"/>
      <c r="L1526" s="75"/>
      <c r="M1526" s="115"/>
      <c r="N1526" s="115"/>
    </row>
    <row r="1527" spans="1:14" ht="69.75" customHeight="1" x14ac:dyDescent="0.55000000000000004">
      <c r="A1527" s="75"/>
      <c r="B1527" s="73"/>
      <c r="C1527" s="73"/>
      <c r="D1527" s="73"/>
      <c r="E1527" s="73"/>
      <c r="F1527" s="75"/>
      <c r="G1527" s="73"/>
      <c r="H1527" s="77"/>
      <c r="I1527" s="73"/>
      <c r="J1527" s="73"/>
      <c r="K1527" s="73"/>
      <c r="L1527" s="75"/>
      <c r="M1527" s="115"/>
      <c r="N1527" s="115"/>
    </row>
    <row r="1528" spans="1:14" ht="69.75" customHeight="1" x14ac:dyDescent="0.55000000000000004">
      <c r="A1528" s="75"/>
      <c r="B1528" s="73"/>
      <c r="C1528" s="73"/>
      <c r="D1528" s="73"/>
      <c r="E1528" s="73"/>
      <c r="F1528" s="75"/>
      <c r="G1528" s="73"/>
      <c r="H1528" s="77"/>
      <c r="I1528" s="73"/>
      <c r="J1528" s="73"/>
      <c r="K1528" s="73"/>
      <c r="L1528" s="75"/>
      <c r="M1528" s="115"/>
      <c r="N1528" s="115"/>
    </row>
    <row r="1529" spans="1:14" ht="69.75" customHeight="1" x14ac:dyDescent="0.55000000000000004">
      <c r="A1529" s="75"/>
      <c r="B1529" s="73"/>
      <c r="C1529" s="73"/>
      <c r="D1529" s="73"/>
      <c r="E1529" s="73"/>
      <c r="F1529" s="75"/>
      <c r="G1529" s="73"/>
      <c r="H1529" s="77"/>
      <c r="I1529" s="73"/>
      <c r="J1529" s="73"/>
      <c r="K1529" s="73"/>
      <c r="L1529" s="75"/>
      <c r="M1529" s="115"/>
      <c r="N1529" s="115"/>
    </row>
    <row r="1530" spans="1:14" ht="69.75" customHeight="1" x14ac:dyDescent="0.55000000000000004">
      <c r="A1530" s="75"/>
      <c r="B1530" s="73"/>
      <c r="C1530" s="73"/>
      <c r="D1530" s="73"/>
      <c r="E1530" s="73"/>
      <c r="F1530" s="75"/>
      <c r="G1530" s="73"/>
      <c r="H1530" s="77"/>
      <c r="I1530" s="73"/>
      <c r="J1530" s="73"/>
      <c r="K1530" s="73"/>
      <c r="L1530" s="75"/>
      <c r="M1530" s="115"/>
      <c r="N1530" s="115"/>
    </row>
    <row r="1531" spans="1:14" ht="69.75" customHeight="1" x14ac:dyDescent="0.55000000000000004">
      <c r="A1531" s="75"/>
      <c r="B1531" s="73"/>
      <c r="C1531" s="73"/>
      <c r="D1531" s="73"/>
      <c r="E1531" s="73"/>
      <c r="F1531" s="75"/>
      <c r="G1531" s="73"/>
      <c r="H1531" s="77"/>
      <c r="I1531" s="73"/>
      <c r="J1531" s="73"/>
      <c r="K1531" s="73"/>
      <c r="L1531" s="75"/>
      <c r="M1531" s="115"/>
      <c r="N1531" s="115"/>
    </row>
    <row r="1532" spans="1:14" ht="69.75" customHeight="1" x14ac:dyDescent="0.55000000000000004">
      <c r="A1532" s="75"/>
      <c r="B1532" s="73"/>
      <c r="C1532" s="73"/>
      <c r="D1532" s="73"/>
      <c r="E1532" s="73"/>
      <c r="F1532" s="75"/>
      <c r="G1532" s="73"/>
      <c r="H1532" s="77"/>
      <c r="I1532" s="73"/>
      <c r="J1532" s="73"/>
      <c r="K1532" s="73"/>
      <c r="L1532" s="75"/>
      <c r="M1532" s="115"/>
      <c r="N1532" s="115"/>
    </row>
    <row r="1533" spans="1:14" ht="69.75" customHeight="1" x14ac:dyDescent="0.55000000000000004">
      <c r="A1533" s="75"/>
      <c r="B1533" s="73"/>
      <c r="C1533" s="73"/>
      <c r="D1533" s="73"/>
      <c r="E1533" s="73"/>
      <c r="F1533" s="75"/>
      <c r="G1533" s="73"/>
      <c r="H1533" s="77"/>
      <c r="I1533" s="73"/>
      <c r="J1533" s="73"/>
      <c r="K1533" s="73"/>
      <c r="L1533" s="75"/>
      <c r="M1533" s="115"/>
      <c r="N1533" s="115"/>
    </row>
    <row r="1534" spans="1:14" ht="69.75" customHeight="1" x14ac:dyDescent="0.55000000000000004">
      <c r="A1534" s="75"/>
      <c r="B1534" s="73"/>
      <c r="C1534" s="73"/>
      <c r="D1534" s="73"/>
      <c r="E1534" s="73"/>
      <c r="F1534" s="75"/>
      <c r="G1534" s="73"/>
      <c r="H1534" s="77"/>
      <c r="I1534" s="73"/>
      <c r="J1534" s="73"/>
      <c r="K1534" s="73"/>
      <c r="L1534" s="75"/>
      <c r="M1534" s="115"/>
      <c r="N1534" s="115"/>
    </row>
    <row r="1535" spans="1:14" ht="69.75" customHeight="1" x14ac:dyDescent="0.55000000000000004">
      <c r="A1535" s="75"/>
      <c r="B1535" s="73"/>
      <c r="C1535" s="73"/>
      <c r="D1535" s="73"/>
      <c r="E1535" s="73"/>
      <c r="F1535" s="75"/>
      <c r="G1535" s="73"/>
      <c r="H1535" s="77"/>
      <c r="I1535" s="73"/>
      <c r="J1535" s="73"/>
      <c r="K1535" s="73"/>
      <c r="L1535" s="75"/>
      <c r="M1535" s="115"/>
      <c r="N1535" s="115"/>
    </row>
    <row r="1536" spans="1:14" ht="69.75" customHeight="1" x14ac:dyDescent="0.55000000000000004">
      <c r="A1536" s="75"/>
      <c r="B1536" s="73"/>
      <c r="C1536" s="73"/>
      <c r="D1536" s="73"/>
      <c r="E1536" s="73"/>
      <c r="F1536" s="75"/>
      <c r="G1536" s="73"/>
      <c r="H1536" s="77"/>
      <c r="I1536" s="73"/>
      <c r="J1536" s="73"/>
      <c r="K1536" s="73"/>
      <c r="L1536" s="75"/>
      <c r="M1536" s="115"/>
      <c r="N1536" s="115"/>
    </row>
    <row r="1537" spans="1:14" ht="69.75" customHeight="1" x14ac:dyDescent="0.55000000000000004">
      <c r="A1537" s="75"/>
      <c r="B1537" s="73"/>
      <c r="C1537" s="73"/>
      <c r="D1537" s="73"/>
      <c r="E1537" s="73"/>
      <c r="F1537" s="75"/>
      <c r="G1537" s="73"/>
      <c r="H1537" s="77"/>
      <c r="I1537" s="73"/>
      <c r="J1537" s="73"/>
      <c r="K1537" s="73"/>
      <c r="L1537" s="75"/>
      <c r="M1537" s="115"/>
      <c r="N1537" s="115"/>
    </row>
    <row r="1538" spans="1:14" ht="69.75" customHeight="1" x14ac:dyDescent="0.55000000000000004">
      <c r="A1538" s="75"/>
      <c r="B1538" s="73"/>
      <c r="C1538" s="73"/>
      <c r="D1538" s="73"/>
      <c r="E1538" s="73"/>
      <c r="F1538" s="75"/>
      <c r="G1538" s="73"/>
      <c r="H1538" s="77"/>
      <c r="I1538" s="73"/>
      <c r="J1538" s="73"/>
      <c r="K1538" s="73"/>
      <c r="L1538" s="75"/>
      <c r="M1538" s="115"/>
      <c r="N1538" s="115"/>
    </row>
    <row r="1539" spans="1:14" ht="69.75" customHeight="1" x14ac:dyDescent="0.55000000000000004">
      <c r="A1539" s="75"/>
      <c r="B1539" s="73"/>
      <c r="C1539" s="73"/>
      <c r="D1539" s="73"/>
      <c r="E1539" s="73"/>
      <c r="F1539" s="75"/>
      <c r="G1539" s="73"/>
      <c r="H1539" s="77"/>
      <c r="I1539" s="73"/>
      <c r="J1539" s="73"/>
      <c r="K1539" s="73"/>
      <c r="L1539" s="75"/>
      <c r="M1539" s="115"/>
      <c r="N1539" s="115"/>
    </row>
    <row r="1540" spans="1:14" ht="69.75" customHeight="1" x14ac:dyDescent="0.55000000000000004">
      <c r="A1540" s="75"/>
      <c r="B1540" s="73"/>
      <c r="C1540" s="73"/>
      <c r="D1540" s="73"/>
      <c r="E1540" s="73"/>
      <c r="F1540" s="75"/>
      <c r="G1540" s="73"/>
      <c r="H1540" s="77"/>
      <c r="I1540" s="73"/>
      <c r="J1540" s="73"/>
      <c r="K1540" s="73"/>
      <c r="L1540" s="75"/>
      <c r="M1540" s="115"/>
      <c r="N1540" s="115"/>
    </row>
    <row r="1541" spans="1:14" ht="69.75" customHeight="1" x14ac:dyDescent="0.55000000000000004">
      <c r="A1541" s="75"/>
      <c r="B1541" s="73"/>
      <c r="C1541" s="73"/>
      <c r="D1541" s="73"/>
      <c r="E1541" s="73"/>
      <c r="F1541" s="75"/>
      <c r="G1541" s="73"/>
      <c r="H1541" s="77"/>
      <c r="I1541" s="73"/>
      <c r="J1541" s="73"/>
      <c r="K1541" s="73"/>
      <c r="L1541" s="75"/>
      <c r="M1541" s="115"/>
      <c r="N1541" s="115"/>
    </row>
    <row r="1542" spans="1:14" ht="69.75" customHeight="1" x14ac:dyDescent="0.55000000000000004">
      <c r="A1542" s="75"/>
      <c r="B1542" s="73"/>
      <c r="C1542" s="73"/>
      <c r="D1542" s="73"/>
      <c r="E1542" s="73"/>
      <c r="F1542" s="75"/>
      <c r="G1542" s="73"/>
      <c r="H1542" s="77"/>
      <c r="I1542" s="73"/>
      <c r="J1542" s="73"/>
      <c r="K1542" s="73"/>
      <c r="L1542" s="75"/>
      <c r="M1542" s="115"/>
      <c r="N1542" s="115"/>
    </row>
    <row r="1543" spans="1:14" ht="69.75" customHeight="1" x14ac:dyDescent="0.55000000000000004">
      <c r="A1543" s="75"/>
      <c r="B1543" s="73"/>
      <c r="C1543" s="73"/>
      <c r="D1543" s="73"/>
      <c r="E1543" s="73"/>
      <c r="F1543" s="75"/>
      <c r="G1543" s="73"/>
      <c r="H1543" s="77"/>
      <c r="I1543" s="73"/>
      <c r="J1543" s="73"/>
      <c r="K1543" s="73"/>
      <c r="L1543" s="75"/>
      <c r="M1543" s="115"/>
      <c r="N1543" s="115"/>
    </row>
    <row r="1544" spans="1:14" ht="69.75" customHeight="1" x14ac:dyDescent="0.55000000000000004">
      <c r="A1544" s="75"/>
      <c r="B1544" s="73"/>
      <c r="C1544" s="73"/>
      <c r="D1544" s="73"/>
      <c r="E1544" s="73"/>
      <c r="F1544" s="75"/>
      <c r="G1544" s="73"/>
      <c r="H1544" s="77"/>
      <c r="I1544" s="73"/>
      <c r="J1544" s="73"/>
      <c r="K1544" s="73"/>
      <c r="L1544" s="75"/>
      <c r="M1544" s="115"/>
      <c r="N1544" s="115"/>
    </row>
    <row r="1545" spans="1:14" ht="69.75" customHeight="1" x14ac:dyDescent="0.55000000000000004">
      <c r="A1545" s="75"/>
      <c r="B1545" s="73"/>
      <c r="C1545" s="73"/>
      <c r="D1545" s="73"/>
      <c r="E1545" s="73"/>
      <c r="F1545" s="75"/>
      <c r="G1545" s="73"/>
      <c r="H1545" s="77"/>
      <c r="I1545" s="73"/>
      <c r="J1545" s="73"/>
      <c r="K1545" s="73"/>
      <c r="L1545" s="75"/>
      <c r="M1545" s="115"/>
      <c r="N1545" s="115"/>
    </row>
    <row r="1546" spans="1:14" ht="69.75" customHeight="1" x14ac:dyDescent="0.55000000000000004">
      <c r="A1546" s="75"/>
      <c r="B1546" s="73"/>
      <c r="C1546" s="73"/>
      <c r="D1546" s="73"/>
      <c r="E1546" s="73"/>
      <c r="F1546" s="75"/>
      <c r="G1546" s="73"/>
      <c r="H1546" s="77"/>
      <c r="I1546" s="73"/>
      <c r="J1546" s="73"/>
      <c r="K1546" s="73"/>
      <c r="L1546" s="75"/>
      <c r="M1546" s="115"/>
      <c r="N1546" s="115"/>
    </row>
    <row r="1547" spans="1:14" ht="69.75" customHeight="1" x14ac:dyDescent="0.55000000000000004">
      <c r="A1547" s="75"/>
      <c r="B1547" s="73"/>
      <c r="C1547" s="73"/>
      <c r="D1547" s="73"/>
      <c r="E1547" s="73"/>
      <c r="F1547" s="75"/>
      <c r="G1547" s="73"/>
      <c r="H1547" s="77"/>
      <c r="I1547" s="73"/>
      <c r="J1547" s="73"/>
      <c r="K1547" s="73"/>
      <c r="L1547" s="75"/>
      <c r="M1547" s="115"/>
      <c r="N1547" s="115"/>
    </row>
    <row r="1548" spans="1:14" ht="69.75" customHeight="1" x14ac:dyDescent="0.55000000000000004">
      <c r="A1548" s="75"/>
      <c r="B1548" s="73"/>
      <c r="C1548" s="73"/>
      <c r="D1548" s="73"/>
      <c r="E1548" s="73"/>
      <c r="F1548" s="75"/>
      <c r="G1548" s="73"/>
      <c r="H1548" s="77"/>
      <c r="I1548" s="73"/>
      <c r="J1548" s="73"/>
      <c r="K1548" s="73"/>
      <c r="L1548" s="75"/>
      <c r="M1548" s="115"/>
      <c r="N1548" s="115"/>
    </row>
    <row r="1549" spans="1:14" ht="69.75" customHeight="1" x14ac:dyDescent="0.55000000000000004">
      <c r="A1549" s="75"/>
      <c r="B1549" s="73"/>
      <c r="C1549" s="73"/>
      <c r="D1549" s="73"/>
      <c r="E1549" s="73"/>
      <c r="F1549" s="75"/>
      <c r="G1549" s="73"/>
      <c r="H1549" s="77"/>
      <c r="I1549" s="73"/>
      <c r="J1549" s="73"/>
      <c r="K1549" s="73"/>
      <c r="L1549" s="75"/>
      <c r="M1549" s="115"/>
      <c r="N1549" s="115"/>
    </row>
    <row r="1550" spans="1:14" ht="69.75" customHeight="1" x14ac:dyDescent="0.55000000000000004">
      <c r="A1550" s="75"/>
      <c r="B1550" s="73"/>
      <c r="C1550" s="73"/>
      <c r="D1550" s="73"/>
      <c r="E1550" s="73"/>
      <c r="F1550" s="75"/>
      <c r="G1550" s="73"/>
      <c r="H1550" s="77"/>
      <c r="I1550" s="73"/>
      <c r="J1550" s="73"/>
      <c r="K1550" s="73"/>
      <c r="L1550" s="75"/>
      <c r="M1550" s="115"/>
      <c r="N1550" s="115"/>
    </row>
    <row r="1551" spans="1:14" ht="69.75" customHeight="1" x14ac:dyDescent="0.55000000000000004">
      <c r="A1551" s="75"/>
      <c r="B1551" s="73"/>
      <c r="C1551" s="73"/>
      <c r="D1551" s="73"/>
      <c r="E1551" s="73"/>
      <c r="F1551" s="75"/>
      <c r="G1551" s="73"/>
      <c r="H1551" s="77"/>
      <c r="I1551" s="73"/>
      <c r="J1551" s="73"/>
      <c r="K1551" s="73"/>
      <c r="L1551" s="75"/>
      <c r="M1551" s="115"/>
      <c r="N1551" s="115"/>
    </row>
    <row r="1552" spans="1:14" ht="69.75" customHeight="1" x14ac:dyDescent="0.55000000000000004">
      <c r="A1552" s="75"/>
      <c r="B1552" s="73"/>
      <c r="C1552" s="73"/>
      <c r="D1552" s="73"/>
      <c r="E1552" s="73"/>
      <c r="F1552" s="75"/>
      <c r="G1552" s="73"/>
      <c r="H1552" s="77"/>
      <c r="I1552" s="73"/>
      <c r="J1552" s="73"/>
      <c r="K1552" s="73"/>
      <c r="L1552" s="75"/>
      <c r="M1552" s="115"/>
      <c r="N1552" s="115"/>
    </row>
    <row r="1553" spans="1:14" ht="69.75" customHeight="1" x14ac:dyDescent="0.55000000000000004">
      <c r="A1553" s="75"/>
      <c r="B1553" s="73"/>
      <c r="C1553" s="73"/>
      <c r="D1553" s="73"/>
      <c r="E1553" s="73"/>
      <c r="F1553" s="75"/>
      <c r="G1553" s="73"/>
      <c r="H1553" s="77"/>
      <c r="I1553" s="73"/>
      <c r="J1553" s="73"/>
      <c r="K1553" s="73"/>
      <c r="L1553" s="75"/>
      <c r="M1553" s="115"/>
      <c r="N1553" s="115"/>
    </row>
    <row r="1554" spans="1:14" ht="69.75" customHeight="1" x14ac:dyDescent="0.55000000000000004">
      <c r="A1554" s="75"/>
      <c r="B1554" s="73"/>
      <c r="C1554" s="73"/>
      <c r="D1554" s="73"/>
      <c r="E1554" s="73"/>
      <c r="F1554" s="75"/>
      <c r="G1554" s="73"/>
      <c r="H1554" s="77"/>
      <c r="I1554" s="73"/>
      <c r="J1554" s="73"/>
      <c r="K1554" s="73"/>
      <c r="L1554" s="75"/>
      <c r="M1554" s="115"/>
      <c r="N1554" s="115"/>
    </row>
    <row r="1555" spans="1:14" ht="69.75" customHeight="1" x14ac:dyDescent="0.55000000000000004">
      <c r="A1555" s="75"/>
      <c r="B1555" s="73"/>
      <c r="C1555" s="73"/>
      <c r="D1555" s="73"/>
      <c r="E1555" s="73"/>
      <c r="F1555" s="75"/>
      <c r="G1555" s="73"/>
      <c r="H1555" s="77"/>
      <c r="I1555" s="73"/>
      <c r="J1555" s="73"/>
      <c r="K1555" s="73"/>
      <c r="L1555" s="75"/>
      <c r="M1555" s="115"/>
      <c r="N1555" s="115"/>
    </row>
    <row r="1556" spans="1:14" ht="69.75" customHeight="1" x14ac:dyDescent="0.55000000000000004">
      <c r="A1556" s="75"/>
      <c r="B1556" s="73"/>
      <c r="C1556" s="73"/>
      <c r="D1556" s="73"/>
      <c r="E1556" s="73"/>
      <c r="F1556" s="75"/>
      <c r="G1556" s="73"/>
      <c r="H1556" s="77"/>
      <c r="I1556" s="73"/>
      <c r="J1556" s="73"/>
      <c r="K1556" s="73"/>
      <c r="L1556" s="75"/>
      <c r="M1556" s="115"/>
      <c r="N1556" s="115"/>
    </row>
    <row r="1557" spans="1:14" ht="69.75" customHeight="1" x14ac:dyDescent="0.55000000000000004">
      <c r="A1557" s="75"/>
      <c r="B1557" s="73"/>
      <c r="C1557" s="73"/>
      <c r="D1557" s="73"/>
      <c r="E1557" s="73"/>
      <c r="F1557" s="75"/>
      <c r="G1557" s="73"/>
      <c r="H1557" s="77"/>
      <c r="I1557" s="77"/>
      <c r="J1557" s="73"/>
      <c r="K1557" s="73"/>
      <c r="L1557" s="75"/>
      <c r="M1557" s="115"/>
      <c r="N1557" s="115"/>
    </row>
    <row r="1558" spans="1:14" ht="69.75" customHeight="1" x14ac:dyDescent="0.55000000000000004">
      <c r="A1558" s="75"/>
      <c r="B1558" s="73"/>
      <c r="C1558" s="73"/>
      <c r="D1558" s="73"/>
      <c r="E1558" s="73"/>
      <c r="F1558" s="75"/>
      <c r="G1558" s="73"/>
      <c r="H1558" s="77"/>
      <c r="I1558" s="77"/>
      <c r="J1558" s="73"/>
      <c r="K1558" s="73"/>
      <c r="L1558" s="75"/>
      <c r="M1558" s="115"/>
      <c r="N1558" s="115"/>
    </row>
    <row r="1559" spans="1:14" ht="69.75" customHeight="1" x14ac:dyDescent="0.55000000000000004">
      <c r="A1559" s="75"/>
      <c r="B1559" s="73"/>
      <c r="C1559" s="73"/>
      <c r="D1559" s="73"/>
      <c r="E1559" s="73"/>
      <c r="F1559" s="75"/>
      <c r="G1559" s="73"/>
      <c r="H1559" s="77"/>
      <c r="I1559" s="77"/>
      <c r="J1559" s="73"/>
      <c r="K1559" s="73"/>
      <c r="L1559" s="75"/>
      <c r="M1559" s="115"/>
      <c r="N1559" s="115"/>
    </row>
    <row r="1560" spans="1:14" ht="69.75" customHeight="1" x14ac:dyDescent="0.55000000000000004">
      <c r="A1560" s="75"/>
      <c r="B1560" s="73"/>
      <c r="C1560" s="73"/>
      <c r="D1560" s="73"/>
      <c r="E1560" s="73"/>
      <c r="F1560" s="75"/>
      <c r="G1560" s="73"/>
      <c r="H1560" s="77"/>
      <c r="I1560" s="77"/>
      <c r="J1560" s="73"/>
      <c r="K1560" s="73"/>
      <c r="L1560" s="75"/>
      <c r="M1560" s="115"/>
      <c r="N1560" s="115"/>
    </row>
    <row r="1561" spans="1:14" ht="69.75" customHeight="1" x14ac:dyDescent="0.55000000000000004">
      <c r="A1561" s="75"/>
      <c r="B1561" s="73"/>
      <c r="C1561" s="73"/>
      <c r="D1561" s="73"/>
      <c r="E1561" s="73"/>
      <c r="F1561" s="75"/>
      <c r="G1561" s="73"/>
      <c r="H1561" s="77"/>
      <c r="I1561" s="77"/>
      <c r="J1561" s="73"/>
      <c r="K1561" s="73"/>
      <c r="L1561" s="75"/>
      <c r="M1561" s="115"/>
      <c r="N1561" s="115"/>
    </row>
    <row r="1562" spans="1:14" ht="69.75" customHeight="1" x14ac:dyDescent="0.55000000000000004">
      <c r="A1562" s="75"/>
      <c r="B1562" s="73"/>
      <c r="C1562" s="73"/>
      <c r="D1562" s="73"/>
      <c r="E1562" s="73"/>
      <c r="F1562" s="75"/>
      <c r="G1562" s="73"/>
      <c r="H1562" s="77"/>
      <c r="I1562" s="77"/>
      <c r="J1562" s="73"/>
      <c r="K1562" s="73"/>
      <c r="L1562" s="75"/>
      <c r="M1562" s="115"/>
      <c r="N1562" s="115"/>
    </row>
    <row r="1563" spans="1:14" ht="69.75" customHeight="1" x14ac:dyDescent="0.55000000000000004">
      <c r="A1563" s="75"/>
      <c r="B1563" s="73"/>
      <c r="C1563" s="73"/>
      <c r="D1563" s="73"/>
      <c r="E1563" s="73"/>
      <c r="F1563" s="75"/>
      <c r="G1563" s="73"/>
      <c r="H1563" s="77"/>
      <c r="I1563" s="77"/>
      <c r="J1563" s="73"/>
      <c r="K1563" s="73"/>
      <c r="L1563" s="75"/>
      <c r="M1563" s="115"/>
      <c r="N1563" s="115"/>
    </row>
    <row r="1564" spans="1:14" ht="69.75" customHeight="1" x14ac:dyDescent="0.55000000000000004">
      <c r="A1564" s="75"/>
      <c r="B1564" s="73"/>
      <c r="C1564" s="73"/>
      <c r="D1564" s="73"/>
      <c r="E1564" s="73"/>
      <c r="F1564" s="75"/>
      <c r="G1564" s="73"/>
      <c r="H1564" s="77"/>
      <c r="I1564" s="77"/>
      <c r="J1564" s="73"/>
      <c r="K1564" s="73"/>
      <c r="L1564" s="75"/>
      <c r="M1564" s="115"/>
      <c r="N1564" s="115"/>
    </row>
    <row r="1565" spans="1:14" ht="69.75" customHeight="1" x14ac:dyDescent="0.55000000000000004">
      <c r="A1565" s="75"/>
      <c r="B1565" s="73"/>
      <c r="C1565" s="73"/>
      <c r="D1565" s="73"/>
      <c r="E1565" s="73"/>
      <c r="F1565" s="75"/>
      <c r="G1565" s="73"/>
      <c r="H1565" s="77"/>
      <c r="I1565" s="77"/>
      <c r="J1565" s="73"/>
      <c r="K1565" s="73"/>
      <c r="L1565" s="75"/>
      <c r="M1565" s="115"/>
      <c r="N1565" s="115"/>
    </row>
    <row r="1566" spans="1:14" ht="69.75" customHeight="1" x14ac:dyDescent="0.55000000000000004">
      <c r="A1566" s="75"/>
      <c r="B1566" s="73"/>
      <c r="C1566" s="73"/>
      <c r="D1566" s="73"/>
      <c r="E1566" s="73"/>
      <c r="F1566" s="75"/>
      <c r="G1566" s="73"/>
      <c r="H1566" s="77"/>
      <c r="I1566" s="77"/>
      <c r="J1566" s="73"/>
      <c r="K1566" s="73"/>
      <c r="L1566" s="75"/>
      <c r="M1566" s="115"/>
      <c r="N1566" s="115"/>
    </row>
    <row r="1567" spans="1:14" ht="69.75" customHeight="1" x14ac:dyDescent="0.55000000000000004">
      <c r="A1567" s="75"/>
      <c r="B1567" s="73"/>
      <c r="C1567" s="73"/>
      <c r="D1567" s="73"/>
      <c r="E1567" s="73"/>
      <c r="F1567" s="75"/>
      <c r="G1567" s="73"/>
      <c r="H1567" s="77"/>
      <c r="I1567" s="77"/>
      <c r="J1567" s="73"/>
      <c r="K1567" s="73"/>
      <c r="L1567" s="75"/>
      <c r="M1567" s="115"/>
      <c r="N1567" s="115"/>
    </row>
    <row r="1568" spans="1:14" ht="69.75" customHeight="1" x14ac:dyDescent="0.55000000000000004">
      <c r="A1568" s="75"/>
      <c r="B1568" s="73"/>
      <c r="C1568" s="73"/>
      <c r="D1568" s="73"/>
      <c r="E1568" s="73"/>
      <c r="F1568" s="75"/>
      <c r="G1568" s="73"/>
      <c r="H1568" s="77"/>
      <c r="I1568" s="77"/>
      <c r="J1568" s="73"/>
      <c r="K1568" s="73"/>
      <c r="L1568" s="75"/>
      <c r="M1568" s="115"/>
      <c r="N1568" s="115"/>
    </row>
    <row r="1569" spans="1:14" ht="69.75" customHeight="1" x14ac:dyDescent="0.55000000000000004">
      <c r="A1569" s="75"/>
      <c r="B1569" s="73"/>
      <c r="C1569" s="73"/>
      <c r="D1569" s="73"/>
      <c r="E1569" s="73"/>
      <c r="F1569" s="75"/>
      <c r="G1569" s="73"/>
      <c r="H1569" s="77"/>
      <c r="I1569" s="77"/>
      <c r="J1569" s="73"/>
      <c r="K1569" s="73"/>
      <c r="L1569" s="75"/>
      <c r="M1569" s="115"/>
      <c r="N1569" s="115"/>
    </row>
    <row r="1570" spans="1:14" ht="69.75" customHeight="1" x14ac:dyDescent="0.55000000000000004">
      <c r="A1570" s="75"/>
      <c r="B1570" s="73"/>
      <c r="C1570" s="73"/>
      <c r="D1570" s="73"/>
      <c r="E1570" s="73"/>
      <c r="F1570" s="75"/>
      <c r="G1570" s="73"/>
      <c r="H1570" s="77"/>
      <c r="I1570" s="77"/>
      <c r="J1570" s="73"/>
      <c r="K1570" s="73"/>
      <c r="L1570" s="75"/>
      <c r="M1570" s="115"/>
      <c r="N1570" s="115"/>
    </row>
    <row r="1571" spans="1:14" ht="69.75" customHeight="1" x14ac:dyDescent="0.55000000000000004">
      <c r="A1571" s="75"/>
      <c r="B1571" s="73"/>
      <c r="C1571" s="73"/>
      <c r="D1571" s="73"/>
      <c r="E1571" s="73"/>
      <c r="F1571" s="75"/>
      <c r="G1571" s="73"/>
      <c r="H1571" s="77"/>
      <c r="I1571" s="77"/>
      <c r="J1571" s="73"/>
      <c r="K1571" s="73"/>
      <c r="L1571" s="75"/>
      <c r="M1571" s="115"/>
      <c r="N1571" s="115"/>
    </row>
    <row r="1572" spans="1:14" ht="69.75" customHeight="1" x14ac:dyDescent="0.55000000000000004">
      <c r="A1572" s="75"/>
      <c r="B1572" s="73"/>
      <c r="C1572" s="73"/>
      <c r="D1572" s="73"/>
      <c r="E1572" s="73"/>
      <c r="F1572" s="75"/>
      <c r="G1572" s="73"/>
      <c r="H1572" s="77"/>
      <c r="I1572" s="77"/>
      <c r="J1572" s="73"/>
      <c r="K1572" s="73"/>
      <c r="L1572" s="75"/>
      <c r="M1572" s="115"/>
      <c r="N1572" s="115"/>
    </row>
    <row r="1573" spans="1:14" ht="69.75" customHeight="1" x14ac:dyDescent="0.55000000000000004">
      <c r="A1573" s="75"/>
      <c r="B1573" s="73"/>
      <c r="C1573" s="73"/>
      <c r="D1573" s="73"/>
      <c r="E1573" s="73"/>
      <c r="F1573" s="75"/>
      <c r="G1573" s="73"/>
      <c r="H1573" s="77"/>
      <c r="I1573" s="77"/>
      <c r="J1573" s="73"/>
      <c r="K1573" s="73"/>
      <c r="L1573" s="75"/>
      <c r="M1573" s="115"/>
      <c r="N1573" s="115"/>
    </row>
    <row r="1574" spans="1:14" ht="69.75" customHeight="1" x14ac:dyDescent="0.55000000000000004">
      <c r="A1574" s="75"/>
      <c r="B1574" s="73"/>
      <c r="C1574" s="73"/>
      <c r="D1574" s="73"/>
      <c r="E1574" s="73"/>
      <c r="F1574" s="75"/>
      <c r="G1574" s="73"/>
      <c r="H1574" s="77"/>
      <c r="I1574" s="77"/>
      <c r="J1574" s="73"/>
      <c r="K1574" s="73"/>
      <c r="L1574" s="75"/>
      <c r="M1574" s="115"/>
      <c r="N1574" s="115"/>
    </row>
    <row r="1575" spans="1:14" ht="69.75" customHeight="1" x14ac:dyDescent="0.55000000000000004">
      <c r="A1575" s="75"/>
      <c r="B1575" s="73"/>
      <c r="C1575" s="73"/>
      <c r="D1575" s="73"/>
      <c r="E1575" s="73"/>
      <c r="F1575" s="75"/>
      <c r="G1575" s="73"/>
      <c r="H1575" s="77"/>
      <c r="I1575" s="77"/>
      <c r="J1575" s="73"/>
      <c r="K1575" s="73"/>
      <c r="L1575" s="75"/>
      <c r="M1575" s="115"/>
      <c r="N1575" s="115"/>
    </row>
    <row r="1576" spans="1:14" ht="69.75" customHeight="1" x14ac:dyDescent="0.55000000000000004">
      <c r="A1576" s="75"/>
      <c r="B1576" s="73"/>
      <c r="C1576" s="73"/>
      <c r="D1576" s="73"/>
      <c r="E1576" s="73"/>
      <c r="F1576" s="75"/>
      <c r="G1576" s="73"/>
      <c r="H1576" s="77"/>
      <c r="I1576" s="77"/>
      <c r="J1576" s="73"/>
      <c r="K1576" s="73"/>
      <c r="L1576" s="75"/>
      <c r="M1576" s="115"/>
      <c r="N1576" s="115"/>
    </row>
    <row r="1577" spans="1:14" ht="69.75" customHeight="1" x14ac:dyDescent="0.55000000000000004">
      <c r="A1577" s="75"/>
      <c r="B1577" s="73"/>
      <c r="C1577" s="73"/>
      <c r="D1577" s="73"/>
      <c r="E1577" s="73"/>
      <c r="F1577" s="75"/>
      <c r="G1577" s="73"/>
      <c r="H1577" s="77"/>
      <c r="I1577" s="77"/>
      <c r="J1577" s="73"/>
      <c r="K1577" s="73"/>
      <c r="L1577" s="75"/>
      <c r="M1577" s="115"/>
      <c r="N1577" s="115"/>
    </row>
    <row r="1578" spans="1:14" ht="69.75" customHeight="1" x14ac:dyDescent="0.55000000000000004">
      <c r="A1578" s="75"/>
      <c r="B1578" s="73"/>
      <c r="C1578" s="73"/>
      <c r="D1578" s="73"/>
      <c r="E1578" s="73"/>
      <c r="F1578" s="75"/>
      <c r="G1578" s="73"/>
      <c r="H1578" s="77"/>
      <c r="I1578" s="77"/>
      <c r="J1578" s="73"/>
      <c r="K1578" s="73"/>
      <c r="L1578" s="75"/>
      <c r="M1578" s="115"/>
      <c r="N1578" s="115"/>
    </row>
    <row r="1579" spans="1:14" ht="69.75" customHeight="1" x14ac:dyDescent="0.55000000000000004">
      <c r="A1579" s="75"/>
      <c r="B1579" s="73"/>
      <c r="C1579" s="73"/>
      <c r="D1579" s="73"/>
      <c r="E1579" s="73"/>
      <c r="F1579" s="75"/>
      <c r="G1579" s="73"/>
      <c r="H1579" s="77"/>
      <c r="I1579" s="77"/>
      <c r="J1579" s="73"/>
      <c r="K1579" s="73"/>
      <c r="L1579" s="75"/>
      <c r="M1579" s="115"/>
      <c r="N1579" s="115"/>
    </row>
    <row r="1580" spans="1:14" ht="69.75" customHeight="1" x14ac:dyDescent="0.55000000000000004">
      <c r="A1580" s="75"/>
      <c r="B1580" s="73"/>
      <c r="C1580" s="73"/>
      <c r="D1580" s="73"/>
      <c r="E1580" s="73"/>
      <c r="F1580" s="75"/>
      <c r="G1580" s="73"/>
      <c r="H1580" s="77"/>
      <c r="I1580" s="77"/>
      <c r="J1580" s="73"/>
      <c r="K1580" s="73"/>
      <c r="L1580" s="75"/>
      <c r="M1580" s="115"/>
      <c r="N1580" s="115"/>
    </row>
    <row r="1581" spans="1:14" ht="69.75" customHeight="1" x14ac:dyDescent="0.55000000000000004">
      <c r="A1581" s="75"/>
      <c r="B1581" s="73"/>
      <c r="C1581" s="73"/>
      <c r="D1581" s="73"/>
      <c r="E1581" s="73"/>
      <c r="F1581" s="75"/>
      <c r="G1581" s="73"/>
      <c r="H1581" s="77"/>
      <c r="I1581" s="77"/>
      <c r="J1581" s="73"/>
      <c r="K1581" s="73"/>
      <c r="L1581" s="75"/>
      <c r="M1581" s="115"/>
      <c r="N1581" s="115"/>
    </row>
  </sheetData>
  <autoFilter ref="A3:N1581" xr:uid="{00000000-0009-0000-0000-00000A000000}"/>
  <mergeCells count="3">
    <mergeCell ref="B1:G1"/>
    <mergeCell ref="H1:L1"/>
    <mergeCell ref="A2:L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100"/>
  <sheetViews>
    <sheetView workbookViewId="0"/>
  </sheetViews>
  <sheetFormatPr defaultColWidth="14.44140625" defaultRowHeight="15" customHeight="1" x14ac:dyDescent="0.3"/>
  <cols>
    <col min="1" max="1" width="8" customWidth="1"/>
    <col min="2" max="2" width="8.5546875" customWidth="1"/>
    <col min="3" max="3" width="24" customWidth="1"/>
    <col min="4" max="4" width="20.5546875" customWidth="1"/>
    <col min="5" max="5" width="16.5546875" customWidth="1"/>
    <col min="6" max="6" width="6.44140625" customWidth="1"/>
    <col min="7" max="11" width="8" customWidth="1"/>
  </cols>
  <sheetData>
    <row r="1" spans="2:10" ht="18" customHeight="1" x14ac:dyDescent="0.3"/>
    <row r="2" spans="2:10" ht="45" customHeight="1" x14ac:dyDescent="0.3">
      <c r="B2" s="608" t="s">
        <v>3406</v>
      </c>
      <c r="C2" s="550"/>
      <c r="D2" s="550"/>
      <c r="E2" s="551"/>
    </row>
    <row r="3" spans="2:10" ht="18.75" customHeight="1" x14ac:dyDescent="0.3">
      <c r="B3" s="123" t="s">
        <v>3407</v>
      </c>
      <c r="C3" s="124" t="s">
        <v>3408</v>
      </c>
      <c r="D3" s="123" t="s">
        <v>3409</v>
      </c>
      <c r="E3" s="123" t="s">
        <v>16</v>
      </c>
    </row>
    <row r="4" spans="2:10" ht="14.4" x14ac:dyDescent="0.3">
      <c r="B4" s="62">
        <v>1</v>
      </c>
      <c r="C4" s="457" t="s">
        <v>3410</v>
      </c>
      <c r="D4" s="457" t="s">
        <v>275</v>
      </c>
      <c r="E4" s="457" t="s">
        <v>3185</v>
      </c>
    </row>
    <row r="5" spans="2:10" ht="14.4" x14ac:dyDescent="0.3">
      <c r="B5" s="62">
        <v>2</v>
      </c>
      <c r="C5" s="457" t="s">
        <v>3411</v>
      </c>
      <c r="D5" s="457" t="s">
        <v>356</v>
      </c>
      <c r="E5" s="457" t="s">
        <v>3412</v>
      </c>
      <c r="J5" t="s">
        <v>772</v>
      </c>
    </row>
    <row r="6" spans="2:10" ht="14.4" x14ac:dyDescent="0.3">
      <c r="B6" s="458">
        <v>3</v>
      </c>
      <c r="C6" s="459" t="s">
        <v>3413</v>
      </c>
      <c r="D6" s="459" t="s">
        <v>557</v>
      </c>
      <c r="E6" s="459" t="s">
        <v>3185</v>
      </c>
      <c r="F6" s="460" t="s">
        <v>3414</v>
      </c>
    </row>
    <row r="7" spans="2:10" ht="14.4" x14ac:dyDescent="0.3">
      <c r="B7" s="458">
        <v>4</v>
      </c>
      <c r="C7" s="459" t="s">
        <v>3413</v>
      </c>
      <c r="D7" s="459" t="s">
        <v>559</v>
      </c>
      <c r="E7" s="459" t="s">
        <v>3185</v>
      </c>
      <c r="F7" s="460" t="s">
        <v>3414</v>
      </c>
    </row>
    <row r="8" spans="2:10" ht="14.4" x14ac:dyDescent="0.3">
      <c r="B8" s="62">
        <v>5</v>
      </c>
      <c r="C8" s="457" t="s">
        <v>3413</v>
      </c>
      <c r="D8" s="457" t="s">
        <v>593</v>
      </c>
      <c r="E8" s="457" t="s">
        <v>3185</v>
      </c>
    </row>
    <row r="9" spans="2:10" ht="14.4" x14ac:dyDescent="0.3">
      <c r="B9" s="458">
        <v>6</v>
      </c>
      <c r="C9" s="459" t="s">
        <v>516</v>
      </c>
      <c r="D9" s="459" t="s">
        <v>566</v>
      </c>
      <c r="E9" s="459" t="s">
        <v>3185</v>
      </c>
      <c r="F9" s="460" t="s">
        <v>3414</v>
      </c>
    </row>
    <row r="10" spans="2:10" ht="14.4" x14ac:dyDescent="0.3">
      <c r="B10" s="458">
        <v>7</v>
      </c>
      <c r="C10" s="459" t="s">
        <v>3415</v>
      </c>
      <c r="D10" s="459" t="s">
        <v>2344</v>
      </c>
      <c r="E10" s="459" t="s">
        <v>3185</v>
      </c>
      <c r="F10" s="460" t="s">
        <v>3414</v>
      </c>
    </row>
    <row r="11" spans="2:10" ht="14.4" x14ac:dyDescent="0.3">
      <c r="B11" s="62">
        <v>8</v>
      </c>
      <c r="C11" s="457"/>
      <c r="D11" s="457"/>
      <c r="E11" s="457"/>
    </row>
    <row r="12" spans="2:10" ht="14.4" x14ac:dyDescent="0.3">
      <c r="B12" s="62">
        <v>9</v>
      </c>
      <c r="C12" s="457"/>
      <c r="D12" s="457"/>
      <c r="E12" s="457"/>
    </row>
    <row r="13" spans="2:10" ht="14.4" x14ac:dyDescent="0.3">
      <c r="B13" s="62">
        <v>10</v>
      </c>
      <c r="C13" s="457"/>
      <c r="D13" s="457"/>
      <c r="E13" s="457"/>
    </row>
    <row r="14" spans="2:10" ht="14.4" x14ac:dyDescent="0.3">
      <c r="B14" s="62"/>
      <c r="C14" s="457"/>
      <c r="D14" s="457"/>
      <c r="E14" s="457"/>
    </row>
    <row r="15" spans="2:10" ht="14.4" x14ac:dyDescent="0.3">
      <c r="B15" s="62"/>
      <c r="C15" s="457"/>
      <c r="D15" s="457"/>
      <c r="E15" s="457"/>
    </row>
    <row r="16" spans="2:10" ht="14.4" x14ac:dyDescent="0.3">
      <c r="B16" s="62"/>
      <c r="C16" s="457"/>
      <c r="D16" s="457"/>
      <c r="E16" s="457"/>
    </row>
    <row r="17" spans="2:5" ht="14.4" x14ac:dyDescent="0.3">
      <c r="B17" s="62"/>
      <c r="C17" s="457"/>
      <c r="D17" s="457"/>
      <c r="E17" s="457"/>
    </row>
    <row r="18" spans="2:5" ht="14.4" x14ac:dyDescent="0.3">
      <c r="B18" s="62"/>
      <c r="C18" s="457"/>
      <c r="D18" s="457"/>
      <c r="E18" s="457"/>
    </row>
    <row r="19" spans="2:5" ht="14.4" x14ac:dyDescent="0.3">
      <c r="B19" s="62"/>
      <c r="C19" s="457"/>
      <c r="D19" s="457"/>
      <c r="E19" s="457"/>
    </row>
    <row r="21" spans="2:5" ht="15.75" customHeight="1" x14ac:dyDescent="0.3"/>
    <row r="22" spans="2:5" ht="15.75" customHeight="1" x14ac:dyDescent="0.3"/>
    <row r="23" spans="2:5" ht="15.75" customHeight="1" x14ac:dyDescent="0.3"/>
    <row r="24" spans="2:5" ht="15.75" customHeight="1" x14ac:dyDescent="0.3"/>
    <row r="25" spans="2:5" ht="15.75" customHeight="1" x14ac:dyDescent="0.3"/>
    <row r="26" spans="2:5" ht="15.75" customHeight="1" x14ac:dyDescent="0.3"/>
    <row r="27" spans="2:5" ht="15.75" customHeight="1" x14ac:dyDescent="0.3"/>
    <row r="28" spans="2:5" ht="15.75" customHeight="1" x14ac:dyDescent="0.3"/>
    <row r="29" spans="2:5" ht="15.75" customHeight="1" x14ac:dyDescent="0.3"/>
    <row r="30" spans="2:5" ht="15.75" customHeight="1" x14ac:dyDescent="0.3"/>
    <row r="31" spans="2:5" ht="15.75" customHeight="1" x14ac:dyDescent="0.3"/>
    <row r="32" spans="2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B2:E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"/>
  <sheetViews>
    <sheetView workbookViewId="0"/>
  </sheetViews>
  <sheetFormatPr defaultColWidth="14.44140625" defaultRowHeight="15" customHeight="1" x14ac:dyDescent="0.3"/>
  <cols>
    <col min="1" max="2" width="15.88671875" customWidth="1"/>
    <col min="3" max="5" width="14.33203125" customWidth="1"/>
    <col min="6" max="6" width="8" customWidth="1"/>
    <col min="7" max="8" width="13.33203125" customWidth="1"/>
    <col min="9" max="9" width="12.6640625" customWidth="1"/>
    <col min="10" max="14" width="8" customWidth="1"/>
  </cols>
  <sheetData>
    <row r="1" spans="1:11" ht="42" customHeight="1" x14ac:dyDescent="0.3">
      <c r="A1" s="610" t="s">
        <v>3416</v>
      </c>
      <c r="B1" s="561"/>
      <c r="C1" s="561"/>
      <c r="D1" s="562"/>
      <c r="E1" s="461"/>
      <c r="F1" s="461"/>
      <c r="G1" s="610" t="s">
        <v>3417</v>
      </c>
      <c r="H1" s="561"/>
      <c r="I1" s="561"/>
      <c r="J1" s="562"/>
    </row>
    <row r="2" spans="1:11" ht="33.75" customHeight="1" x14ac:dyDescent="0.3">
      <c r="A2" s="462" t="s">
        <v>2970</v>
      </c>
      <c r="B2" s="463">
        <v>10</v>
      </c>
      <c r="C2" s="463">
        <v>1200</v>
      </c>
      <c r="D2" s="464">
        <f t="shared" ref="D2:D5" si="0">B2*C2</f>
        <v>12000</v>
      </c>
      <c r="E2" s="465"/>
      <c r="F2" s="465"/>
      <c r="G2" s="462" t="s">
        <v>2970</v>
      </c>
      <c r="H2" s="463">
        <v>10</v>
      </c>
      <c r="I2" s="466">
        <v>1050</v>
      </c>
      <c r="J2" s="467">
        <f t="shared" ref="J2:J5" si="1">H2*I2</f>
        <v>10500</v>
      </c>
    </row>
    <row r="3" spans="1:11" ht="33.75" customHeight="1" x14ac:dyDescent="0.3">
      <c r="A3" s="462" t="s">
        <v>3418</v>
      </c>
      <c r="B3" s="463">
        <v>2</v>
      </c>
      <c r="C3" s="463">
        <v>1600</v>
      </c>
      <c r="D3" s="464">
        <f t="shared" si="0"/>
        <v>3200</v>
      </c>
      <c r="E3" s="465"/>
      <c r="F3" s="465"/>
      <c r="G3" s="462" t="s">
        <v>3418</v>
      </c>
      <c r="H3" s="463">
        <v>2</v>
      </c>
      <c r="I3" s="466">
        <v>1400</v>
      </c>
      <c r="J3" s="467">
        <f t="shared" si="1"/>
        <v>2800</v>
      </c>
    </row>
    <row r="4" spans="1:11" ht="33.75" customHeight="1" x14ac:dyDescent="0.3">
      <c r="A4" s="462" t="s">
        <v>3419</v>
      </c>
      <c r="B4" s="463">
        <v>5</v>
      </c>
      <c r="C4" s="463">
        <v>1800</v>
      </c>
      <c r="D4" s="464">
        <f t="shared" si="0"/>
        <v>9000</v>
      </c>
      <c r="E4" s="461"/>
      <c r="F4" s="461"/>
      <c r="G4" s="462" t="s">
        <v>3419</v>
      </c>
      <c r="H4" s="463">
        <v>5</v>
      </c>
      <c r="I4" s="466">
        <v>1950</v>
      </c>
      <c r="J4" s="467">
        <f t="shared" si="1"/>
        <v>9750</v>
      </c>
    </row>
    <row r="5" spans="1:11" ht="33.75" customHeight="1" x14ac:dyDescent="0.3">
      <c r="A5" s="462" t="s">
        <v>3420</v>
      </c>
      <c r="B5" s="463">
        <v>1</v>
      </c>
      <c r="C5" s="463">
        <v>2600</v>
      </c>
      <c r="D5" s="464">
        <f t="shared" si="0"/>
        <v>2600</v>
      </c>
      <c r="E5" s="461"/>
      <c r="F5" s="461"/>
      <c r="G5" s="462" t="s">
        <v>3420</v>
      </c>
      <c r="H5" s="463">
        <v>1</v>
      </c>
      <c r="I5" s="466">
        <v>3900</v>
      </c>
      <c r="J5" s="467">
        <f t="shared" si="1"/>
        <v>3900</v>
      </c>
    </row>
    <row r="6" spans="1:11" ht="33.75" customHeight="1" x14ac:dyDescent="0.3">
      <c r="A6" s="462" t="s">
        <v>3421</v>
      </c>
      <c r="B6" s="119">
        <f>SUM(B2:B5)</f>
        <v>18</v>
      </c>
      <c r="C6" s="463"/>
      <c r="D6" s="468">
        <f>SUM(D2:D5)</f>
        <v>26800</v>
      </c>
      <c r="E6" s="461"/>
      <c r="F6" s="461"/>
      <c r="G6" s="462" t="s">
        <v>3421</v>
      </c>
      <c r="H6" s="119">
        <f>SUM(H2:H5)</f>
        <v>18</v>
      </c>
      <c r="I6" s="466"/>
      <c r="J6" s="469">
        <f>SUM(J2:J5)</f>
        <v>26950</v>
      </c>
      <c r="K6" s="122"/>
    </row>
    <row r="7" spans="1:11" ht="14.4" x14ac:dyDescent="0.3">
      <c r="A7" s="470"/>
      <c r="B7" s="62"/>
      <c r="C7" s="62"/>
      <c r="D7" s="467"/>
    </row>
    <row r="8" spans="1:11" ht="18.75" customHeight="1" x14ac:dyDescent="0.3">
      <c r="A8" s="470"/>
      <c r="B8" s="471">
        <f>D6</f>
        <v>26800</v>
      </c>
      <c r="C8" s="471"/>
      <c r="D8" s="467"/>
    </row>
    <row r="9" spans="1:11" ht="18.75" customHeight="1" x14ac:dyDescent="0.3">
      <c r="A9" s="609" t="s">
        <v>3422</v>
      </c>
      <c r="B9" s="550"/>
      <c r="C9" s="551"/>
      <c r="D9" s="467"/>
    </row>
    <row r="10" spans="1:11" ht="16.5" customHeight="1" x14ac:dyDescent="0.3">
      <c r="A10" s="472">
        <v>0.1</v>
      </c>
      <c r="B10" s="473">
        <f>B8*10/100</f>
        <v>2680</v>
      </c>
      <c r="C10" s="474">
        <f>B8-B10</f>
        <v>24120</v>
      </c>
      <c r="D10" s="475"/>
    </row>
    <row r="11" spans="1:11" ht="30" customHeight="1" x14ac:dyDescent="0.3">
      <c r="A11" s="476"/>
      <c r="B11" s="465"/>
      <c r="C11" s="477"/>
      <c r="G11" s="478" t="s">
        <v>3423</v>
      </c>
      <c r="H11" s="479">
        <f>J6-C10</f>
        <v>2830</v>
      </c>
    </row>
    <row r="12" spans="1:11" ht="14.4" x14ac:dyDescent="0.3">
      <c r="B12" s="122"/>
      <c r="C12" s="461"/>
      <c r="D12" s="461"/>
      <c r="E12" s="461"/>
    </row>
    <row r="13" spans="1:11" ht="14.4" x14ac:dyDescent="0.3">
      <c r="B13" s="122"/>
      <c r="C13" s="461"/>
      <c r="D13" s="461"/>
      <c r="E13" s="461"/>
    </row>
    <row r="14" spans="1:11" ht="14.4" x14ac:dyDescent="0.3">
      <c r="B14" s="122"/>
    </row>
    <row r="15" spans="1:11" ht="14.4" x14ac:dyDescent="0.3">
      <c r="B15" s="122"/>
    </row>
    <row r="16" spans="1:11" ht="14.4" x14ac:dyDescent="0.3">
      <c r="B16" s="122"/>
    </row>
    <row r="17" spans="2:2" ht="14.4" x14ac:dyDescent="0.3">
      <c r="B17" s="122"/>
    </row>
    <row r="18" spans="2:2" ht="14.4" x14ac:dyDescent="0.3">
      <c r="B18" s="122"/>
    </row>
    <row r="19" spans="2:2" ht="14.4" x14ac:dyDescent="0.3">
      <c r="B19" s="122"/>
    </row>
    <row r="20" spans="2:2" ht="14.4" x14ac:dyDescent="0.3">
      <c r="B20" s="122"/>
    </row>
    <row r="21" spans="2:2" ht="15.75" customHeight="1" x14ac:dyDescent="0.3">
      <c r="B21" s="122"/>
    </row>
    <row r="22" spans="2:2" ht="15.75" customHeight="1" x14ac:dyDescent="0.3">
      <c r="B22" s="122"/>
    </row>
    <row r="23" spans="2:2" ht="15.75" customHeight="1" x14ac:dyDescent="0.3">
      <c r="B23" s="122"/>
    </row>
    <row r="24" spans="2:2" ht="15.75" customHeight="1" x14ac:dyDescent="0.3">
      <c r="B24" s="122"/>
    </row>
    <row r="25" spans="2:2" ht="15.75" customHeight="1" x14ac:dyDescent="0.3">
      <c r="B25" s="122"/>
    </row>
    <row r="26" spans="2:2" ht="15.75" customHeight="1" x14ac:dyDescent="0.3">
      <c r="B26" s="122"/>
    </row>
    <row r="27" spans="2:2" ht="15.75" customHeight="1" x14ac:dyDescent="0.3">
      <c r="B27" s="122"/>
    </row>
    <row r="28" spans="2:2" ht="15.75" customHeight="1" x14ac:dyDescent="0.3">
      <c r="B28" s="122"/>
    </row>
    <row r="29" spans="2:2" ht="15.75" customHeight="1" x14ac:dyDescent="0.3">
      <c r="B29" s="122"/>
    </row>
    <row r="30" spans="2:2" ht="15.75" customHeight="1" x14ac:dyDescent="0.3">
      <c r="B30" s="122"/>
    </row>
    <row r="31" spans="2:2" ht="15.75" customHeight="1" x14ac:dyDescent="0.3">
      <c r="B31" s="122"/>
    </row>
    <row r="32" spans="2:2" ht="15.75" customHeight="1" x14ac:dyDescent="0.3">
      <c r="B32" s="122"/>
    </row>
    <row r="33" spans="2:2" ht="15.75" customHeight="1" x14ac:dyDescent="0.3">
      <c r="B33" s="122"/>
    </row>
    <row r="34" spans="2:2" ht="15.75" customHeight="1" x14ac:dyDescent="0.3">
      <c r="B34" s="122"/>
    </row>
    <row r="35" spans="2:2" ht="15.75" customHeight="1" x14ac:dyDescent="0.3">
      <c r="B35" s="122"/>
    </row>
    <row r="36" spans="2:2" ht="15.75" customHeight="1" x14ac:dyDescent="0.3">
      <c r="B36" s="122"/>
    </row>
    <row r="37" spans="2:2" ht="15.75" customHeight="1" x14ac:dyDescent="0.3">
      <c r="B37" s="122"/>
    </row>
    <row r="38" spans="2:2" ht="15.75" customHeight="1" x14ac:dyDescent="0.3">
      <c r="B38" s="122"/>
    </row>
    <row r="39" spans="2:2" ht="15.75" customHeight="1" x14ac:dyDescent="0.3">
      <c r="B39" s="122"/>
    </row>
    <row r="40" spans="2:2" ht="15.75" customHeight="1" x14ac:dyDescent="0.3">
      <c r="B40" s="122"/>
    </row>
    <row r="41" spans="2:2" ht="15.75" customHeight="1" x14ac:dyDescent="0.3">
      <c r="B41" s="122"/>
    </row>
    <row r="42" spans="2:2" ht="15.75" customHeight="1" x14ac:dyDescent="0.3">
      <c r="B42" s="122"/>
    </row>
    <row r="43" spans="2:2" ht="15.75" customHeight="1" x14ac:dyDescent="0.3">
      <c r="B43" s="122"/>
    </row>
    <row r="44" spans="2:2" ht="15.75" customHeight="1" x14ac:dyDescent="0.3">
      <c r="B44" s="122"/>
    </row>
    <row r="45" spans="2:2" ht="15.75" customHeight="1" x14ac:dyDescent="0.3">
      <c r="B45" s="122"/>
    </row>
    <row r="46" spans="2:2" ht="15.75" customHeight="1" x14ac:dyDescent="0.3">
      <c r="B46" s="122"/>
    </row>
    <row r="47" spans="2:2" ht="15.75" customHeight="1" x14ac:dyDescent="0.3">
      <c r="B47" s="122"/>
    </row>
    <row r="48" spans="2:2" ht="15.75" customHeight="1" x14ac:dyDescent="0.3">
      <c r="B48" s="122"/>
    </row>
    <row r="49" spans="2:2" ht="15.75" customHeight="1" x14ac:dyDescent="0.3">
      <c r="B49" s="122"/>
    </row>
    <row r="50" spans="2:2" ht="15.75" customHeight="1" x14ac:dyDescent="0.3">
      <c r="B50" s="122"/>
    </row>
    <row r="51" spans="2:2" ht="15.75" customHeight="1" x14ac:dyDescent="0.3">
      <c r="B51" s="122"/>
    </row>
    <row r="52" spans="2:2" ht="15.75" customHeight="1" x14ac:dyDescent="0.3">
      <c r="B52" s="122"/>
    </row>
    <row r="53" spans="2:2" ht="15.75" customHeight="1" x14ac:dyDescent="0.3">
      <c r="B53" s="122"/>
    </row>
    <row r="54" spans="2:2" ht="15.75" customHeight="1" x14ac:dyDescent="0.3">
      <c r="B54" s="122"/>
    </row>
    <row r="55" spans="2:2" ht="15.75" customHeight="1" x14ac:dyDescent="0.3">
      <c r="B55" s="122"/>
    </row>
    <row r="56" spans="2:2" ht="15.75" customHeight="1" x14ac:dyDescent="0.3">
      <c r="B56" s="122"/>
    </row>
    <row r="57" spans="2:2" ht="15.75" customHeight="1" x14ac:dyDescent="0.3">
      <c r="B57" s="122"/>
    </row>
    <row r="58" spans="2:2" ht="15.75" customHeight="1" x14ac:dyDescent="0.3">
      <c r="B58" s="122"/>
    </row>
    <row r="59" spans="2:2" ht="15.75" customHeight="1" x14ac:dyDescent="0.3">
      <c r="B59" s="122"/>
    </row>
    <row r="60" spans="2:2" ht="15.75" customHeight="1" x14ac:dyDescent="0.3">
      <c r="B60" s="122"/>
    </row>
    <row r="61" spans="2:2" ht="15.75" customHeight="1" x14ac:dyDescent="0.3">
      <c r="B61" s="122"/>
    </row>
    <row r="62" spans="2:2" ht="15.75" customHeight="1" x14ac:dyDescent="0.3">
      <c r="B62" s="122"/>
    </row>
    <row r="63" spans="2:2" ht="15.75" customHeight="1" x14ac:dyDescent="0.3">
      <c r="B63" s="122"/>
    </row>
    <row r="64" spans="2:2" ht="15.75" customHeight="1" x14ac:dyDescent="0.3">
      <c r="B64" s="122"/>
    </row>
    <row r="65" spans="2:2" ht="15.75" customHeight="1" x14ac:dyDescent="0.3">
      <c r="B65" s="122"/>
    </row>
    <row r="66" spans="2:2" ht="15.75" customHeight="1" x14ac:dyDescent="0.3">
      <c r="B66" s="122"/>
    </row>
    <row r="67" spans="2:2" ht="15.75" customHeight="1" x14ac:dyDescent="0.3">
      <c r="B67" s="122"/>
    </row>
    <row r="68" spans="2:2" ht="15.75" customHeight="1" x14ac:dyDescent="0.3">
      <c r="B68" s="122"/>
    </row>
    <row r="69" spans="2:2" ht="15.75" customHeight="1" x14ac:dyDescent="0.3">
      <c r="B69" s="122"/>
    </row>
    <row r="70" spans="2:2" ht="15.75" customHeight="1" x14ac:dyDescent="0.3">
      <c r="B70" s="122"/>
    </row>
    <row r="71" spans="2:2" ht="15.75" customHeight="1" x14ac:dyDescent="0.3">
      <c r="B71" s="122"/>
    </row>
    <row r="72" spans="2:2" ht="15.75" customHeight="1" x14ac:dyDescent="0.3">
      <c r="B72" s="122"/>
    </row>
    <row r="73" spans="2:2" ht="15.75" customHeight="1" x14ac:dyDescent="0.3">
      <c r="B73" s="122"/>
    </row>
    <row r="74" spans="2:2" ht="15.75" customHeight="1" x14ac:dyDescent="0.3">
      <c r="B74" s="122"/>
    </row>
    <row r="75" spans="2:2" ht="15.75" customHeight="1" x14ac:dyDescent="0.3">
      <c r="B75" s="122"/>
    </row>
    <row r="76" spans="2:2" ht="15.75" customHeight="1" x14ac:dyDescent="0.3">
      <c r="B76" s="122"/>
    </row>
    <row r="77" spans="2:2" ht="15.75" customHeight="1" x14ac:dyDescent="0.3">
      <c r="B77" s="122"/>
    </row>
    <row r="78" spans="2:2" ht="15.75" customHeight="1" x14ac:dyDescent="0.3">
      <c r="B78" s="122"/>
    </row>
    <row r="79" spans="2:2" ht="15.75" customHeight="1" x14ac:dyDescent="0.3">
      <c r="B79" s="122"/>
    </row>
    <row r="80" spans="2:2" ht="15.75" customHeight="1" x14ac:dyDescent="0.3">
      <c r="B80" s="122"/>
    </row>
    <row r="81" spans="2:2" ht="15.75" customHeight="1" x14ac:dyDescent="0.3">
      <c r="B81" s="122"/>
    </row>
    <row r="82" spans="2:2" ht="15.75" customHeight="1" x14ac:dyDescent="0.3">
      <c r="B82" s="122"/>
    </row>
    <row r="83" spans="2:2" ht="15.75" customHeight="1" x14ac:dyDescent="0.3">
      <c r="B83" s="122"/>
    </row>
    <row r="84" spans="2:2" ht="15.75" customHeight="1" x14ac:dyDescent="0.3">
      <c r="B84" s="122"/>
    </row>
    <row r="85" spans="2:2" ht="15.75" customHeight="1" x14ac:dyDescent="0.3">
      <c r="B85" s="122"/>
    </row>
    <row r="86" spans="2:2" ht="15.75" customHeight="1" x14ac:dyDescent="0.3">
      <c r="B86" s="122"/>
    </row>
    <row r="87" spans="2:2" ht="15.75" customHeight="1" x14ac:dyDescent="0.3">
      <c r="B87" s="122"/>
    </row>
    <row r="88" spans="2:2" ht="15.75" customHeight="1" x14ac:dyDescent="0.3">
      <c r="B88" s="122"/>
    </row>
    <row r="89" spans="2:2" ht="15.75" customHeight="1" x14ac:dyDescent="0.3">
      <c r="B89" s="122"/>
    </row>
    <row r="90" spans="2:2" ht="15.75" customHeight="1" x14ac:dyDescent="0.3">
      <c r="B90" s="122"/>
    </row>
    <row r="91" spans="2:2" ht="15.75" customHeight="1" x14ac:dyDescent="0.3">
      <c r="B91" s="122"/>
    </row>
    <row r="92" spans="2:2" ht="15.75" customHeight="1" x14ac:dyDescent="0.3">
      <c r="B92" s="122"/>
    </row>
    <row r="93" spans="2:2" ht="15.75" customHeight="1" x14ac:dyDescent="0.3">
      <c r="B93" s="122"/>
    </row>
    <row r="94" spans="2:2" ht="15.75" customHeight="1" x14ac:dyDescent="0.3">
      <c r="B94" s="122"/>
    </row>
    <row r="95" spans="2:2" ht="15.75" customHeight="1" x14ac:dyDescent="0.3">
      <c r="B95" s="122"/>
    </row>
    <row r="96" spans="2:2" ht="15.75" customHeight="1" x14ac:dyDescent="0.3">
      <c r="B96" s="122"/>
    </row>
    <row r="97" spans="2:2" ht="15.75" customHeight="1" x14ac:dyDescent="0.3">
      <c r="B97" s="122"/>
    </row>
    <row r="98" spans="2:2" ht="15.75" customHeight="1" x14ac:dyDescent="0.3">
      <c r="B98" s="122"/>
    </row>
    <row r="99" spans="2:2" ht="15.75" customHeight="1" x14ac:dyDescent="0.3">
      <c r="B99" s="122"/>
    </row>
    <row r="100" spans="2:2" ht="15.75" customHeight="1" x14ac:dyDescent="0.3">
      <c r="B100" s="122"/>
    </row>
  </sheetData>
  <mergeCells count="3">
    <mergeCell ref="A9:C9"/>
    <mergeCell ref="A1:D1"/>
    <mergeCell ref="G1:J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100"/>
  <sheetViews>
    <sheetView workbookViewId="0"/>
  </sheetViews>
  <sheetFormatPr defaultColWidth="14.44140625" defaultRowHeight="15" customHeight="1" x14ac:dyDescent="0.3"/>
  <cols>
    <col min="1" max="1" width="12.6640625" customWidth="1"/>
    <col min="2" max="2" width="28.6640625" customWidth="1"/>
    <col min="3" max="3" width="16" customWidth="1"/>
    <col min="4" max="4" width="23.109375" customWidth="1"/>
    <col min="5" max="5" width="25" customWidth="1"/>
    <col min="6" max="6" width="18.33203125" customWidth="1"/>
    <col min="7" max="8" width="19.33203125" customWidth="1"/>
    <col min="9" max="9" width="24.6640625" customWidth="1"/>
    <col min="10" max="10" width="17.88671875" customWidth="1"/>
    <col min="11" max="11" width="8" customWidth="1"/>
  </cols>
  <sheetData>
    <row r="1" spans="1:11" ht="24" customHeight="1" x14ac:dyDescent="0.3">
      <c r="A1" s="480" t="s">
        <v>0</v>
      </c>
      <c r="B1" s="611" t="s">
        <v>1</v>
      </c>
      <c r="C1" s="561"/>
      <c r="D1" s="561"/>
      <c r="E1" s="561"/>
      <c r="F1" s="561"/>
      <c r="G1" s="570"/>
      <c r="H1" s="612">
        <v>45292</v>
      </c>
      <c r="I1" s="561"/>
      <c r="J1" s="562"/>
    </row>
    <row r="2" spans="1:11" ht="25.5" customHeight="1" x14ac:dyDescent="0.3">
      <c r="A2" s="613" t="s">
        <v>3424</v>
      </c>
      <c r="B2" s="550"/>
      <c r="C2" s="550"/>
      <c r="D2" s="550"/>
      <c r="E2" s="550"/>
      <c r="F2" s="550"/>
      <c r="G2" s="550"/>
      <c r="H2" s="550"/>
      <c r="I2" s="550"/>
      <c r="J2" s="567"/>
    </row>
    <row r="3" spans="1:11" ht="37.5" customHeight="1" x14ac:dyDescent="0.3">
      <c r="A3" s="481" t="s">
        <v>4</v>
      </c>
      <c r="B3" s="188" t="s">
        <v>5</v>
      </c>
      <c r="C3" s="188" t="s">
        <v>6</v>
      </c>
      <c r="D3" s="188" t="s">
        <v>7</v>
      </c>
      <c r="E3" s="188" t="s">
        <v>8</v>
      </c>
      <c r="F3" s="187" t="s">
        <v>9</v>
      </c>
      <c r="G3" s="188" t="s">
        <v>10</v>
      </c>
      <c r="H3" s="189" t="s">
        <v>11</v>
      </c>
      <c r="I3" s="188" t="s">
        <v>12</v>
      </c>
      <c r="J3" s="482" t="s">
        <v>13</v>
      </c>
    </row>
    <row r="4" spans="1:11" ht="34.5" customHeight="1" x14ac:dyDescent="0.3">
      <c r="A4" s="483">
        <v>72</v>
      </c>
      <c r="B4" s="484" t="s">
        <v>25</v>
      </c>
      <c r="C4" s="484" t="s">
        <v>19</v>
      </c>
      <c r="D4" s="485" t="s">
        <v>199</v>
      </c>
      <c r="E4" s="484" t="s">
        <v>200</v>
      </c>
      <c r="F4" s="486"/>
      <c r="G4" s="484" t="s">
        <v>22</v>
      </c>
      <c r="H4" s="487">
        <v>44547</v>
      </c>
      <c r="I4" s="487">
        <v>44911</v>
      </c>
      <c r="J4" s="488" t="s">
        <v>43</v>
      </c>
      <c r="K4" s="412"/>
    </row>
    <row r="5" spans="1:11" ht="60.75" hidden="1" customHeight="1" x14ac:dyDescent="0.3">
      <c r="A5" s="489">
        <v>86</v>
      </c>
      <c r="B5" s="490" t="s">
        <v>25</v>
      </c>
      <c r="C5" s="490" t="s">
        <v>19</v>
      </c>
      <c r="D5" s="490" t="s">
        <v>228</v>
      </c>
      <c r="E5" s="490" t="s">
        <v>27</v>
      </c>
      <c r="F5" s="489"/>
      <c r="G5" s="490" t="s">
        <v>22</v>
      </c>
      <c r="H5" s="491">
        <v>45213</v>
      </c>
      <c r="I5" s="491">
        <v>45578</v>
      </c>
      <c r="J5" s="490" t="s">
        <v>23</v>
      </c>
    </row>
    <row r="6" spans="1:11" ht="34.5" customHeight="1" x14ac:dyDescent="0.3">
      <c r="A6" s="492">
        <v>89</v>
      </c>
      <c r="B6" s="493" t="s">
        <v>238</v>
      </c>
      <c r="C6" s="493" t="s">
        <v>239</v>
      </c>
      <c r="D6" s="493" t="s">
        <v>240</v>
      </c>
      <c r="E6" s="493" t="s">
        <v>241</v>
      </c>
      <c r="F6" s="494"/>
      <c r="G6" s="493" t="s">
        <v>22</v>
      </c>
      <c r="H6" s="495">
        <v>45184</v>
      </c>
      <c r="I6" s="495">
        <v>45549</v>
      </c>
      <c r="J6" s="496" t="s">
        <v>86</v>
      </c>
      <c r="K6" s="412"/>
    </row>
    <row r="7" spans="1:11" ht="60.75" hidden="1" customHeight="1" x14ac:dyDescent="0.3">
      <c r="A7" s="489">
        <v>100</v>
      </c>
      <c r="B7" s="490" t="s">
        <v>238</v>
      </c>
      <c r="C7" s="490" t="s">
        <v>47</v>
      </c>
      <c r="D7" s="490" t="s">
        <v>275</v>
      </c>
      <c r="E7" s="490" t="s">
        <v>273</v>
      </c>
      <c r="F7" s="489"/>
      <c r="G7" s="490" t="s">
        <v>22</v>
      </c>
      <c r="H7" s="491">
        <v>44730</v>
      </c>
      <c r="I7" s="491" t="s">
        <v>594</v>
      </c>
      <c r="J7" s="490" t="s">
        <v>23</v>
      </c>
    </row>
    <row r="8" spans="1:11" ht="34.5" customHeight="1" x14ac:dyDescent="0.3">
      <c r="A8" s="497">
        <v>121</v>
      </c>
      <c r="B8" s="498" t="s">
        <v>329</v>
      </c>
      <c r="C8" s="498"/>
      <c r="D8" s="498" t="s">
        <v>330</v>
      </c>
      <c r="E8" s="498" t="s">
        <v>47</v>
      </c>
      <c r="F8" s="499"/>
      <c r="G8" s="498" t="s">
        <v>22</v>
      </c>
      <c r="H8" s="500">
        <v>44451</v>
      </c>
      <c r="I8" s="500">
        <v>44815</v>
      </c>
      <c r="J8" s="501" t="s">
        <v>123</v>
      </c>
      <c r="K8" s="412"/>
    </row>
    <row r="9" spans="1:11" ht="34.5" customHeight="1" x14ac:dyDescent="0.3">
      <c r="A9" s="502">
        <v>122</v>
      </c>
      <c r="B9" s="484" t="s">
        <v>333</v>
      </c>
      <c r="C9" s="484" t="s">
        <v>40</v>
      </c>
      <c r="D9" s="485" t="s">
        <v>334</v>
      </c>
      <c r="E9" s="484" t="s">
        <v>335</v>
      </c>
      <c r="F9" s="486">
        <v>1E-3</v>
      </c>
      <c r="G9" s="484" t="s">
        <v>22</v>
      </c>
      <c r="H9" s="487">
        <v>44758</v>
      </c>
      <c r="I9" s="487">
        <v>45122</v>
      </c>
      <c r="J9" s="488" t="s">
        <v>43</v>
      </c>
      <c r="K9" s="412"/>
    </row>
    <row r="10" spans="1:11" ht="60.75" hidden="1" customHeight="1" x14ac:dyDescent="0.3">
      <c r="A10" s="489">
        <v>134</v>
      </c>
      <c r="B10" s="490" t="s">
        <v>333</v>
      </c>
      <c r="C10" s="490" t="s">
        <v>19</v>
      </c>
      <c r="D10" s="490" t="s">
        <v>356</v>
      </c>
      <c r="E10" s="490" t="s">
        <v>335</v>
      </c>
      <c r="F10" s="489">
        <v>1E-3</v>
      </c>
      <c r="G10" s="490" t="s">
        <v>22</v>
      </c>
      <c r="H10" s="491">
        <v>44765</v>
      </c>
      <c r="I10" s="491" t="s">
        <v>3425</v>
      </c>
      <c r="J10" s="490" t="s">
        <v>23</v>
      </c>
    </row>
    <row r="11" spans="1:11" ht="34.5" customHeight="1" x14ac:dyDescent="0.3">
      <c r="A11" s="497">
        <v>139</v>
      </c>
      <c r="B11" s="503" t="s">
        <v>333</v>
      </c>
      <c r="C11" s="503" t="s">
        <v>19</v>
      </c>
      <c r="D11" s="504" t="s">
        <v>367</v>
      </c>
      <c r="E11" s="503" t="s">
        <v>335</v>
      </c>
      <c r="F11" s="505">
        <v>1E-3</v>
      </c>
      <c r="G11" s="503" t="s">
        <v>22</v>
      </c>
      <c r="H11" s="506">
        <v>44642</v>
      </c>
      <c r="I11" s="506">
        <v>45006</v>
      </c>
      <c r="J11" s="507" t="s">
        <v>43</v>
      </c>
      <c r="K11" s="412"/>
    </row>
    <row r="12" spans="1:11" ht="34.5" customHeight="1" x14ac:dyDescent="0.3">
      <c r="A12" s="508">
        <v>156</v>
      </c>
      <c r="B12" s="509" t="s">
        <v>333</v>
      </c>
      <c r="C12" s="509"/>
      <c r="D12" s="510" t="s">
        <v>397</v>
      </c>
      <c r="E12" s="509" t="s">
        <v>335</v>
      </c>
      <c r="F12" s="511">
        <v>1E-3</v>
      </c>
      <c r="G12" s="509" t="s">
        <v>22</v>
      </c>
      <c r="H12" s="512">
        <v>43842</v>
      </c>
      <c r="I12" s="512">
        <v>44206</v>
      </c>
      <c r="J12" s="513" t="s">
        <v>43</v>
      </c>
      <c r="K12" s="412"/>
    </row>
    <row r="13" spans="1:11" ht="34.5" customHeight="1" x14ac:dyDescent="0.3">
      <c r="A13" s="508">
        <v>158</v>
      </c>
      <c r="B13" s="509" t="s">
        <v>400</v>
      </c>
      <c r="C13" s="509"/>
      <c r="D13" s="510" t="s">
        <v>401</v>
      </c>
      <c r="E13" s="509" t="s">
        <v>402</v>
      </c>
      <c r="F13" s="511">
        <v>1E-3</v>
      </c>
      <c r="G13" s="509" t="s">
        <v>22</v>
      </c>
      <c r="H13" s="512">
        <v>43842</v>
      </c>
      <c r="I13" s="512">
        <v>44206</v>
      </c>
      <c r="J13" s="513" t="s">
        <v>43</v>
      </c>
      <c r="K13" s="412"/>
    </row>
    <row r="14" spans="1:11" ht="34.5" customHeight="1" x14ac:dyDescent="0.3">
      <c r="A14" s="508">
        <v>189</v>
      </c>
      <c r="B14" s="509" t="s">
        <v>333</v>
      </c>
      <c r="C14" s="509" t="s">
        <v>19</v>
      </c>
      <c r="D14" s="510" t="s">
        <v>456</v>
      </c>
      <c r="E14" s="509" t="s">
        <v>335</v>
      </c>
      <c r="F14" s="511">
        <v>1E-3</v>
      </c>
      <c r="G14" s="509" t="s">
        <v>22</v>
      </c>
      <c r="H14" s="512">
        <v>44520</v>
      </c>
      <c r="I14" s="512">
        <v>44884</v>
      </c>
      <c r="J14" s="513" t="s">
        <v>43</v>
      </c>
      <c r="K14" s="412"/>
    </row>
    <row r="15" spans="1:11" ht="34.5" customHeight="1" x14ac:dyDescent="0.3">
      <c r="A15" s="508">
        <v>191</v>
      </c>
      <c r="B15" s="509" t="s">
        <v>333</v>
      </c>
      <c r="C15" s="509" t="s">
        <v>19</v>
      </c>
      <c r="D15" s="510" t="s">
        <v>460</v>
      </c>
      <c r="E15" s="509" t="s">
        <v>348</v>
      </c>
      <c r="F15" s="511">
        <v>0.01</v>
      </c>
      <c r="G15" s="509" t="s">
        <v>22</v>
      </c>
      <c r="H15" s="512">
        <v>43842</v>
      </c>
      <c r="I15" s="512">
        <v>44206</v>
      </c>
      <c r="J15" s="513" t="s">
        <v>43</v>
      </c>
      <c r="K15" s="412"/>
    </row>
    <row r="16" spans="1:11" ht="34.5" customHeight="1" x14ac:dyDescent="0.3">
      <c r="A16" s="508">
        <v>192</v>
      </c>
      <c r="B16" s="509" t="s">
        <v>333</v>
      </c>
      <c r="C16" s="509" t="s">
        <v>461</v>
      </c>
      <c r="D16" s="510" t="s">
        <v>462</v>
      </c>
      <c r="E16" s="509" t="s">
        <v>348</v>
      </c>
      <c r="F16" s="511">
        <v>0.01</v>
      </c>
      <c r="G16" s="509" t="s">
        <v>22</v>
      </c>
      <c r="H16" s="512">
        <v>44582</v>
      </c>
      <c r="I16" s="512">
        <v>44946</v>
      </c>
      <c r="J16" s="513" t="s">
        <v>43</v>
      </c>
      <c r="K16" s="412"/>
    </row>
    <row r="17" spans="1:11" ht="34.5" customHeight="1" x14ac:dyDescent="0.3">
      <c r="A17" s="508">
        <v>214</v>
      </c>
      <c r="B17" s="509" t="s">
        <v>333</v>
      </c>
      <c r="C17" s="509" t="s">
        <v>19</v>
      </c>
      <c r="D17" s="510" t="s">
        <v>506</v>
      </c>
      <c r="E17" s="509" t="s">
        <v>348</v>
      </c>
      <c r="F17" s="511">
        <v>0.01</v>
      </c>
      <c r="G17" s="509" t="s">
        <v>22</v>
      </c>
      <c r="H17" s="512">
        <v>43650</v>
      </c>
      <c r="I17" s="512">
        <v>44014</v>
      </c>
      <c r="J17" s="513" t="s">
        <v>43</v>
      </c>
      <c r="K17" s="412"/>
    </row>
    <row r="18" spans="1:11" ht="34.5" customHeight="1" x14ac:dyDescent="0.3">
      <c r="A18" s="508">
        <v>230</v>
      </c>
      <c r="B18" s="509" t="s">
        <v>527</v>
      </c>
      <c r="C18" s="509" t="s">
        <v>19</v>
      </c>
      <c r="D18" s="510" t="s">
        <v>546</v>
      </c>
      <c r="E18" s="509" t="s">
        <v>547</v>
      </c>
      <c r="F18" s="511">
        <v>0.01</v>
      </c>
      <c r="G18" s="509" t="s">
        <v>22</v>
      </c>
      <c r="H18" s="512">
        <v>44958</v>
      </c>
      <c r="I18" s="512">
        <v>45322</v>
      </c>
      <c r="J18" s="513" t="s">
        <v>86</v>
      </c>
      <c r="K18" s="412"/>
    </row>
    <row r="19" spans="1:11" ht="34.5" customHeight="1" x14ac:dyDescent="0.3">
      <c r="A19" s="508">
        <v>237</v>
      </c>
      <c r="B19" s="509" t="s">
        <v>556</v>
      </c>
      <c r="C19" s="509"/>
      <c r="D19" s="510" t="s">
        <v>565</v>
      </c>
      <c r="E19" s="509" t="s">
        <v>518</v>
      </c>
      <c r="F19" s="511">
        <v>0.01</v>
      </c>
      <c r="G19" s="509" t="s">
        <v>22</v>
      </c>
      <c r="H19" s="512">
        <v>43842</v>
      </c>
      <c r="I19" s="512">
        <v>44206</v>
      </c>
      <c r="J19" s="513" t="s">
        <v>43</v>
      </c>
      <c r="K19" s="412"/>
    </row>
    <row r="20" spans="1:11" ht="34.5" customHeight="1" x14ac:dyDescent="0.3">
      <c r="A20" s="508">
        <v>241</v>
      </c>
      <c r="B20" s="509" t="s">
        <v>556</v>
      </c>
      <c r="C20" s="509"/>
      <c r="D20" s="510" t="s">
        <v>572</v>
      </c>
      <c r="E20" s="509" t="s">
        <v>563</v>
      </c>
      <c r="F20" s="511">
        <v>0.01</v>
      </c>
      <c r="G20" s="509" t="s">
        <v>22</v>
      </c>
      <c r="H20" s="512">
        <v>44315</v>
      </c>
      <c r="I20" s="512">
        <v>44679</v>
      </c>
      <c r="J20" s="513" t="s">
        <v>43</v>
      </c>
      <c r="K20" s="412"/>
    </row>
    <row r="21" spans="1:11" ht="34.5" customHeight="1" x14ac:dyDescent="0.3">
      <c r="A21" s="508">
        <v>245</v>
      </c>
      <c r="B21" s="509" t="s">
        <v>556</v>
      </c>
      <c r="C21" s="509" t="s">
        <v>19</v>
      </c>
      <c r="D21" s="510" t="s">
        <v>579</v>
      </c>
      <c r="E21" s="509" t="s">
        <v>319</v>
      </c>
      <c r="F21" s="511">
        <v>0.01</v>
      </c>
      <c r="G21" s="509" t="s">
        <v>22</v>
      </c>
      <c r="H21" s="512">
        <v>44215</v>
      </c>
      <c r="I21" s="512">
        <v>44579</v>
      </c>
      <c r="J21" s="513" t="s">
        <v>43</v>
      </c>
      <c r="K21" s="412"/>
    </row>
    <row r="22" spans="1:11" ht="34.5" customHeight="1" x14ac:dyDescent="0.3">
      <c r="A22" s="508">
        <v>252</v>
      </c>
      <c r="B22" s="509" t="s">
        <v>556</v>
      </c>
      <c r="C22" s="509" t="s">
        <v>19</v>
      </c>
      <c r="D22" s="510" t="s">
        <v>593</v>
      </c>
      <c r="E22" s="509" t="s">
        <v>563</v>
      </c>
      <c r="F22" s="511">
        <v>0.01</v>
      </c>
      <c r="G22" s="509" t="s">
        <v>22</v>
      </c>
      <c r="H22" s="512">
        <v>44582</v>
      </c>
      <c r="I22" s="512" t="s">
        <v>3426</v>
      </c>
      <c r="J22" s="513" t="s">
        <v>86</v>
      </c>
      <c r="K22" s="412"/>
    </row>
    <row r="23" spans="1:11" ht="34.5" customHeight="1" x14ac:dyDescent="0.3">
      <c r="A23" s="508">
        <v>318</v>
      </c>
      <c r="B23" s="509" t="s">
        <v>725</v>
      </c>
      <c r="C23" s="509"/>
      <c r="D23" s="510" t="s">
        <v>740</v>
      </c>
      <c r="E23" s="509" t="s">
        <v>741</v>
      </c>
      <c r="F23" s="511"/>
      <c r="G23" s="509" t="s">
        <v>22</v>
      </c>
      <c r="H23" s="512">
        <v>44582</v>
      </c>
      <c r="I23" s="512">
        <v>44946</v>
      </c>
      <c r="J23" s="513" t="s">
        <v>43</v>
      </c>
      <c r="K23" s="412"/>
    </row>
    <row r="24" spans="1:11" ht="34.5" customHeight="1" x14ac:dyDescent="0.3">
      <c r="A24" s="508">
        <v>344</v>
      </c>
      <c r="B24" s="514" t="s">
        <v>786</v>
      </c>
      <c r="C24" s="514" t="s">
        <v>47</v>
      </c>
      <c r="D24" s="514" t="s">
        <v>792</v>
      </c>
      <c r="E24" s="514" t="s">
        <v>793</v>
      </c>
      <c r="F24" s="515"/>
      <c r="G24" s="514" t="s">
        <v>789</v>
      </c>
      <c r="H24" s="514" t="s">
        <v>789</v>
      </c>
      <c r="I24" s="514" t="s">
        <v>789</v>
      </c>
      <c r="J24" s="516" t="s">
        <v>86</v>
      </c>
      <c r="K24" s="412"/>
    </row>
    <row r="25" spans="1:11" ht="34.5" customHeight="1" x14ac:dyDescent="0.3">
      <c r="A25" s="508">
        <v>454</v>
      </c>
      <c r="B25" s="509" t="s">
        <v>1010</v>
      </c>
      <c r="C25" s="509" t="s">
        <v>19</v>
      </c>
      <c r="D25" s="510" t="s">
        <v>1011</v>
      </c>
      <c r="E25" s="509" t="s">
        <v>863</v>
      </c>
      <c r="F25" s="511">
        <v>0.01</v>
      </c>
      <c r="G25" s="509" t="s">
        <v>22</v>
      </c>
      <c r="H25" s="512">
        <v>44315</v>
      </c>
      <c r="I25" s="512">
        <v>44679</v>
      </c>
      <c r="J25" s="513" t="s">
        <v>43</v>
      </c>
      <c r="K25" s="412"/>
    </row>
    <row r="26" spans="1:11" ht="34.5" customHeight="1" x14ac:dyDescent="0.3">
      <c r="A26" s="508">
        <v>476</v>
      </c>
      <c r="B26" s="509" t="s">
        <v>1014</v>
      </c>
      <c r="C26" s="509"/>
      <c r="D26" s="510" t="s">
        <v>1051</v>
      </c>
      <c r="E26" s="509" t="s">
        <v>1052</v>
      </c>
      <c r="F26" s="511"/>
      <c r="G26" s="509" t="s">
        <v>22</v>
      </c>
      <c r="H26" s="512">
        <v>44214</v>
      </c>
      <c r="I26" s="512">
        <v>44578</v>
      </c>
      <c r="J26" s="513" t="s">
        <v>43</v>
      </c>
      <c r="K26" s="412"/>
    </row>
    <row r="27" spans="1:11" ht="34.5" customHeight="1" x14ac:dyDescent="0.3">
      <c r="A27" s="508">
        <v>517</v>
      </c>
      <c r="B27" s="509" t="s">
        <v>1014</v>
      </c>
      <c r="C27" s="509" t="s">
        <v>255</v>
      </c>
      <c r="D27" s="510" t="s">
        <v>1139</v>
      </c>
      <c r="E27" s="509" t="s">
        <v>1140</v>
      </c>
      <c r="F27" s="511"/>
      <c r="G27" s="509" t="s">
        <v>22</v>
      </c>
      <c r="H27" s="512">
        <v>44254</v>
      </c>
      <c r="I27" s="512">
        <v>44618</v>
      </c>
      <c r="J27" s="513" t="s">
        <v>43</v>
      </c>
      <c r="K27" s="412"/>
    </row>
    <row r="28" spans="1:11" ht="34.5" customHeight="1" x14ac:dyDescent="0.3">
      <c r="A28" s="508">
        <v>523</v>
      </c>
      <c r="B28" s="509" t="s">
        <v>1014</v>
      </c>
      <c r="C28" s="509" t="s">
        <v>255</v>
      </c>
      <c r="D28" s="510" t="s">
        <v>1150</v>
      </c>
      <c r="E28" s="509" t="s">
        <v>1151</v>
      </c>
      <c r="F28" s="511"/>
      <c r="G28" s="509" t="s">
        <v>22</v>
      </c>
      <c r="H28" s="512">
        <v>44315</v>
      </c>
      <c r="I28" s="512">
        <v>44679</v>
      </c>
      <c r="J28" s="513" t="s">
        <v>43</v>
      </c>
      <c r="K28" s="412"/>
    </row>
    <row r="29" spans="1:11" ht="34.5" customHeight="1" x14ac:dyDescent="0.3">
      <c r="A29" s="508">
        <v>533</v>
      </c>
      <c r="B29" s="509" t="s">
        <v>1014</v>
      </c>
      <c r="C29" s="509" t="s">
        <v>255</v>
      </c>
      <c r="D29" s="510" t="s">
        <v>1171</v>
      </c>
      <c r="E29" s="509" t="s">
        <v>1172</v>
      </c>
      <c r="F29" s="511"/>
      <c r="G29" s="509" t="s">
        <v>22</v>
      </c>
      <c r="H29" s="512">
        <v>44609</v>
      </c>
      <c r="I29" s="512">
        <v>44973</v>
      </c>
      <c r="J29" s="513" t="s">
        <v>43</v>
      </c>
      <c r="K29" s="412"/>
    </row>
    <row r="30" spans="1:11" ht="34.5" customHeight="1" x14ac:dyDescent="0.3">
      <c r="A30" s="508">
        <v>551</v>
      </c>
      <c r="B30" s="509" t="s">
        <v>1014</v>
      </c>
      <c r="C30" s="509"/>
      <c r="D30" s="509" t="s">
        <v>1209</v>
      </c>
      <c r="E30" s="509" t="s">
        <v>1210</v>
      </c>
      <c r="F30" s="511"/>
      <c r="G30" s="509" t="s">
        <v>22</v>
      </c>
      <c r="H30" s="512">
        <v>44579</v>
      </c>
      <c r="I30" s="512">
        <v>44943</v>
      </c>
      <c r="J30" s="513" t="s">
        <v>43</v>
      </c>
      <c r="K30" s="412"/>
    </row>
    <row r="31" spans="1:11" ht="34.5" customHeight="1" x14ac:dyDescent="0.3">
      <c r="A31" s="508">
        <v>589</v>
      </c>
      <c r="B31" s="509" t="s">
        <v>1014</v>
      </c>
      <c r="C31" s="509" t="s">
        <v>255</v>
      </c>
      <c r="D31" s="509" t="s">
        <v>1281</v>
      </c>
      <c r="E31" s="509" t="s">
        <v>1282</v>
      </c>
      <c r="F31" s="511"/>
      <c r="G31" s="509" t="s">
        <v>22</v>
      </c>
      <c r="H31" s="512">
        <v>44579</v>
      </c>
      <c r="I31" s="512">
        <v>44943</v>
      </c>
      <c r="J31" s="513" t="s">
        <v>43</v>
      </c>
      <c r="K31" s="412"/>
    </row>
    <row r="32" spans="1:11" ht="34.5" customHeight="1" x14ac:dyDescent="0.3">
      <c r="A32" s="508">
        <v>658</v>
      </c>
      <c r="B32" s="509" t="s">
        <v>1014</v>
      </c>
      <c r="C32" s="509" t="s">
        <v>255</v>
      </c>
      <c r="D32" s="509" t="s">
        <v>1402</v>
      </c>
      <c r="E32" s="509" t="s">
        <v>1403</v>
      </c>
      <c r="F32" s="511"/>
      <c r="G32" s="509" t="s">
        <v>22</v>
      </c>
      <c r="H32" s="512">
        <v>45124</v>
      </c>
      <c r="I32" s="512">
        <v>45489</v>
      </c>
      <c r="J32" s="513" t="s">
        <v>86</v>
      </c>
      <c r="K32" s="412"/>
    </row>
    <row r="33" spans="1:11" ht="34.5" customHeight="1" x14ac:dyDescent="0.3">
      <c r="A33" s="508">
        <v>662</v>
      </c>
      <c r="B33" s="509" t="s">
        <v>1014</v>
      </c>
      <c r="C33" s="509" t="s">
        <v>255</v>
      </c>
      <c r="D33" s="509" t="s">
        <v>1409</v>
      </c>
      <c r="E33" s="509" t="s">
        <v>1410</v>
      </c>
      <c r="F33" s="511"/>
      <c r="G33" s="509" t="s">
        <v>22</v>
      </c>
      <c r="H33" s="512">
        <v>44844</v>
      </c>
      <c r="I33" s="512">
        <v>45208</v>
      </c>
      <c r="J33" s="513" t="s">
        <v>43</v>
      </c>
      <c r="K33" s="412"/>
    </row>
    <row r="34" spans="1:11" ht="34.5" customHeight="1" x14ac:dyDescent="0.3">
      <c r="A34" s="508">
        <v>663</v>
      </c>
      <c r="B34" s="509" t="s">
        <v>1014</v>
      </c>
      <c r="C34" s="509" t="s">
        <v>255</v>
      </c>
      <c r="D34" s="509" t="s">
        <v>1411</v>
      </c>
      <c r="E34" s="509" t="s">
        <v>1410</v>
      </c>
      <c r="F34" s="511"/>
      <c r="G34" s="509" t="s">
        <v>22</v>
      </c>
      <c r="H34" s="512">
        <v>44844</v>
      </c>
      <c r="I34" s="512">
        <v>45208</v>
      </c>
      <c r="J34" s="513" t="s">
        <v>43</v>
      </c>
      <c r="K34" s="412"/>
    </row>
    <row r="35" spans="1:11" ht="34.5" customHeight="1" x14ac:dyDescent="0.3">
      <c r="A35" s="508">
        <v>678</v>
      </c>
      <c r="B35" s="509" t="s">
        <v>1014</v>
      </c>
      <c r="C35" s="509" t="s">
        <v>255</v>
      </c>
      <c r="D35" s="509" t="s">
        <v>1437</v>
      </c>
      <c r="E35" s="509" t="s">
        <v>1435</v>
      </c>
      <c r="F35" s="511"/>
      <c r="G35" s="509" t="s">
        <v>22</v>
      </c>
      <c r="H35" s="512">
        <v>44816</v>
      </c>
      <c r="I35" s="512">
        <v>45180</v>
      </c>
      <c r="J35" s="513" t="s">
        <v>43</v>
      </c>
      <c r="K35" s="412"/>
    </row>
    <row r="36" spans="1:11" ht="34.5" customHeight="1" x14ac:dyDescent="0.3">
      <c r="A36" s="508">
        <v>686</v>
      </c>
      <c r="B36" s="509" t="s">
        <v>1453</v>
      </c>
      <c r="C36" s="509"/>
      <c r="D36" s="509" t="s">
        <v>1454</v>
      </c>
      <c r="E36" s="509" t="s">
        <v>1052</v>
      </c>
      <c r="F36" s="511"/>
      <c r="G36" s="509" t="s">
        <v>22</v>
      </c>
      <c r="H36" s="512">
        <v>44215</v>
      </c>
      <c r="I36" s="512">
        <v>44579</v>
      </c>
      <c r="J36" s="513" t="s">
        <v>43</v>
      </c>
      <c r="K36" s="412"/>
    </row>
    <row r="37" spans="1:11" ht="34.5" customHeight="1" x14ac:dyDescent="0.3">
      <c r="A37" s="508">
        <v>705</v>
      </c>
      <c r="B37" s="509" t="s">
        <v>1453</v>
      </c>
      <c r="C37" s="509" t="s">
        <v>255</v>
      </c>
      <c r="D37" s="509" t="s">
        <v>1492</v>
      </c>
      <c r="E37" s="509" t="s">
        <v>1493</v>
      </c>
      <c r="F37" s="509"/>
      <c r="G37" s="509" t="s">
        <v>22</v>
      </c>
      <c r="H37" s="512">
        <v>44979</v>
      </c>
      <c r="I37" s="512">
        <v>45344</v>
      </c>
      <c r="J37" s="513" t="s">
        <v>43</v>
      </c>
      <c r="K37" s="412"/>
    </row>
    <row r="38" spans="1:11" ht="34.5" customHeight="1" x14ac:dyDescent="0.3">
      <c r="A38" s="508">
        <v>737</v>
      </c>
      <c r="B38" s="509" t="s">
        <v>1453</v>
      </c>
      <c r="C38" s="509" t="s">
        <v>255</v>
      </c>
      <c r="D38" s="509" t="s">
        <v>1554</v>
      </c>
      <c r="E38" s="509" t="s">
        <v>1553</v>
      </c>
      <c r="F38" s="511"/>
      <c r="G38" s="509" t="s">
        <v>22</v>
      </c>
      <c r="H38" s="512">
        <v>44579</v>
      </c>
      <c r="I38" s="512">
        <v>44943</v>
      </c>
      <c r="J38" s="513" t="s">
        <v>43</v>
      </c>
      <c r="K38" s="412"/>
    </row>
    <row r="39" spans="1:11" ht="34.5" customHeight="1" x14ac:dyDescent="0.3">
      <c r="A39" s="508">
        <v>792</v>
      </c>
      <c r="B39" s="509" t="s">
        <v>1618</v>
      </c>
      <c r="C39" s="509"/>
      <c r="D39" s="509" t="s">
        <v>1678</v>
      </c>
      <c r="E39" s="509" t="s">
        <v>1679</v>
      </c>
      <c r="F39" s="511"/>
      <c r="G39" s="509" t="s">
        <v>22</v>
      </c>
      <c r="H39" s="512">
        <v>44844</v>
      </c>
      <c r="I39" s="512">
        <v>45208</v>
      </c>
      <c r="J39" s="517" t="s">
        <v>43</v>
      </c>
      <c r="K39" s="412"/>
    </row>
    <row r="40" spans="1:11" ht="34.5" customHeight="1" x14ac:dyDescent="0.3">
      <c r="A40" s="508">
        <v>976</v>
      </c>
      <c r="B40" s="509" t="s">
        <v>1983</v>
      </c>
      <c r="C40" s="509" t="s">
        <v>322</v>
      </c>
      <c r="D40" s="509" t="s">
        <v>2030</v>
      </c>
      <c r="E40" s="509">
        <v>38.292000000000002</v>
      </c>
      <c r="F40" s="511"/>
      <c r="G40" s="509" t="s">
        <v>22</v>
      </c>
      <c r="H40" s="512">
        <v>44581</v>
      </c>
      <c r="I40" s="512">
        <v>44945</v>
      </c>
      <c r="J40" s="513" t="s">
        <v>43</v>
      </c>
      <c r="K40" s="412"/>
    </row>
    <row r="41" spans="1:11" ht="34.5" customHeight="1" x14ac:dyDescent="0.3">
      <c r="A41" s="502">
        <v>998</v>
      </c>
      <c r="B41" s="484" t="s">
        <v>1983</v>
      </c>
      <c r="C41" s="484" t="s">
        <v>255</v>
      </c>
      <c r="D41" s="484" t="s">
        <v>2061</v>
      </c>
      <c r="E41" s="484">
        <v>85.001999999999995</v>
      </c>
      <c r="F41" s="486"/>
      <c r="G41" s="484" t="s">
        <v>22</v>
      </c>
      <c r="H41" s="487">
        <v>44581</v>
      </c>
      <c r="I41" s="487">
        <v>44945</v>
      </c>
      <c r="J41" s="488" t="s">
        <v>43</v>
      </c>
      <c r="K41" s="412"/>
    </row>
    <row r="42" spans="1:11" ht="60.75" hidden="1" customHeight="1" x14ac:dyDescent="0.3">
      <c r="A42" s="518">
        <v>1062</v>
      </c>
      <c r="B42" s="519" t="s">
        <v>2106</v>
      </c>
      <c r="C42" s="519" t="s">
        <v>255</v>
      </c>
      <c r="D42" s="519" t="s">
        <v>2170</v>
      </c>
      <c r="E42" s="519" t="s">
        <v>2171</v>
      </c>
      <c r="F42" s="518"/>
      <c r="G42" s="519" t="s">
        <v>22</v>
      </c>
      <c r="H42" s="520">
        <v>45251</v>
      </c>
      <c r="I42" s="520">
        <v>45616</v>
      </c>
      <c r="J42" s="519" t="s">
        <v>23</v>
      </c>
    </row>
    <row r="43" spans="1:11" ht="60.75" hidden="1" customHeight="1" x14ac:dyDescent="0.3">
      <c r="A43" s="212">
        <v>1063</v>
      </c>
      <c r="B43" s="521" t="s">
        <v>2106</v>
      </c>
      <c r="C43" s="521" t="s">
        <v>255</v>
      </c>
      <c r="D43" s="521" t="s">
        <v>2174</v>
      </c>
      <c r="E43" s="521" t="s">
        <v>2171</v>
      </c>
      <c r="F43" s="212"/>
      <c r="G43" s="521" t="s">
        <v>22</v>
      </c>
      <c r="H43" s="522">
        <v>44995</v>
      </c>
      <c r="I43" s="522">
        <v>45360</v>
      </c>
      <c r="J43" s="521" t="s">
        <v>23</v>
      </c>
    </row>
    <row r="44" spans="1:11" ht="34.5" customHeight="1" x14ac:dyDescent="0.3">
      <c r="A44" s="523">
        <v>1067</v>
      </c>
      <c r="B44" s="503" t="s">
        <v>2106</v>
      </c>
      <c r="C44" s="503"/>
      <c r="D44" s="503" t="s">
        <v>2183</v>
      </c>
      <c r="E44" s="503" t="s">
        <v>2108</v>
      </c>
      <c r="F44" s="505"/>
      <c r="G44" s="503" t="s">
        <v>22</v>
      </c>
      <c r="H44" s="506">
        <v>44165</v>
      </c>
      <c r="I44" s="506">
        <v>44529</v>
      </c>
      <c r="J44" s="507" t="s">
        <v>43</v>
      </c>
      <c r="K44" s="412"/>
    </row>
    <row r="45" spans="1:11" ht="34.5" customHeight="1" x14ac:dyDescent="0.3">
      <c r="A45" s="524">
        <v>1068</v>
      </c>
      <c r="B45" s="509" t="s">
        <v>2106</v>
      </c>
      <c r="C45" s="509"/>
      <c r="D45" s="509" t="s">
        <v>2184</v>
      </c>
      <c r="E45" s="509" t="s">
        <v>2185</v>
      </c>
      <c r="F45" s="511"/>
      <c r="G45" s="509" t="s">
        <v>22</v>
      </c>
      <c r="H45" s="512">
        <v>44580</v>
      </c>
      <c r="I45" s="512">
        <v>44944</v>
      </c>
      <c r="J45" s="513" t="s">
        <v>43</v>
      </c>
      <c r="K45" s="412"/>
    </row>
    <row r="46" spans="1:11" ht="34.5" customHeight="1" x14ac:dyDescent="0.3">
      <c r="A46" s="524">
        <v>1275</v>
      </c>
      <c r="B46" s="509" t="s">
        <v>2481</v>
      </c>
      <c r="C46" s="509" t="s">
        <v>2575</v>
      </c>
      <c r="D46" s="509" t="s">
        <v>2576</v>
      </c>
      <c r="E46" s="509" t="s">
        <v>2577</v>
      </c>
      <c r="F46" s="511"/>
      <c r="G46" s="509" t="s">
        <v>22</v>
      </c>
      <c r="H46" s="512">
        <v>44579</v>
      </c>
      <c r="I46" s="512">
        <v>44943</v>
      </c>
      <c r="J46" s="513" t="s">
        <v>43</v>
      </c>
      <c r="K46" s="412"/>
    </row>
    <row r="47" spans="1:11" ht="34.5" customHeight="1" x14ac:dyDescent="0.3">
      <c r="A47" s="524">
        <v>1290</v>
      </c>
      <c r="B47" s="509" t="s">
        <v>2481</v>
      </c>
      <c r="C47" s="509" t="s">
        <v>40</v>
      </c>
      <c r="D47" s="509" t="s">
        <v>2602</v>
      </c>
      <c r="E47" s="509" t="s">
        <v>2603</v>
      </c>
      <c r="F47" s="511"/>
      <c r="G47" s="509" t="s">
        <v>22</v>
      </c>
      <c r="H47" s="512">
        <v>44579</v>
      </c>
      <c r="I47" s="512">
        <v>44943</v>
      </c>
      <c r="J47" s="513" t="s">
        <v>43</v>
      </c>
      <c r="K47" s="412"/>
    </row>
    <row r="48" spans="1:11" ht="34.5" customHeight="1" x14ac:dyDescent="0.3">
      <c r="A48" s="524">
        <v>1304</v>
      </c>
      <c r="B48" s="509" t="s">
        <v>2481</v>
      </c>
      <c r="C48" s="509" t="s">
        <v>2575</v>
      </c>
      <c r="D48" s="509" t="s">
        <v>2627</v>
      </c>
      <c r="E48" s="509" t="s">
        <v>2628</v>
      </c>
      <c r="F48" s="511"/>
      <c r="G48" s="509" t="s">
        <v>22</v>
      </c>
      <c r="H48" s="512">
        <v>44226</v>
      </c>
      <c r="I48" s="512">
        <v>44590</v>
      </c>
      <c r="J48" s="513" t="s">
        <v>43</v>
      </c>
      <c r="K48" s="412"/>
    </row>
    <row r="49" spans="1:11" ht="34.5" customHeight="1" x14ac:dyDescent="0.3">
      <c r="A49" s="524">
        <v>1305</v>
      </c>
      <c r="B49" s="509" t="s">
        <v>2481</v>
      </c>
      <c r="C49" s="509" t="s">
        <v>255</v>
      </c>
      <c r="D49" s="509" t="s">
        <v>2629</v>
      </c>
      <c r="E49" s="509" t="s">
        <v>2630</v>
      </c>
      <c r="F49" s="511"/>
      <c r="G49" s="509" t="s">
        <v>22</v>
      </c>
      <c r="H49" s="512">
        <v>44645</v>
      </c>
      <c r="I49" s="512">
        <v>45009</v>
      </c>
      <c r="J49" s="513" t="s">
        <v>43</v>
      </c>
      <c r="K49" s="412"/>
    </row>
    <row r="50" spans="1:11" ht="34.5" customHeight="1" x14ac:dyDescent="0.3">
      <c r="A50" s="524">
        <v>1306</v>
      </c>
      <c r="B50" s="509" t="s">
        <v>2481</v>
      </c>
      <c r="C50" s="509" t="s">
        <v>1455</v>
      </c>
      <c r="D50" s="509" t="s">
        <v>2631</v>
      </c>
      <c r="E50" s="509" t="s">
        <v>2632</v>
      </c>
      <c r="F50" s="511"/>
      <c r="G50" s="509" t="s">
        <v>22</v>
      </c>
      <c r="H50" s="512">
        <v>44861</v>
      </c>
      <c r="I50" s="512">
        <v>45225</v>
      </c>
      <c r="J50" s="513" t="s">
        <v>43</v>
      </c>
      <c r="K50" s="412"/>
    </row>
    <row r="51" spans="1:11" ht="34.5" customHeight="1" x14ac:dyDescent="0.3">
      <c r="A51" s="524">
        <v>1309</v>
      </c>
      <c r="B51" s="509" t="s">
        <v>2481</v>
      </c>
      <c r="C51" s="509"/>
      <c r="D51" s="509" t="s">
        <v>2639</v>
      </c>
      <c r="E51" s="509" t="s">
        <v>2577</v>
      </c>
      <c r="F51" s="511"/>
      <c r="G51" s="509" t="s">
        <v>22</v>
      </c>
      <c r="H51" s="512">
        <v>44985</v>
      </c>
      <c r="I51" s="512">
        <v>45349</v>
      </c>
      <c r="J51" s="513" t="s">
        <v>86</v>
      </c>
      <c r="K51" s="412"/>
    </row>
    <row r="52" spans="1:11" ht="34.5" customHeight="1" x14ac:dyDescent="0.3">
      <c r="A52" s="524">
        <v>1317</v>
      </c>
      <c r="B52" s="509" t="s">
        <v>2481</v>
      </c>
      <c r="C52" s="509" t="s">
        <v>255</v>
      </c>
      <c r="D52" s="509" t="s">
        <v>2656</v>
      </c>
      <c r="E52" s="509" t="s">
        <v>2632</v>
      </c>
      <c r="F52" s="511"/>
      <c r="G52" s="509" t="s">
        <v>22</v>
      </c>
      <c r="H52" s="512">
        <v>44963</v>
      </c>
      <c r="I52" s="512">
        <v>45327</v>
      </c>
      <c r="J52" s="513" t="s">
        <v>43</v>
      </c>
      <c r="K52" s="412"/>
    </row>
    <row r="53" spans="1:11" ht="34.5" customHeight="1" x14ac:dyDescent="0.3">
      <c r="A53" s="524">
        <v>1341</v>
      </c>
      <c r="B53" s="509" t="s">
        <v>576</v>
      </c>
      <c r="C53" s="509" t="s">
        <v>19</v>
      </c>
      <c r="D53" s="509" t="s">
        <v>2701</v>
      </c>
      <c r="E53" s="509" t="s">
        <v>529</v>
      </c>
      <c r="F53" s="511">
        <v>0.02</v>
      </c>
      <c r="G53" s="509" t="s">
        <v>22</v>
      </c>
      <c r="H53" s="512">
        <v>44835</v>
      </c>
      <c r="I53" s="512">
        <v>45199</v>
      </c>
      <c r="J53" s="513" t="s">
        <v>43</v>
      </c>
      <c r="K53" s="412"/>
    </row>
    <row r="54" spans="1:11" ht="34.5" customHeight="1" x14ac:dyDescent="0.3">
      <c r="A54" s="524">
        <v>1367</v>
      </c>
      <c r="B54" s="509" t="s">
        <v>2741</v>
      </c>
      <c r="C54" s="509"/>
      <c r="D54" s="509" t="s">
        <v>2742</v>
      </c>
      <c r="E54" s="509" t="s">
        <v>2743</v>
      </c>
      <c r="F54" s="525"/>
      <c r="G54" s="509" t="s">
        <v>22</v>
      </c>
      <c r="H54" s="512">
        <v>44994</v>
      </c>
      <c r="I54" s="512">
        <v>45359</v>
      </c>
      <c r="J54" s="513" t="s">
        <v>43</v>
      </c>
      <c r="K54" s="412"/>
    </row>
    <row r="55" spans="1:11" ht="34.5" customHeight="1" x14ac:dyDescent="0.3">
      <c r="A55" s="524">
        <v>1391</v>
      </c>
      <c r="B55" s="509" t="s">
        <v>238</v>
      </c>
      <c r="C55" s="509"/>
      <c r="D55" s="509" t="s">
        <v>2783</v>
      </c>
      <c r="E55" s="509" t="s">
        <v>2784</v>
      </c>
      <c r="F55" s="511"/>
      <c r="G55" s="509" t="s">
        <v>22</v>
      </c>
      <c r="H55" s="512"/>
      <c r="I55" s="509"/>
      <c r="J55" s="513" t="s">
        <v>43</v>
      </c>
      <c r="K55" s="412"/>
    </row>
    <row r="56" spans="1:11" ht="34.5" customHeight="1" x14ac:dyDescent="0.3">
      <c r="A56" s="524">
        <v>1450</v>
      </c>
      <c r="B56" s="509" t="s">
        <v>2481</v>
      </c>
      <c r="C56" s="509" t="s">
        <v>1496</v>
      </c>
      <c r="D56" s="509" t="s">
        <v>2895</v>
      </c>
      <c r="E56" s="509" t="s">
        <v>2632</v>
      </c>
      <c r="F56" s="511"/>
      <c r="G56" s="509" t="s">
        <v>22</v>
      </c>
      <c r="H56" s="512">
        <v>45135</v>
      </c>
      <c r="I56" s="512">
        <v>45500</v>
      </c>
      <c r="J56" s="513" t="s">
        <v>43</v>
      </c>
      <c r="K56" s="412"/>
    </row>
    <row r="57" spans="1:11" ht="34.5" customHeight="1" x14ac:dyDescent="0.3">
      <c r="A57" s="483">
        <v>1451</v>
      </c>
      <c r="B57" s="484" t="s">
        <v>2481</v>
      </c>
      <c r="C57" s="484" t="s">
        <v>1496</v>
      </c>
      <c r="D57" s="484" t="s">
        <v>2896</v>
      </c>
      <c r="E57" s="484" t="s">
        <v>2632</v>
      </c>
      <c r="F57" s="486"/>
      <c r="G57" s="484" t="s">
        <v>22</v>
      </c>
      <c r="H57" s="487">
        <v>45135</v>
      </c>
      <c r="I57" s="487">
        <v>45500</v>
      </c>
      <c r="J57" s="488" t="s">
        <v>43</v>
      </c>
      <c r="K57" s="412"/>
    </row>
    <row r="58" spans="1:11" ht="15.75" customHeight="1" x14ac:dyDescent="0.3"/>
    <row r="59" spans="1:11" ht="15.75" customHeight="1" x14ac:dyDescent="0.3"/>
    <row r="60" spans="1:11" ht="15.75" customHeight="1" x14ac:dyDescent="0.3"/>
    <row r="61" spans="1:11" ht="15.75" customHeight="1" x14ac:dyDescent="0.3"/>
    <row r="62" spans="1:11" ht="15.75" customHeight="1" x14ac:dyDescent="0.3"/>
    <row r="63" spans="1:11" ht="34.5" customHeight="1" x14ac:dyDescent="0.3">
      <c r="A63" s="502"/>
      <c r="B63" s="484"/>
      <c r="C63" s="484"/>
      <c r="D63" s="484"/>
      <c r="E63" s="484"/>
      <c r="F63" s="486"/>
      <c r="G63" s="484"/>
      <c r="H63" s="487"/>
      <c r="I63" s="487"/>
      <c r="J63" s="488"/>
      <c r="K63" s="412"/>
    </row>
    <row r="64" spans="1:11" ht="34.5" customHeight="1" x14ac:dyDescent="0.3">
      <c r="A64" s="502"/>
      <c r="B64" s="484"/>
      <c r="C64" s="484"/>
      <c r="D64" s="484"/>
      <c r="E64" s="484"/>
      <c r="F64" s="486"/>
      <c r="G64" s="484"/>
      <c r="H64" s="487"/>
      <c r="I64" s="487"/>
      <c r="J64" s="488"/>
      <c r="K64" s="412"/>
    </row>
    <row r="65" spans="1:11" ht="34.5" customHeight="1" x14ac:dyDescent="0.3">
      <c r="A65" s="502"/>
      <c r="B65" s="484"/>
      <c r="C65" s="484"/>
      <c r="D65" s="484"/>
      <c r="E65" s="484"/>
      <c r="F65" s="486"/>
      <c r="G65" s="484"/>
      <c r="H65" s="487"/>
      <c r="I65" s="487"/>
      <c r="J65" s="488"/>
      <c r="K65" s="412"/>
    </row>
    <row r="66" spans="1:11" ht="15.75" customHeight="1" x14ac:dyDescent="0.3"/>
    <row r="67" spans="1:11" ht="15.75" customHeight="1" x14ac:dyDescent="0.3"/>
    <row r="68" spans="1:11" ht="15.75" customHeight="1" x14ac:dyDescent="0.3"/>
    <row r="69" spans="1:11" ht="15.75" customHeight="1" x14ac:dyDescent="0.3"/>
    <row r="70" spans="1:11" ht="15.75" customHeight="1" x14ac:dyDescent="0.3"/>
    <row r="71" spans="1:11" ht="15.75" customHeight="1" x14ac:dyDescent="0.3"/>
    <row r="72" spans="1:11" ht="15.75" customHeight="1" x14ac:dyDescent="0.3"/>
    <row r="73" spans="1:11" ht="15.75" customHeight="1" x14ac:dyDescent="0.3"/>
    <row r="74" spans="1:11" ht="15.75" customHeight="1" x14ac:dyDescent="0.3"/>
    <row r="75" spans="1:11" ht="15.75" customHeight="1" x14ac:dyDescent="0.3"/>
    <row r="76" spans="1:11" ht="15.75" customHeight="1" x14ac:dyDescent="0.3"/>
    <row r="77" spans="1:11" ht="15.75" customHeight="1" x14ac:dyDescent="0.3"/>
    <row r="78" spans="1:11" ht="15.75" customHeight="1" x14ac:dyDescent="0.3"/>
    <row r="79" spans="1:11" ht="15.75" customHeight="1" x14ac:dyDescent="0.3"/>
    <row r="80" spans="1:1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autoFilter ref="A3:J57" xr:uid="{00000000-0009-0000-0000-00000D000000}">
    <filterColumn colId="9">
      <filters>
        <filter val="QA"/>
        <filter val="SBI"/>
        <filter val="STOCK"/>
      </filters>
    </filterColumn>
  </autoFilter>
  <mergeCells count="3">
    <mergeCell ref="B1:G1"/>
    <mergeCell ref="H1:J1"/>
    <mergeCell ref="A2:J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J175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4.88671875" customWidth="1"/>
    <col min="3" max="3" width="19.88671875" customWidth="1"/>
    <col min="4" max="4" width="24.5546875" customWidth="1"/>
    <col min="5" max="5" width="19.33203125" customWidth="1"/>
    <col min="6" max="6" width="13.6640625" customWidth="1"/>
    <col min="7" max="7" width="14.6640625" customWidth="1"/>
    <col min="8" max="8" width="17.109375" customWidth="1"/>
    <col min="9" max="9" width="19.33203125" customWidth="1"/>
    <col min="10" max="10" width="17.109375" customWidth="1"/>
    <col min="11" max="11" width="8" customWidth="1"/>
  </cols>
  <sheetData>
    <row r="1" spans="1:10" ht="54.75" customHeight="1" x14ac:dyDescent="0.3">
      <c r="A1" s="526" t="s">
        <v>0</v>
      </c>
      <c r="B1" s="614" t="s">
        <v>1</v>
      </c>
      <c r="C1" s="561"/>
      <c r="D1" s="561"/>
      <c r="E1" s="561"/>
      <c r="F1" s="561"/>
      <c r="G1" s="570"/>
      <c r="H1" s="615" t="s">
        <v>2</v>
      </c>
      <c r="I1" s="561"/>
      <c r="J1" s="562"/>
    </row>
    <row r="2" spans="1:10" ht="35.25" customHeight="1" x14ac:dyDescent="0.3">
      <c r="A2" s="616" t="s">
        <v>3427</v>
      </c>
      <c r="B2" s="550"/>
      <c r="C2" s="550"/>
      <c r="D2" s="550"/>
      <c r="E2" s="550"/>
      <c r="F2" s="550"/>
      <c r="G2" s="550"/>
      <c r="H2" s="550"/>
      <c r="I2" s="550"/>
      <c r="J2" s="567"/>
    </row>
    <row r="3" spans="1:10" ht="37.5" customHeight="1" x14ac:dyDescent="0.3">
      <c r="A3" s="527" t="s">
        <v>4</v>
      </c>
      <c r="B3" s="188" t="s">
        <v>5</v>
      </c>
      <c r="C3" s="119" t="s">
        <v>6</v>
      </c>
      <c r="D3" s="188" t="s">
        <v>7</v>
      </c>
      <c r="E3" s="188" t="s">
        <v>8</v>
      </c>
      <c r="F3" s="187" t="s">
        <v>9</v>
      </c>
      <c r="G3" s="188" t="s">
        <v>10</v>
      </c>
      <c r="H3" s="189" t="s">
        <v>11</v>
      </c>
      <c r="I3" s="188" t="s">
        <v>12</v>
      </c>
      <c r="J3" s="482" t="s">
        <v>13</v>
      </c>
    </row>
    <row r="4" spans="1:10" ht="36.75" customHeight="1" x14ac:dyDescent="0.3">
      <c r="A4" s="508">
        <v>1</v>
      </c>
      <c r="B4" s="509" t="s">
        <v>18</v>
      </c>
      <c r="C4" s="509" t="s">
        <v>19</v>
      </c>
      <c r="D4" s="509" t="s">
        <v>20</v>
      </c>
      <c r="E4" s="509" t="s">
        <v>21</v>
      </c>
      <c r="F4" s="511">
        <v>0.01</v>
      </c>
      <c r="G4" s="509" t="s">
        <v>22</v>
      </c>
      <c r="H4" s="512">
        <v>45069</v>
      </c>
      <c r="I4" s="512">
        <v>45434</v>
      </c>
      <c r="J4" s="513" t="s">
        <v>23</v>
      </c>
    </row>
    <row r="5" spans="1:10" ht="36.75" customHeight="1" x14ac:dyDescent="0.3">
      <c r="A5" s="508">
        <v>2</v>
      </c>
      <c r="B5" s="509" t="s">
        <v>25</v>
      </c>
      <c r="C5" s="509" t="s">
        <v>19</v>
      </c>
      <c r="D5" s="509" t="s">
        <v>26</v>
      </c>
      <c r="E5" s="509" t="s">
        <v>27</v>
      </c>
      <c r="F5" s="511"/>
      <c r="G5" s="509" t="s">
        <v>22</v>
      </c>
      <c r="H5" s="512">
        <v>45183</v>
      </c>
      <c r="I5" s="512">
        <v>45548</v>
      </c>
      <c r="J5" s="513" t="s">
        <v>23</v>
      </c>
    </row>
    <row r="6" spans="1:10" ht="36.75" customHeight="1" x14ac:dyDescent="0.3">
      <c r="A6" s="508">
        <v>3</v>
      </c>
      <c r="B6" s="509" t="s">
        <v>29</v>
      </c>
      <c r="C6" s="509" t="s">
        <v>30</v>
      </c>
      <c r="D6" s="509" t="s">
        <v>31</v>
      </c>
      <c r="E6" s="509" t="s">
        <v>32</v>
      </c>
      <c r="F6" s="511">
        <v>0.01</v>
      </c>
      <c r="G6" s="509" t="s">
        <v>22</v>
      </c>
      <c r="H6" s="512">
        <v>45286</v>
      </c>
      <c r="I6" s="512">
        <v>45651</v>
      </c>
      <c r="J6" s="513" t="s">
        <v>23</v>
      </c>
    </row>
    <row r="7" spans="1:10" ht="36.75" customHeight="1" x14ac:dyDescent="0.3">
      <c r="A7" s="508">
        <v>4</v>
      </c>
      <c r="B7" s="509" t="s">
        <v>35</v>
      </c>
      <c r="C7" s="509"/>
      <c r="D7" s="509" t="s">
        <v>36</v>
      </c>
      <c r="E7" s="509" t="s">
        <v>37</v>
      </c>
      <c r="F7" s="511"/>
      <c r="G7" s="509" t="s">
        <v>22</v>
      </c>
      <c r="H7" s="512">
        <v>45183</v>
      </c>
      <c r="I7" s="512">
        <v>45548</v>
      </c>
      <c r="J7" s="513" t="s">
        <v>23</v>
      </c>
    </row>
    <row r="8" spans="1:10" ht="36.75" customHeight="1" x14ac:dyDescent="0.3">
      <c r="A8" s="508">
        <v>5</v>
      </c>
      <c r="B8" s="509" t="s">
        <v>74</v>
      </c>
      <c r="C8" s="509"/>
      <c r="D8" s="509" t="s">
        <v>75</v>
      </c>
      <c r="E8" s="509" t="s">
        <v>76</v>
      </c>
      <c r="F8" s="511" t="s">
        <v>77</v>
      </c>
      <c r="G8" s="509" t="s">
        <v>78</v>
      </c>
      <c r="H8" s="512">
        <v>44629</v>
      </c>
      <c r="I8" s="512">
        <v>45359</v>
      </c>
      <c r="J8" s="513" t="s">
        <v>23</v>
      </c>
    </row>
    <row r="9" spans="1:10" ht="36.75" customHeight="1" x14ac:dyDescent="0.3">
      <c r="A9" s="508">
        <v>6</v>
      </c>
      <c r="B9" s="509" t="s">
        <v>25</v>
      </c>
      <c r="C9" s="509" t="s">
        <v>19</v>
      </c>
      <c r="D9" s="509" t="s">
        <v>91</v>
      </c>
      <c r="E9" s="509" t="s">
        <v>92</v>
      </c>
      <c r="F9" s="511"/>
      <c r="G9" s="509" t="s">
        <v>22</v>
      </c>
      <c r="H9" s="512">
        <v>45043</v>
      </c>
      <c r="I9" s="512">
        <v>45408</v>
      </c>
      <c r="J9" s="513" t="s">
        <v>23</v>
      </c>
    </row>
    <row r="10" spans="1:10" ht="36.75" customHeight="1" x14ac:dyDescent="0.3">
      <c r="A10" s="508">
        <v>7</v>
      </c>
      <c r="B10" s="509" t="s">
        <v>25</v>
      </c>
      <c r="C10" s="509" t="s">
        <v>19</v>
      </c>
      <c r="D10" s="509" t="s">
        <v>94</v>
      </c>
      <c r="E10" s="509" t="s">
        <v>95</v>
      </c>
      <c r="F10" s="511"/>
      <c r="G10" s="509" t="s">
        <v>22</v>
      </c>
      <c r="H10" s="512">
        <v>45005</v>
      </c>
      <c r="I10" s="512">
        <v>45370</v>
      </c>
      <c r="J10" s="513" t="s">
        <v>23</v>
      </c>
    </row>
    <row r="11" spans="1:10" ht="36.75" customHeight="1" x14ac:dyDescent="0.3">
      <c r="A11" s="508">
        <v>8</v>
      </c>
      <c r="B11" s="509" t="s">
        <v>25</v>
      </c>
      <c r="C11" s="509" t="s">
        <v>19</v>
      </c>
      <c r="D11" s="509" t="s">
        <v>97</v>
      </c>
      <c r="E11" s="509" t="s">
        <v>92</v>
      </c>
      <c r="F11" s="511"/>
      <c r="G11" s="509" t="s">
        <v>22</v>
      </c>
      <c r="H11" s="512">
        <v>45212</v>
      </c>
      <c r="I11" s="512">
        <v>45577</v>
      </c>
      <c r="J11" s="513" t="s">
        <v>23</v>
      </c>
    </row>
    <row r="12" spans="1:10" ht="36.75" customHeight="1" x14ac:dyDescent="0.3">
      <c r="A12" s="508">
        <v>9</v>
      </c>
      <c r="B12" s="509" t="s">
        <v>25</v>
      </c>
      <c r="C12" s="509" t="s">
        <v>19</v>
      </c>
      <c r="D12" s="509" t="s">
        <v>109</v>
      </c>
      <c r="E12" s="509" t="s">
        <v>92</v>
      </c>
      <c r="F12" s="511"/>
      <c r="G12" s="509" t="s">
        <v>22</v>
      </c>
      <c r="H12" s="512">
        <v>44982</v>
      </c>
      <c r="I12" s="512">
        <v>45346</v>
      </c>
      <c r="J12" s="513" t="s">
        <v>23</v>
      </c>
    </row>
    <row r="13" spans="1:10" ht="36.75" customHeight="1" x14ac:dyDescent="0.3">
      <c r="A13" s="508">
        <v>10</v>
      </c>
      <c r="B13" s="509" t="s">
        <v>25</v>
      </c>
      <c r="C13" s="509" t="s">
        <v>19</v>
      </c>
      <c r="D13" s="509" t="s">
        <v>118</v>
      </c>
      <c r="E13" s="509" t="s">
        <v>119</v>
      </c>
      <c r="F13" s="511"/>
      <c r="G13" s="509" t="s">
        <v>22</v>
      </c>
      <c r="H13" s="512">
        <v>45152</v>
      </c>
      <c r="I13" s="512">
        <v>45517</v>
      </c>
      <c r="J13" s="513" t="s">
        <v>23</v>
      </c>
    </row>
    <row r="14" spans="1:10" ht="36.75" customHeight="1" x14ac:dyDescent="0.3">
      <c r="A14" s="508">
        <v>11</v>
      </c>
      <c r="B14" s="509" t="s">
        <v>25</v>
      </c>
      <c r="C14" s="509" t="s">
        <v>19</v>
      </c>
      <c r="D14" s="509" t="s">
        <v>141</v>
      </c>
      <c r="E14" s="509" t="s">
        <v>92</v>
      </c>
      <c r="F14" s="511"/>
      <c r="G14" s="509" t="s">
        <v>22</v>
      </c>
      <c r="H14" s="512">
        <v>45043</v>
      </c>
      <c r="I14" s="512">
        <v>45408</v>
      </c>
      <c r="J14" s="513" t="s">
        <v>23</v>
      </c>
    </row>
    <row r="15" spans="1:10" ht="36.75" customHeight="1" x14ac:dyDescent="0.3">
      <c r="A15" s="508">
        <v>12</v>
      </c>
      <c r="B15" s="509" t="s">
        <v>25</v>
      </c>
      <c r="C15" s="509"/>
      <c r="D15" s="509" t="s">
        <v>147</v>
      </c>
      <c r="E15" s="509" t="s">
        <v>146</v>
      </c>
      <c r="F15" s="511"/>
      <c r="G15" s="509" t="s">
        <v>22</v>
      </c>
      <c r="H15" s="512">
        <v>45210</v>
      </c>
      <c r="I15" s="512">
        <v>45575</v>
      </c>
      <c r="J15" s="513" t="s">
        <v>23</v>
      </c>
    </row>
    <row r="16" spans="1:10" ht="36.75" customHeight="1" x14ac:dyDescent="0.3">
      <c r="A16" s="508">
        <v>13</v>
      </c>
      <c r="B16" s="509" t="s">
        <v>25</v>
      </c>
      <c r="C16" s="509" t="s">
        <v>19</v>
      </c>
      <c r="D16" s="509" t="s">
        <v>151</v>
      </c>
      <c r="E16" s="509" t="s">
        <v>100</v>
      </c>
      <c r="F16" s="511"/>
      <c r="G16" s="509" t="s">
        <v>22</v>
      </c>
      <c r="H16" s="512">
        <v>45043</v>
      </c>
      <c r="I16" s="512">
        <v>45408</v>
      </c>
      <c r="J16" s="513" t="s">
        <v>23</v>
      </c>
    </row>
    <row r="17" spans="1:10" ht="36.75" customHeight="1" x14ac:dyDescent="0.3">
      <c r="A17" s="508">
        <v>14</v>
      </c>
      <c r="B17" s="509" t="s">
        <v>25</v>
      </c>
      <c r="C17" s="509" t="s">
        <v>19</v>
      </c>
      <c r="D17" s="509" t="s">
        <v>165</v>
      </c>
      <c r="E17" s="509" t="s">
        <v>27</v>
      </c>
      <c r="F17" s="511"/>
      <c r="G17" s="509" t="s">
        <v>22</v>
      </c>
      <c r="H17" s="512">
        <v>45152</v>
      </c>
      <c r="I17" s="512">
        <v>45517</v>
      </c>
      <c r="J17" s="513" t="s">
        <v>23</v>
      </c>
    </row>
    <row r="18" spans="1:10" ht="36.75" customHeight="1" x14ac:dyDescent="0.3">
      <c r="A18" s="508">
        <v>15</v>
      </c>
      <c r="B18" s="509" t="s">
        <v>25</v>
      </c>
      <c r="C18" s="509" t="s">
        <v>19</v>
      </c>
      <c r="D18" s="509" t="s">
        <v>185</v>
      </c>
      <c r="E18" s="509" t="s">
        <v>100</v>
      </c>
      <c r="F18" s="511"/>
      <c r="G18" s="509" t="s">
        <v>22</v>
      </c>
      <c r="H18" s="512">
        <v>45310</v>
      </c>
      <c r="I18" s="512">
        <v>45675</v>
      </c>
      <c r="J18" s="513" t="s">
        <v>23</v>
      </c>
    </row>
    <row r="19" spans="1:10" ht="36.75" customHeight="1" x14ac:dyDescent="0.3">
      <c r="A19" s="508">
        <v>16</v>
      </c>
      <c r="B19" s="509" t="s">
        <v>25</v>
      </c>
      <c r="C19" s="509" t="s">
        <v>19</v>
      </c>
      <c r="D19" s="509" t="s">
        <v>197</v>
      </c>
      <c r="E19" s="509" t="s">
        <v>196</v>
      </c>
      <c r="F19" s="511"/>
      <c r="G19" s="509" t="s">
        <v>22</v>
      </c>
      <c r="H19" s="512">
        <v>44984</v>
      </c>
      <c r="I19" s="512">
        <v>45348</v>
      </c>
      <c r="J19" s="513" t="s">
        <v>23</v>
      </c>
    </row>
    <row r="20" spans="1:10" ht="36.75" customHeight="1" x14ac:dyDescent="0.3">
      <c r="A20" s="508">
        <v>17</v>
      </c>
      <c r="B20" s="509" t="s">
        <v>25</v>
      </c>
      <c r="C20" s="509" t="s">
        <v>19</v>
      </c>
      <c r="D20" s="509" t="s">
        <v>201</v>
      </c>
      <c r="E20" s="509" t="s">
        <v>202</v>
      </c>
      <c r="F20" s="511"/>
      <c r="G20" s="509" t="s">
        <v>22</v>
      </c>
      <c r="H20" s="512">
        <v>45043</v>
      </c>
      <c r="I20" s="512">
        <v>45408</v>
      </c>
      <c r="J20" s="513" t="s">
        <v>23</v>
      </c>
    </row>
    <row r="21" spans="1:10" ht="36.75" customHeight="1" x14ac:dyDescent="0.3">
      <c r="A21" s="508">
        <v>18</v>
      </c>
      <c r="B21" s="509" t="s">
        <v>25</v>
      </c>
      <c r="C21" s="509" t="s">
        <v>19</v>
      </c>
      <c r="D21" s="509" t="s">
        <v>218</v>
      </c>
      <c r="E21" s="509" t="s">
        <v>27</v>
      </c>
      <c r="F21" s="511"/>
      <c r="G21" s="509" t="s">
        <v>22</v>
      </c>
      <c r="H21" s="512">
        <v>45213</v>
      </c>
      <c r="I21" s="512">
        <v>45578</v>
      </c>
      <c r="J21" s="513" t="s">
        <v>23</v>
      </c>
    </row>
    <row r="22" spans="1:10" ht="36.75" customHeight="1" x14ac:dyDescent="0.3">
      <c r="A22" s="508">
        <v>19</v>
      </c>
      <c r="B22" s="509" t="s">
        <v>25</v>
      </c>
      <c r="C22" s="509" t="s">
        <v>19</v>
      </c>
      <c r="D22" s="509" t="s">
        <v>220</v>
      </c>
      <c r="E22" s="509" t="s">
        <v>27</v>
      </c>
      <c r="F22" s="511"/>
      <c r="G22" s="509" t="s">
        <v>22</v>
      </c>
      <c r="H22" s="512">
        <v>45213</v>
      </c>
      <c r="I22" s="512">
        <v>45578</v>
      </c>
      <c r="J22" s="513" t="s">
        <v>23</v>
      </c>
    </row>
    <row r="23" spans="1:10" ht="36.75" customHeight="1" x14ac:dyDescent="0.3">
      <c r="A23" s="508">
        <v>20</v>
      </c>
      <c r="B23" s="509" t="s">
        <v>25</v>
      </c>
      <c r="C23" s="509" t="s">
        <v>19</v>
      </c>
      <c r="D23" s="509" t="s">
        <v>222</v>
      </c>
      <c r="E23" s="509" t="s">
        <v>27</v>
      </c>
      <c r="F23" s="511"/>
      <c r="G23" s="509" t="s">
        <v>22</v>
      </c>
      <c r="H23" s="512">
        <v>45210</v>
      </c>
      <c r="I23" s="512">
        <v>45575</v>
      </c>
      <c r="J23" s="513" t="s">
        <v>23</v>
      </c>
    </row>
    <row r="24" spans="1:10" ht="36.75" customHeight="1" x14ac:dyDescent="0.3">
      <c r="A24" s="508">
        <v>21</v>
      </c>
      <c r="B24" s="509" t="s">
        <v>25</v>
      </c>
      <c r="C24" s="509" t="s">
        <v>19</v>
      </c>
      <c r="D24" s="509" t="s">
        <v>224</v>
      </c>
      <c r="E24" s="509" t="s">
        <v>27</v>
      </c>
      <c r="F24" s="511"/>
      <c r="G24" s="509" t="s">
        <v>22</v>
      </c>
      <c r="H24" s="512">
        <v>45210</v>
      </c>
      <c r="I24" s="512">
        <v>45575</v>
      </c>
      <c r="J24" s="513" t="s">
        <v>23</v>
      </c>
    </row>
    <row r="25" spans="1:10" ht="36.75" customHeight="1" x14ac:dyDescent="0.3">
      <c r="A25" s="508">
        <v>22</v>
      </c>
      <c r="B25" s="509" t="s">
        <v>25</v>
      </c>
      <c r="C25" s="509" t="s">
        <v>19</v>
      </c>
      <c r="D25" s="509" t="s">
        <v>226</v>
      </c>
      <c r="E25" s="509" t="s">
        <v>27</v>
      </c>
      <c r="F25" s="511"/>
      <c r="G25" s="509" t="s">
        <v>22</v>
      </c>
      <c r="H25" s="512">
        <v>45210</v>
      </c>
      <c r="I25" s="512">
        <v>45575</v>
      </c>
      <c r="J25" s="513" t="s">
        <v>23</v>
      </c>
    </row>
    <row r="26" spans="1:10" ht="36.75" customHeight="1" x14ac:dyDescent="0.3">
      <c r="A26" s="508">
        <v>23</v>
      </c>
      <c r="B26" s="509" t="s">
        <v>25</v>
      </c>
      <c r="C26" s="509" t="s">
        <v>19</v>
      </c>
      <c r="D26" s="509" t="s">
        <v>228</v>
      </c>
      <c r="E26" s="509" t="s">
        <v>27</v>
      </c>
      <c r="F26" s="511"/>
      <c r="G26" s="509" t="s">
        <v>22</v>
      </c>
      <c r="H26" s="512">
        <v>45213</v>
      </c>
      <c r="I26" s="512">
        <v>45578</v>
      </c>
      <c r="J26" s="513" t="s">
        <v>23</v>
      </c>
    </row>
    <row r="27" spans="1:10" ht="36.75" customHeight="1" x14ac:dyDescent="0.3">
      <c r="A27" s="508">
        <v>24</v>
      </c>
      <c r="B27" s="509" t="s">
        <v>238</v>
      </c>
      <c r="C27" s="509" t="s">
        <v>239</v>
      </c>
      <c r="D27" s="509" t="s">
        <v>243</v>
      </c>
      <c r="E27" s="509" t="s">
        <v>244</v>
      </c>
      <c r="F27" s="511"/>
      <c r="G27" s="509" t="s">
        <v>22</v>
      </c>
      <c r="H27" s="512">
        <v>45154</v>
      </c>
      <c r="I27" s="512">
        <v>45519</v>
      </c>
      <c r="J27" s="513" t="s">
        <v>23</v>
      </c>
    </row>
    <row r="28" spans="1:10" ht="36.75" customHeight="1" x14ac:dyDescent="0.3">
      <c r="A28" s="508">
        <v>25</v>
      </c>
      <c r="B28" s="509" t="s">
        <v>238</v>
      </c>
      <c r="C28" s="509" t="s">
        <v>47</v>
      </c>
      <c r="D28" s="509" t="s">
        <v>247</v>
      </c>
      <c r="E28" s="509" t="s">
        <v>248</v>
      </c>
      <c r="F28" s="511"/>
      <c r="G28" s="509" t="s">
        <v>22</v>
      </c>
      <c r="H28" s="512">
        <v>45218</v>
      </c>
      <c r="I28" s="512">
        <v>45583</v>
      </c>
      <c r="J28" s="513" t="s">
        <v>23</v>
      </c>
    </row>
    <row r="29" spans="1:10" ht="36.75" customHeight="1" x14ac:dyDescent="0.3">
      <c r="A29" s="508">
        <v>26</v>
      </c>
      <c r="B29" s="509" t="s">
        <v>238</v>
      </c>
      <c r="C29" s="509" t="s">
        <v>255</v>
      </c>
      <c r="D29" s="509" t="s">
        <v>256</v>
      </c>
      <c r="E29" s="509" t="s">
        <v>257</v>
      </c>
      <c r="F29" s="511"/>
      <c r="G29" s="509" t="s">
        <v>22</v>
      </c>
      <c r="H29" s="512">
        <v>45274</v>
      </c>
      <c r="I29" s="512">
        <v>45639</v>
      </c>
      <c r="J29" s="513" t="s">
        <v>23</v>
      </c>
    </row>
    <row r="30" spans="1:10" ht="36.75" customHeight="1" x14ac:dyDescent="0.3">
      <c r="A30" s="508">
        <v>27</v>
      </c>
      <c r="B30" s="509" t="s">
        <v>238</v>
      </c>
      <c r="C30" s="509" t="s">
        <v>239</v>
      </c>
      <c r="D30" s="509" t="s">
        <v>259</v>
      </c>
      <c r="E30" s="509" t="s">
        <v>257</v>
      </c>
      <c r="F30" s="511"/>
      <c r="G30" s="509" t="s">
        <v>22</v>
      </c>
      <c r="H30" s="512">
        <v>44992</v>
      </c>
      <c r="I30" s="512">
        <v>45357</v>
      </c>
      <c r="J30" s="513" t="s">
        <v>23</v>
      </c>
    </row>
    <row r="31" spans="1:10" ht="36.75" customHeight="1" x14ac:dyDescent="0.3">
      <c r="A31" s="508">
        <v>28</v>
      </c>
      <c r="B31" s="509" t="s">
        <v>238</v>
      </c>
      <c r="C31" s="509" t="s">
        <v>47</v>
      </c>
      <c r="D31" s="509" t="s">
        <v>264</v>
      </c>
      <c r="E31" s="509" t="s">
        <v>262</v>
      </c>
      <c r="F31" s="511"/>
      <c r="G31" s="509" t="s">
        <v>22</v>
      </c>
      <c r="H31" s="512">
        <v>45128</v>
      </c>
      <c r="I31" s="512">
        <v>45493</v>
      </c>
      <c r="J31" s="513" t="s">
        <v>23</v>
      </c>
    </row>
    <row r="32" spans="1:10" ht="36.75" customHeight="1" x14ac:dyDescent="0.3">
      <c r="A32" s="508">
        <v>29</v>
      </c>
      <c r="B32" s="509" t="s">
        <v>238</v>
      </c>
      <c r="C32" s="509" t="s">
        <v>239</v>
      </c>
      <c r="D32" s="509" t="s">
        <v>266</v>
      </c>
      <c r="E32" s="509" t="s">
        <v>267</v>
      </c>
      <c r="F32" s="511"/>
      <c r="G32" s="509" t="s">
        <v>22</v>
      </c>
      <c r="H32" s="512">
        <v>45128</v>
      </c>
      <c r="I32" s="512">
        <v>45493</v>
      </c>
      <c r="J32" s="513" t="s">
        <v>23</v>
      </c>
    </row>
    <row r="33" spans="1:10" ht="36.75" customHeight="1" x14ac:dyDescent="0.3">
      <c r="A33" s="508">
        <v>30</v>
      </c>
      <c r="B33" s="509" t="s">
        <v>238</v>
      </c>
      <c r="C33" s="509" t="s">
        <v>47</v>
      </c>
      <c r="D33" s="509" t="s">
        <v>269</v>
      </c>
      <c r="E33" s="509" t="s">
        <v>270</v>
      </c>
      <c r="F33" s="511"/>
      <c r="G33" s="509" t="s">
        <v>22</v>
      </c>
      <c r="H33" s="512">
        <v>44967</v>
      </c>
      <c r="I33" s="512">
        <v>45331</v>
      </c>
      <c r="J33" s="513" t="s">
        <v>23</v>
      </c>
    </row>
    <row r="34" spans="1:10" ht="36.75" customHeight="1" x14ac:dyDescent="0.3">
      <c r="A34" s="508">
        <v>31</v>
      </c>
      <c r="B34" s="509" t="s">
        <v>238</v>
      </c>
      <c r="C34" s="509" t="s">
        <v>47</v>
      </c>
      <c r="D34" s="509" t="s">
        <v>272</v>
      </c>
      <c r="E34" s="509" t="s">
        <v>273</v>
      </c>
      <c r="F34" s="511"/>
      <c r="G34" s="509" t="s">
        <v>22</v>
      </c>
      <c r="H34" s="512">
        <v>45184</v>
      </c>
      <c r="I34" s="512">
        <v>45549</v>
      </c>
      <c r="J34" s="513" t="s">
        <v>23</v>
      </c>
    </row>
    <row r="35" spans="1:10" ht="36.75" customHeight="1" x14ac:dyDescent="0.3">
      <c r="A35" s="508">
        <v>32</v>
      </c>
      <c r="B35" s="509" t="s">
        <v>238</v>
      </c>
      <c r="C35" s="509" t="s">
        <v>47</v>
      </c>
      <c r="D35" s="509" t="s">
        <v>275</v>
      </c>
      <c r="E35" s="509" t="s">
        <v>273</v>
      </c>
      <c r="F35" s="511"/>
      <c r="G35" s="509" t="s">
        <v>22</v>
      </c>
      <c r="H35" s="512">
        <v>45285</v>
      </c>
      <c r="I35" s="512">
        <v>45650</v>
      </c>
      <c r="J35" s="513" t="s">
        <v>23</v>
      </c>
    </row>
    <row r="36" spans="1:10" ht="36.75" customHeight="1" x14ac:dyDescent="0.3">
      <c r="A36" s="508">
        <v>33</v>
      </c>
      <c r="B36" s="509" t="s">
        <v>238</v>
      </c>
      <c r="C36" s="509" t="s">
        <v>47</v>
      </c>
      <c r="D36" s="509" t="s">
        <v>280</v>
      </c>
      <c r="E36" s="509" t="s">
        <v>281</v>
      </c>
      <c r="F36" s="511"/>
      <c r="G36" s="509" t="s">
        <v>22</v>
      </c>
      <c r="H36" s="512">
        <v>44992</v>
      </c>
      <c r="I36" s="512">
        <v>45357</v>
      </c>
      <c r="J36" s="513" t="s">
        <v>23</v>
      </c>
    </row>
    <row r="37" spans="1:10" ht="36.75" customHeight="1" x14ac:dyDescent="0.3">
      <c r="A37" s="508">
        <v>34</v>
      </c>
      <c r="B37" s="509" t="s">
        <v>238</v>
      </c>
      <c r="C37" s="509" t="s">
        <v>287</v>
      </c>
      <c r="D37" s="509" t="s">
        <v>288</v>
      </c>
      <c r="E37" s="509" t="s">
        <v>289</v>
      </c>
      <c r="F37" s="511"/>
      <c r="G37" s="509" t="s">
        <v>22</v>
      </c>
      <c r="H37" s="512">
        <v>45313</v>
      </c>
      <c r="I37" s="512">
        <v>45678</v>
      </c>
      <c r="J37" s="513" t="s">
        <v>23</v>
      </c>
    </row>
    <row r="38" spans="1:10" ht="36.75" customHeight="1" x14ac:dyDescent="0.3">
      <c r="A38" s="508">
        <v>35</v>
      </c>
      <c r="B38" s="509" t="s">
        <v>238</v>
      </c>
      <c r="C38" s="509" t="s">
        <v>287</v>
      </c>
      <c r="D38" s="509" t="s">
        <v>291</v>
      </c>
      <c r="E38" s="509" t="s">
        <v>289</v>
      </c>
      <c r="F38" s="511"/>
      <c r="G38" s="509" t="s">
        <v>22</v>
      </c>
      <c r="H38" s="512">
        <v>45313</v>
      </c>
      <c r="I38" s="512">
        <v>45678</v>
      </c>
      <c r="J38" s="513" t="s">
        <v>23</v>
      </c>
    </row>
    <row r="39" spans="1:10" ht="36.75" customHeight="1" x14ac:dyDescent="0.3">
      <c r="A39" s="508">
        <v>36</v>
      </c>
      <c r="B39" s="509" t="s">
        <v>238</v>
      </c>
      <c r="C39" s="509" t="s">
        <v>287</v>
      </c>
      <c r="D39" s="509" t="s">
        <v>295</v>
      </c>
      <c r="E39" s="509" t="s">
        <v>289</v>
      </c>
      <c r="F39" s="511"/>
      <c r="G39" s="509" t="s">
        <v>22</v>
      </c>
      <c r="H39" s="512">
        <v>44967</v>
      </c>
      <c r="I39" s="512">
        <v>45331</v>
      </c>
      <c r="J39" s="513" t="s">
        <v>23</v>
      </c>
    </row>
    <row r="40" spans="1:10" ht="36.75" customHeight="1" x14ac:dyDescent="0.3">
      <c r="A40" s="508">
        <v>37</v>
      </c>
      <c r="B40" s="509" t="s">
        <v>238</v>
      </c>
      <c r="C40" s="509" t="s">
        <v>287</v>
      </c>
      <c r="D40" s="509" t="s">
        <v>297</v>
      </c>
      <c r="E40" s="509" t="s">
        <v>289</v>
      </c>
      <c r="F40" s="511"/>
      <c r="G40" s="509" t="s">
        <v>22</v>
      </c>
      <c r="H40" s="512">
        <v>44967</v>
      </c>
      <c r="I40" s="512">
        <v>45331</v>
      </c>
      <c r="J40" s="513" t="s">
        <v>23</v>
      </c>
    </row>
    <row r="41" spans="1:10" ht="36.75" customHeight="1" x14ac:dyDescent="0.3">
      <c r="A41" s="508">
        <v>38</v>
      </c>
      <c r="B41" s="509" t="s">
        <v>238</v>
      </c>
      <c r="C41" s="509" t="s">
        <v>287</v>
      </c>
      <c r="D41" s="509" t="s">
        <v>299</v>
      </c>
      <c r="E41" s="509" t="s">
        <v>289</v>
      </c>
      <c r="F41" s="511"/>
      <c r="G41" s="509" t="s">
        <v>22</v>
      </c>
      <c r="H41" s="512">
        <v>44967</v>
      </c>
      <c r="I41" s="512">
        <v>45331</v>
      </c>
      <c r="J41" s="513" t="s">
        <v>23</v>
      </c>
    </row>
    <row r="42" spans="1:10" ht="36.75" customHeight="1" x14ac:dyDescent="0.3">
      <c r="A42" s="508">
        <v>39</v>
      </c>
      <c r="B42" s="509" t="s">
        <v>307</v>
      </c>
      <c r="C42" s="509" t="s">
        <v>255</v>
      </c>
      <c r="D42" s="509" t="s">
        <v>308</v>
      </c>
      <c r="E42" s="509" t="s">
        <v>309</v>
      </c>
      <c r="F42" s="511"/>
      <c r="G42" s="509" t="s">
        <v>22</v>
      </c>
      <c r="H42" s="512">
        <v>44992</v>
      </c>
      <c r="I42" s="512">
        <v>45357</v>
      </c>
      <c r="J42" s="513" t="s">
        <v>23</v>
      </c>
    </row>
    <row r="43" spans="1:10" ht="36.75" customHeight="1" x14ac:dyDescent="0.3">
      <c r="A43" s="508">
        <v>40</v>
      </c>
      <c r="B43" s="528" t="s">
        <v>307</v>
      </c>
      <c r="C43" s="528" t="s">
        <v>239</v>
      </c>
      <c r="D43" s="528" t="s">
        <v>311</v>
      </c>
      <c r="E43" s="528" t="s">
        <v>312</v>
      </c>
      <c r="F43" s="529"/>
      <c r="G43" s="528" t="s">
        <v>22</v>
      </c>
      <c r="H43" s="530">
        <v>45286</v>
      </c>
      <c r="I43" s="530">
        <v>45651</v>
      </c>
      <c r="J43" s="531" t="s">
        <v>23</v>
      </c>
    </row>
    <row r="44" spans="1:10" ht="36.75" customHeight="1" x14ac:dyDescent="0.3">
      <c r="A44" s="508">
        <v>41</v>
      </c>
      <c r="B44" s="509" t="s">
        <v>314</v>
      </c>
      <c r="C44" s="509" t="s">
        <v>47</v>
      </c>
      <c r="D44" s="509" t="s">
        <v>315</v>
      </c>
      <c r="E44" s="509" t="s">
        <v>47</v>
      </c>
      <c r="F44" s="511"/>
      <c r="G44" s="509" t="s">
        <v>22</v>
      </c>
      <c r="H44" s="512">
        <v>45048</v>
      </c>
      <c r="I44" s="512">
        <v>45413</v>
      </c>
      <c r="J44" s="513" t="s">
        <v>23</v>
      </c>
    </row>
    <row r="45" spans="1:10" ht="36.75" customHeight="1" x14ac:dyDescent="0.3">
      <c r="A45" s="508">
        <v>42</v>
      </c>
      <c r="B45" s="509" t="s">
        <v>333</v>
      </c>
      <c r="C45" s="509" t="s">
        <v>19</v>
      </c>
      <c r="D45" s="509" t="s">
        <v>340</v>
      </c>
      <c r="E45" s="509" t="s">
        <v>335</v>
      </c>
      <c r="F45" s="511">
        <v>1E-3</v>
      </c>
      <c r="G45" s="509" t="s">
        <v>22</v>
      </c>
      <c r="H45" s="512">
        <v>44982</v>
      </c>
      <c r="I45" s="512">
        <v>45346</v>
      </c>
      <c r="J45" s="513" t="s">
        <v>23</v>
      </c>
    </row>
    <row r="46" spans="1:10" ht="36.75" customHeight="1" x14ac:dyDescent="0.3">
      <c r="A46" s="508">
        <v>43</v>
      </c>
      <c r="B46" s="509" t="s">
        <v>333</v>
      </c>
      <c r="C46" s="509" t="s">
        <v>19</v>
      </c>
      <c r="D46" s="509" t="s">
        <v>344</v>
      </c>
      <c r="E46" s="509" t="s">
        <v>335</v>
      </c>
      <c r="F46" s="511">
        <v>1E-3</v>
      </c>
      <c r="G46" s="509" t="s">
        <v>22</v>
      </c>
      <c r="H46" s="512">
        <v>45069</v>
      </c>
      <c r="I46" s="512">
        <v>45434</v>
      </c>
      <c r="J46" s="513" t="s">
        <v>23</v>
      </c>
    </row>
    <row r="47" spans="1:10" ht="36.75" customHeight="1" x14ac:dyDescent="0.3">
      <c r="A47" s="508">
        <v>44</v>
      </c>
      <c r="B47" s="509" t="s">
        <v>333</v>
      </c>
      <c r="C47" s="509" t="s">
        <v>19</v>
      </c>
      <c r="D47" s="509" t="s">
        <v>350</v>
      </c>
      <c r="E47" s="509" t="s">
        <v>335</v>
      </c>
      <c r="F47" s="511">
        <v>1E-3</v>
      </c>
      <c r="G47" s="509" t="s">
        <v>22</v>
      </c>
      <c r="H47" s="512">
        <v>44982</v>
      </c>
      <c r="I47" s="512">
        <v>45346</v>
      </c>
      <c r="J47" s="513" t="s">
        <v>23</v>
      </c>
    </row>
    <row r="48" spans="1:10" ht="36.75" customHeight="1" x14ac:dyDescent="0.3">
      <c r="A48" s="508">
        <v>45</v>
      </c>
      <c r="B48" s="509" t="s">
        <v>333</v>
      </c>
      <c r="C48" s="509" t="s">
        <v>19</v>
      </c>
      <c r="D48" s="509" t="s">
        <v>352</v>
      </c>
      <c r="E48" s="509" t="s">
        <v>335</v>
      </c>
      <c r="F48" s="511">
        <v>1E-3</v>
      </c>
      <c r="G48" s="509" t="s">
        <v>22</v>
      </c>
      <c r="H48" s="512">
        <v>45210</v>
      </c>
      <c r="I48" s="512">
        <v>45575</v>
      </c>
      <c r="J48" s="513" t="s">
        <v>23</v>
      </c>
    </row>
    <row r="49" spans="1:10" ht="36.75" customHeight="1" x14ac:dyDescent="0.3">
      <c r="A49" s="508">
        <v>46</v>
      </c>
      <c r="B49" s="509" t="s">
        <v>333</v>
      </c>
      <c r="C49" s="509" t="s">
        <v>19</v>
      </c>
      <c r="D49" s="509" t="s">
        <v>354</v>
      </c>
      <c r="E49" s="509" t="s">
        <v>335</v>
      </c>
      <c r="F49" s="511">
        <v>1E-3</v>
      </c>
      <c r="G49" s="509" t="s">
        <v>22</v>
      </c>
      <c r="H49" s="512">
        <v>45124</v>
      </c>
      <c r="I49" s="512">
        <v>45489</v>
      </c>
      <c r="J49" s="513" t="s">
        <v>23</v>
      </c>
    </row>
    <row r="50" spans="1:10" ht="36.75" customHeight="1" x14ac:dyDescent="0.3">
      <c r="A50" s="508">
        <v>47</v>
      </c>
      <c r="B50" s="509" t="s">
        <v>333</v>
      </c>
      <c r="C50" s="509" t="s">
        <v>19</v>
      </c>
      <c r="D50" s="509" t="s">
        <v>356</v>
      </c>
      <c r="E50" s="509" t="s">
        <v>335</v>
      </c>
      <c r="F50" s="511">
        <v>1E-3</v>
      </c>
      <c r="G50" s="509" t="s">
        <v>22</v>
      </c>
      <c r="H50" s="512">
        <v>44765</v>
      </c>
      <c r="I50" s="512" t="s">
        <v>3425</v>
      </c>
      <c r="J50" s="513" t="s">
        <v>23</v>
      </c>
    </row>
    <row r="51" spans="1:10" ht="36.75" customHeight="1" x14ac:dyDescent="0.3">
      <c r="A51" s="508">
        <v>48</v>
      </c>
      <c r="B51" s="509" t="s">
        <v>333</v>
      </c>
      <c r="C51" s="509" t="s">
        <v>19</v>
      </c>
      <c r="D51" s="509" t="s">
        <v>361</v>
      </c>
      <c r="E51" s="509" t="s">
        <v>335</v>
      </c>
      <c r="F51" s="511">
        <v>1E-3</v>
      </c>
      <c r="G51" s="509" t="s">
        <v>22</v>
      </c>
      <c r="H51" s="512">
        <v>45005</v>
      </c>
      <c r="I51" s="512">
        <v>45370</v>
      </c>
      <c r="J51" s="513" t="s">
        <v>23</v>
      </c>
    </row>
    <row r="52" spans="1:10" ht="36.75" customHeight="1" x14ac:dyDescent="0.3">
      <c r="A52" s="508">
        <v>49</v>
      </c>
      <c r="B52" s="509" t="s">
        <v>333</v>
      </c>
      <c r="C52" s="509" t="s">
        <v>19</v>
      </c>
      <c r="D52" s="509" t="s">
        <v>368</v>
      </c>
      <c r="E52" s="509" t="s">
        <v>348</v>
      </c>
      <c r="F52" s="511">
        <v>0.01</v>
      </c>
      <c r="G52" s="509" t="s">
        <v>22</v>
      </c>
      <c r="H52" s="512">
        <v>45286</v>
      </c>
      <c r="I52" s="512">
        <v>45651</v>
      </c>
      <c r="J52" s="513" t="s">
        <v>23</v>
      </c>
    </row>
    <row r="53" spans="1:10" ht="36.75" customHeight="1" x14ac:dyDescent="0.3">
      <c r="A53" s="508">
        <v>50</v>
      </c>
      <c r="B53" s="509" t="s">
        <v>333</v>
      </c>
      <c r="C53" s="509" t="s">
        <v>19</v>
      </c>
      <c r="D53" s="509" t="s">
        <v>372</v>
      </c>
      <c r="E53" s="509" t="s">
        <v>335</v>
      </c>
      <c r="F53" s="511">
        <v>1E-3</v>
      </c>
      <c r="G53" s="509" t="s">
        <v>22</v>
      </c>
      <c r="H53" s="512">
        <v>45044</v>
      </c>
      <c r="I53" s="512">
        <v>45409</v>
      </c>
      <c r="J53" s="513" t="s">
        <v>23</v>
      </c>
    </row>
    <row r="54" spans="1:10" ht="36.75" customHeight="1" x14ac:dyDescent="0.3">
      <c r="A54" s="508">
        <v>51</v>
      </c>
      <c r="B54" s="509" t="s">
        <v>333</v>
      </c>
      <c r="C54" s="509" t="s">
        <v>19</v>
      </c>
      <c r="D54" s="509" t="s">
        <v>380</v>
      </c>
      <c r="E54" s="509" t="s">
        <v>348</v>
      </c>
      <c r="F54" s="511">
        <v>0.01</v>
      </c>
      <c r="G54" s="509" t="s">
        <v>22</v>
      </c>
      <c r="H54" s="512">
        <v>45210</v>
      </c>
      <c r="I54" s="512">
        <v>45575</v>
      </c>
      <c r="J54" s="513" t="s">
        <v>23</v>
      </c>
    </row>
    <row r="55" spans="1:10" ht="36.75" customHeight="1" x14ac:dyDescent="0.3">
      <c r="A55" s="508">
        <v>52</v>
      </c>
      <c r="B55" s="509" t="s">
        <v>333</v>
      </c>
      <c r="C55" s="509" t="s">
        <v>19</v>
      </c>
      <c r="D55" s="509" t="s">
        <v>382</v>
      </c>
      <c r="E55" s="509" t="s">
        <v>348</v>
      </c>
      <c r="F55" s="511">
        <v>0.01</v>
      </c>
      <c r="G55" s="509" t="s">
        <v>22</v>
      </c>
      <c r="H55" s="512">
        <v>45152</v>
      </c>
      <c r="I55" s="512">
        <v>45517</v>
      </c>
      <c r="J55" s="513" t="s">
        <v>23</v>
      </c>
    </row>
    <row r="56" spans="1:10" ht="36.75" customHeight="1" x14ac:dyDescent="0.3">
      <c r="A56" s="508">
        <v>53</v>
      </c>
      <c r="B56" s="509" t="s">
        <v>333</v>
      </c>
      <c r="C56" s="509"/>
      <c r="D56" s="509" t="s">
        <v>384</v>
      </c>
      <c r="E56" s="509" t="s">
        <v>335</v>
      </c>
      <c r="F56" s="511">
        <v>1E-3</v>
      </c>
      <c r="G56" s="509" t="s">
        <v>22</v>
      </c>
      <c r="H56" s="512">
        <v>45152</v>
      </c>
      <c r="I56" s="512">
        <v>45517</v>
      </c>
      <c r="J56" s="513" t="s">
        <v>23</v>
      </c>
    </row>
    <row r="57" spans="1:10" ht="36.75" customHeight="1" x14ac:dyDescent="0.3">
      <c r="A57" s="508">
        <v>54</v>
      </c>
      <c r="B57" s="509" t="s">
        <v>333</v>
      </c>
      <c r="C57" s="509"/>
      <c r="D57" s="509" t="s">
        <v>388</v>
      </c>
      <c r="E57" s="509" t="s">
        <v>335</v>
      </c>
      <c r="F57" s="511">
        <v>1E-3</v>
      </c>
      <c r="G57" s="509" t="s">
        <v>22</v>
      </c>
      <c r="H57" s="512">
        <v>45044</v>
      </c>
      <c r="I57" s="512">
        <v>45409</v>
      </c>
      <c r="J57" s="513" t="s">
        <v>23</v>
      </c>
    </row>
    <row r="58" spans="1:10" ht="36.75" customHeight="1" x14ac:dyDescent="0.3">
      <c r="A58" s="508">
        <v>55</v>
      </c>
      <c r="B58" s="509" t="s">
        <v>333</v>
      </c>
      <c r="C58" s="509"/>
      <c r="D58" s="509" t="s">
        <v>390</v>
      </c>
      <c r="E58" s="509" t="s">
        <v>335</v>
      </c>
      <c r="F58" s="511">
        <v>1E-3</v>
      </c>
      <c r="G58" s="509" t="s">
        <v>22</v>
      </c>
      <c r="H58" s="512">
        <v>45044</v>
      </c>
      <c r="I58" s="512">
        <v>45409</v>
      </c>
      <c r="J58" s="513" t="s">
        <v>23</v>
      </c>
    </row>
    <row r="59" spans="1:10" ht="36.75" customHeight="1" x14ac:dyDescent="0.3">
      <c r="A59" s="508">
        <v>56</v>
      </c>
      <c r="B59" s="509" t="s">
        <v>333</v>
      </c>
      <c r="C59" s="509"/>
      <c r="D59" s="509" t="s">
        <v>393</v>
      </c>
      <c r="E59" s="509" t="s">
        <v>335</v>
      </c>
      <c r="F59" s="511">
        <v>1E-3</v>
      </c>
      <c r="G59" s="509" t="s">
        <v>22</v>
      </c>
      <c r="H59" s="512">
        <v>45005</v>
      </c>
      <c r="I59" s="512">
        <v>45370</v>
      </c>
      <c r="J59" s="513" t="s">
        <v>23</v>
      </c>
    </row>
    <row r="60" spans="1:10" ht="36.75" customHeight="1" x14ac:dyDescent="0.3">
      <c r="A60" s="508">
        <v>57</v>
      </c>
      <c r="B60" s="509" t="s">
        <v>333</v>
      </c>
      <c r="C60" s="509" t="s">
        <v>19</v>
      </c>
      <c r="D60" s="509" t="s">
        <v>409</v>
      </c>
      <c r="E60" s="509" t="s">
        <v>335</v>
      </c>
      <c r="F60" s="511">
        <v>1E-3</v>
      </c>
      <c r="G60" s="509" t="s">
        <v>22</v>
      </c>
      <c r="H60" s="512">
        <v>45212</v>
      </c>
      <c r="I60" s="512">
        <v>45577</v>
      </c>
      <c r="J60" s="513" t="s">
        <v>23</v>
      </c>
    </row>
    <row r="61" spans="1:10" ht="36.75" customHeight="1" x14ac:dyDescent="0.3">
      <c r="A61" s="508">
        <v>58</v>
      </c>
      <c r="B61" s="509" t="s">
        <v>333</v>
      </c>
      <c r="C61" s="509" t="s">
        <v>19</v>
      </c>
      <c r="D61" s="509" t="s">
        <v>411</v>
      </c>
      <c r="E61" s="509" t="s">
        <v>335</v>
      </c>
      <c r="F61" s="511">
        <v>1E-3</v>
      </c>
      <c r="G61" s="509" t="s">
        <v>22</v>
      </c>
      <c r="H61" s="512">
        <v>44982</v>
      </c>
      <c r="I61" s="512">
        <v>45346</v>
      </c>
      <c r="J61" s="513" t="s">
        <v>23</v>
      </c>
    </row>
    <row r="62" spans="1:10" ht="36.75" customHeight="1" x14ac:dyDescent="0.3">
      <c r="A62" s="508">
        <v>59</v>
      </c>
      <c r="B62" s="509" t="s">
        <v>333</v>
      </c>
      <c r="C62" s="509" t="s">
        <v>19</v>
      </c>
      <c r="D62" s="509" t="s">
        <v>418</v>
      </c>
      <c r="E62" s="509" t="s">
        <v>335</v>
      </c>
      <c r="F62" s="511">
        <v>1E-3</v>
      </c>
      <c r="G62" s="509" t="s">
        <v>22</v>
      </c>
      <c r="H62" s="512">
        <v>44958</v>
      </c>
      <c r="I62" s="512">
        <v>45322</v>
      </c>
      <c r="J62" s="513" t="s">
        <v>23</v>
      </c>
    </row>
    <row r="63" spans="1:10" ht="36.75" customHeight="1" x14ac:dyDescent="0.3">
      <c r="A63" s="508">
        <v>60</v>
      </c>
      <c r="B63" s="509" t="s">
        <v>333</v>
      </c>
      <c r="C63" s="509" t="s">
        <v>19</v>
      </c>
      <c r="D63" s="509" t="s">
        <v>446</v>
      </c>
      <c r="E63" s="509" t="s">
        <v>335</v>
      </c>
      <c r="F63" s="511">
        <v>1E-3</v>
      </c>
      <c r="G63" s="509" t="s">
        <v>22</v>
      </c>
      <c r="H63" s="512">
        <v>45124</v>
      </c>
      <c r="I63" s="512">
        <v>45489</v>
      </c>
      <c r="J63" s="513" t="s">
        <v>23</v>
      </c>
    </row>
    <row r="64" spans="1:10" ht="36.75" customHeight="1" x14ac:dyDescent="0.3">
      <c r="A64" s="508">
        <v>61</v>
      </c>
      <c r="B64" s="509" t="s">
        <v>333</v>
      </c>
      <c r="C64" s="509"/>
      <c r="D64" s="509" t="s">
        <v>451</v>
      </c>
      <c r="E64" s="509" t="s">
        <v>335</v>
      </c>
      <c r="F64" s="511">
        <v>1E-3</v>
      </c>
      <c r="G64" s="509" t="s">
        <v>22</v>
      </c>
      <c r="H64" s="512">
        <v>45183</v>
      </c>
      <c r="I64" s="512">
        <v>45548</v>
      </c>
      <c r="J64" s="513" t="s">
        <v>23</v>
      </c>
    </row>
    <row r="65" spans="1:10" ht="36.75" customHeight="1" x14ac:dyDescent="0.3">
      <c r="A65" s="508">
        <v>62</v>
      </c>
      <c r="B65" s="509" t="s">
        <v>333</v>
      </c>
      <c r="C65" s="509"/>
      <c r="D65" s="509" t="s">
        <v>458</v>
      </c>
      <c r="E65" s="509" t="s">
        <v>348</v>
      </c>
      <c r="F65" s="511">
        <v>0.01</v>
      </c>
      <c r="G65" s="509" t="s">
        <v>22</v>
      </c>
      <c r="H65" s="512">
        <v>45044</v>
      </c>
      <c r="I65" s="512">
        <v>45409</v>
      </c>
      <c r="J65" s="513" t="s">
        <v>23</v>
      </c>
    </row>
    <row r="66" spans="1:10" ht="36.75" customHeight="1" x14ac:dyDescent="0.3">
      <c r="A66" s="508">
        <v>63</v>
      </c>
      <c r="B66" s="509" t="s">
        <v>333</v>
      </c>
      <c r="C66" s="509" t="s">
        <v>19</v>
      </c>
      <c r="D66" s="509" t="s">
        <v>472</v>
      </c>
      <c r="E66" s="509" t="s">
        <v>348</v>
      </c>
      <c r="F66" s="511">
        <v>0.01</v>
      </c>
      <c r="G66" s="509" t="s">
        <v>22</v>
      </c>
      <c r="H66" s="512">
        <v>45210</v>
      </c>
      <c r="I66" s="512">
        <v>45575</v>
      </c>
      <c r="J66" s="513" t="s">
        <v>23</v>
      </c>
    </row>
    <row r="67" spans="1:10" ht="36.75" customHeight="1" x14ac:dyDescent="0.3">
      <c r="A67" s="508">
        <v>64</v>
      </c>
      <c r="B67" s="509" t="s">
        <v>333</v>
      </c>
      <c r="C67" s="509" t="s">
        <v>19</v>
      </c>
      <c r="D67" s="509" t="s">
        <v>474</v>
      </c>
      <c r="E67" s="509" t="s">
        <v>348</v>
      </c>
      <c r="F67" s="511">
        <v>0.01</v>
      </c>
      <c r="G67" s="509" t="s">
        <v>22</v>
      </c>
      <c r="H67" s="512">
        <v>45210</v>
      </c>
      <c r="I67" s="512">
        <v>45575</v>
      </c>
      <c r="J67" s="513" t="s">
        <v>23</v>
      </c>
    </row>
    <row r="68" spans="1:10" ht="36.75" customHeight="1" x14ac:dyDescent="0.3">
      <c r="A68" s="508">
        <v>65</v>
      </c>
      <c r="B68" s="509" t="s">
        <v>333</v>
      </c>
      <c r="C68" s="509" t="s">
        <v>19</v>
      </c>
      <c r="D68" s="509" t="s">
        <v>476</v>
      </c>
      <c r="E68" s="509" t="s">
        <v>348</v>
      </c>
      <c r="F68" s="511">
        <v>0.01</v>
      </c>
      <c r="G68" s="509" t="s">
        <v>22</v>
      </c>
      <c r="H68" s="512">
        <v>45210</v>
      </c>
      <c r="I68" s="512">
        <v>45575</v>
      </c>
      <c r="J68" s="513" t="s">
        <v>23</v>
      </c>
    </row>
    <row r="69" spans="1:10" ht="36.75" customHeight="1" x14ac:dyDescent="0.3">
      <c r="A69" s="508">
        <v>66</v>
      </c>
      <c r="B69" s="509" t="s">
        <v>333</v>
      </c>
      <c r="C69" s="509" t="s">
        <v>19</v>
      </c>
      <c r="D69" s="509" t="s">
        <v>478</v>
      </c>
      <c r="E69" s="509" t="s">
        <v>348</v>
      </c>
      <c r="F69" s="511">
        <v>0.01</v>
      </c>
      <c r="G69" s="509" t="s">
        <v>22</v>
      </c>
      <c r="H69" s="512">
        <v>45210</v>
      </c>
      <c r="I69" s="512">
        <v>45575</v>
      </c>
      <c r="J69" s="513" t="s">
        <v>23</v>
      </c>
    </row>
    <row r="70" spans="1:10" ht="36.75" customHeight="1" x14ac:dyDescent="0.3">
      <c r="A70" s="508">
        <v>67</v>
      </c>
      <c r="B70" s="509" t="s">
        <v>333</v>
      </c>
      <c r="C70" s="509" t="s">
        <v>19</v>
      </c>
      <c r="D70" s="509" t="s">
        <v>480</v>
      </c>
      <c r="E70" s="509" t="s">
        <v>335</v>
      </c>
      <c r="F70" s="511">
        <v>1E-3</v>
      </c>
      <c r="G70" s="509" t="s">
        <v>22</v>
      </c>
      <c r="H70" s="512">
        <v>45210</v>
      </c>
      <c r="I70" s="512">
        <v>45575</v>
      </c>
      <c r="J70" s="513" t="s">
        <v>23</v>
      </c>
    </row>
    <row r="71" spans="1:10" ht="36.75" customHeight="1" x14ac:dyDescent="0.3">
      <c r="A71" s="508">
        <v>68</v>
      </c>
      <c r="B71" s="509" t="s">
        <v>333</v>
      </c>
      <c r="C71" s="509" t="s">
        <v>19</v>
      </c>
      <c r="D71" s="509" t="s">
        <v>482</v>
      </c>
      <c r="E71" s="509" t="s">
        <v>335</v>
      </c>
      <c r="F71" s="511">
        <v>1E-3</v>
      </c>
      <c r="G71" s="509" t="s">
        <v>22</v>
      </c>
      <c r="H71" s="512">
        <v>45210</v>
      </c>
      <c r="I71" s="512">
        <v>45575</v>
      </c>
      <c r="J71" s="513" t="s">
        <v>23</v>
      </c>
    </row>
    <row r="72" spans="1:10" ht="36.75" customHeight="1" x14ac:dyDescent="0.3">
      <c r="A72" s="508">
        <v>69</v>
      </c>
      <c r="B72" s="509" t="s">
        <v>333</v>
      </c>
      <c r="C72" s="509" t="s">
        <v>19</v>
      </c>
      <c r="D72" s="509" t="s">
        <v>484</v>
      </c>
      <c r="E72" s="509" t="s">
        <v>335</v>
      </c>
      <c r="F72" s="511">
        <v>1E-3</v>
      </c>
      <c r="G72" s="509" t="s">
        <v>22</v>
      </c>
      <c r="H72" s="512">
        <v>45210</v>
      </c>
      <c r="I72" s="512">
        <v>45575</v>
      </c>
      <c r="J72" s="513" t="s">
        <v>23</v>
      </c>
    </row>
    <row r="73" spans="1:10" ht="36.75" customHeight="1" x14ac:dyDescent="0.3">
      <c r="A73" s="508">
        <v>70</v>
      </c>
      <c r="B73" s="509" t="s">
        <v>333</v>
      </c>
      <c r="C73" s="509" t="s">
        <v>19</v>
      </c>
      <c r="D73" s="509" t="s">
        <v>488</v>
      </c>
      <c r="E73" s="509" t="s">
        <v>335</v>
      </c>
      <c r="F73" s="511">
        <v>1E-3</v>
      </c>
      <c r="G73" s="509" t="s">
        <v>22</v>
      </c>
      <c r="H73" s="512">
        <v>45210</v>
      </c>
      <c r="I73" s="512">
        <v>45575</v>
      </c>
      <c r="J73" s="513" t="s">
        <v>23</v>
      </c>
    </row>
    <row r="74" spans="1:10" ht="36.75" customHeight="1" x14ac:dyDescent="0.3">
      <c r="A74" s="508">
        <v>71</v>
      </c>
      <c r="B74" s="509" t="s">
        <v>333</v>
      </c>
      <c r="C74" s="509" t="s">
        <v>19</v>
      </c>
      <c r="D74" s="509" t="s">
        <v>490</v>
      </c>
      <c r="E74" s="509" t="s">
        <v>335</v>
      </c>
      <c r="F74" s="511">
        <v>1E-3</v>
      </c>
      <c r="G74" s="509" t="s">
        <v>22</v>
      </c>
      <c r="H74" s="512">
        <v>45210</v>
      </c>
      <c r="I74" s="512">
        <v>45575</v>
      </c>
      <c r="J74" s="513" t="s">
        <v>23</v>
      </c>
    </row>
    <row r="75" spans="1:10" ht="36.75" customHeight="1" x14ac:dyDescent="0.3">
      <c r="A75" s="508">
        <v>72</v>
      </c>
      <c r="B75" s="509" t="s">
        <v>333</v>
      </c>
      <c r="C75" s="509" t="s">
        <v>19</v>
      </c>
      <c r="D75" s="509" t="s">
        <v>494</v>
      </c>
      <c r="E75" s="509" t="s">
        <v>335</v>
      </c>
      <c r="F75" s="511">
        <v>1E-3</v>
      </c>
      <c r="G75" s="509" t="s">
        <v>22</v>
      </c>
      <c r="H75" s="512">
        <v>45210</v>
      </c>
      <c r="I75" s="512">
        <v>45575</v>
      </c>
      <c r="J75" s="513" t="s">
        <v>23</v>
      </c>
    </row>
    <row r="76" spans="1:10" ht="36.75" customHeight="1" x14ac:dyDescent="0.3">
      <c r="A76" s="508">
        <v>73</v>
      </c>
      <c r="B76" s="509" t="s">
        <v>333</v>
      </c>
      <c r="C76" s="509" t="s">
        <v>19</v>
      </c>
      <c r="D76" s="509" t="s">
        <v>496</v>
      </c>
      <c r="E76" s="509" t="s">
        <v>335</v>
      </c>
      <c r="F76" s="511">
        <v>1E-3</v>
      </c>
      <c r="G76" s="509" t="s">
        <v>22</v>
      </c>
      <c r="H76" s="512">
        <v>45210</v>
      </c>
      <c r="I76" s="512">
        <v>45575</v>
      </c>
      <c r="J76" s="513" t="s">
        <v>23</v>
      </c>
    </row>
    <row r="77" spans="1:10" ht="36.75" customHeight="1" x14ac:dyDescent="0.3">
      <c r="A77" s="508">
        <v>74</v>
      </c>
      <c r="B77" s="509" t="s">
        <v>333</v>
      </c>
      <c r="C77" s="509" t="s">
        <v>19</v>
      </c>
      <c r="D77" s="509" t="s">
        <v>498</v>
      </c>
      <c r="E77" s="509" t="s">
        <v>335</v>
      </c>
      <c r="F77" s="511">
        <v>1E-3</v>
      </c>
      <c r="G77" s="509" t="s">
        <v>22</v>
      </c>
      <c r="H77" s="512">
        <v>45212</v>
      </c>
      <c r="I77" s="512">
        <v>45577</v>
      </c>
      <c r="J77" s="513" t="s">
        <v>23</v>
      </c>
    </row>
    <row r="78" spans="1:10" ht="36.75" customHeight="1" x14ac:dyDescent="0.3">
      <c r="A78" s="508">
        <v>75</v>
      </c>
      <c r="B78" s="509" t="s">
        <v>333</v>
      </c>
      <c r="C78" s="509" t="s">
        <v>19</v>
      </c>
      <c r="D78" s="509" t="s">
        <v>502</v>
      </c>
      <c r="E78" s="509" t="s">
        <v>335</v>
      </c>
      <c r="F78" s="511">
        <v>1E-3</v>
      </c>
      <c r="G78" s="509" t="s">
        <v>22</v>
      </c>
      <c r="H78" s="512">
        <v>45210</v>
      </c>
      <c r="I78" s="512">
        <v>45575</v>
      </c>
      <c r="J78" s="513" t="s">
        <v>23</v>
      </c>
    </row>
    <row r="79" spans="1:10" ht="36.75" customHeight="1" x14ac:dyDescent="0.3">
      <c r="A79" s="508">
        <v>76</v>
      </c>
      <c r="B79" s="509" t="s">
        <v>333</v>
      </c>
      <c r="C79" s="509" t="s">
        <v>19</v>
      </c>
      <c r="D79" s="509" t="s">
        <v>504</v>
      </c>
      <c r="E79" s="509" t="s">
        <v>335</v>
      </c>
      <c r="F79" s="511">
        <v>1E-3</v>
      </c>
      <c r="G79" s="509" t="s">
        <v>22</v>
      </c>
      <c r="H79" s="512">
        <v>45210</v>
      </c>
      <c r="I79" s="512">
        <v>45575</v>
      </c>
      <c r="J79" s="513" t="s">
        <v>23</v>
      </c>
    </row>
    <row r="80" spans="1:10" ht="36.75" customHeight="1" x14ac:dyDescent="0.3">
      <c r="A80" s="508">
        <v>77</v>
      </c>
      <c r="B80" s="509" t="s">
        <v>527</v>
      </c>
      <c r="C80" s="509" t="s">
        <v>19</v>
      </c>
      <c r="D80" s="509" t="s">
        <v>532</v>
      </c>
      <c r="E80" s="509" t="s">
        <v>529</v>
      </c>
      <c r="F80" s="511">
        <v>0.01</v>
      </c>
      <c r="G80" s="509" t="s">
        <v>22</v>
      </c>
      <c r="H80" s="512">
        <v>45014</v>
      </c>
      <c r="I80" s="512">
        <v>45379</v>
      </c>
      <c r="J80" s="513" t="s">
        <v>23</v>
      </c>
    </row>
    <row r="81" spans="1:10" ht="36.75" customHeight="1" x14ac:dyDescent="0.3">
      <c r="A81" s="508">
        <v>78</v>
      </c>
      <c r="B81" s="509" t="s">
        <v>527</v>
      </c>
      <c r="C81" s="509"/>
      <c r="D81" s="509" t="s">
        <v>536</v>
      </c>
      <c r="E81" s="509" t="s">
        <v>529</v>
      </c>
      <c r="F81" s="511">
        <v>0.01</v>
      </c>
      <c r="G81" s="509" t="s">
        <v>22</v>
      </c>
      <c r="H81" s="512">
        <v>45286</v>
      </c>
      <c r="I81" s="512">
        <v>45651</v>
      </c>
      <c r="J81" s="513" t="s">
        <v>23</v>
      </c>
    </row>
    <row r="82" spans="1:10" ht="36.75" customHeight="1" x14ac:dyDescent="0.3">
      <c r="A82" s="508">
        <v>79</v>
      </c>
      <c r="B82" s="509" t="s">
        <v>556</v>
      </c>
      <c r="C82" s="509" t="s">
        <v>19</v>
      </c>
      <c r="D82" s="509" t="s">
        <v>590</v>
      </c>
      <c r="E82" s="509" t="s">
        <v>550</v>
      </c>
      <c r="F82" s="511">
        <v>0.01</v>
      </c>
      <c r="G82" s="509" t="s">
        <v>22</v>
      </c>
      <c r="H82" s="512">
        <v>44982</v>
      </c>
      <c r="I82" s="512">
        <v>45346</v>
      </c>
      <c r="J82" s="513" t="s">
        <v>23</v>
      </c>
    </row>
    <row r="83" spans="1:10" ht="36.75" customHeight="1" x14ac:dyDescent="0.3">
      <c r="A83" s="508">
        <v>80</v>
      </c>
      <c r="B83" s="509" t="s">
        <v>614</v>
      </c>
      <c r="C83" s="509" t="s">
        <v>255</v>
      </c>
      <c r="D83" s="509" t="s">
        <v>618</v>
      </c>
      <c r="E83" s="509">
        <v>69.86</v>
      </c>
      <c r="F83" s="511"/>
      <c r="G83" s="509" t="s">
        <v>22</v>
      </c>
      <c r="H83" s="512">
        <v>45043</v>
      </c>
      <c r="I83" s="512">
        <v>45408</v>
      </c>
      <c r="J83" s="513" t="s">
        <v>23</v>
      </c>
    </row>
    <row r="84" spans="1:10" ht="36.75" customHeight="1" x14ac:dyDescent="0.3">
      <c r="A84" s="508">
        <v>81</v>
      </c>
      <c r="B84" s="509" t="s">
        <v>614</v>
      </c>
      <c r="C84" s="509" t="s">
        <v>255</v>
      </c>
      <c r="D84" s="509" t="s">
        <v>621</v>
      </c>
      <c r="E84" s="509">
        <v>65.06</v>
      </c>
      <c r="F84" s="511"/>
      <c r="G84" s="509" t="s">
        <v>22</v>
      </c>
      <c r="H84" s="512">
        <v>45124</v>
      </c>
      <c r="I84" s="512">
        <v>45489</v>
      </c>
      <c r="J84" s="513" t="s">
        <v>23</v>
      </c>
    </row>
    <row r="85" spans="1:10" ht="36.75" customHeight="1" x14ac:dyDescent="0.3">
      <c r="A85" s="508">
        <v>82</v>
      </c>
      <c r="B85" s="509" t="s">
        <v>625</v>
      </c>
      <c r="C85" s="509"/>
      <c r="D85" s="509" t="s">
        <v>626</v>
      </c>
      <c r="E85" s="509" t="s">
        <v>27</v>
      </c>
      <c r="F85" s="511"/>
      <c r="G85" s="509" t="s">
        <v>22</v>
      </c>
      <c r="H85" s="512">
        <v>45286</v>
      </c>
      <c r="I85" s="512">
        <v>45651</v>
      </c>
      <c r="J85" s="513" t="s">
        <v>23</v>
      </c>
    </row>
    <row r="86" spans="1:10" ht="36.75" customHeight="1" x14ac:dyDescent="0.3">
      <c r="A86" s="508">
        <v>83</v>
      </c>
      <c r="B86" s="509" t="s">
        <v>639</v>
      </c>
      <c r="C86" s="509" t="s">
        <v>19</v>
      </c>
      <c r="D86" s="509" t="s">
        <v>640</v>
      </c>
      <c r="E86" s="509" t="s">
        <v>209</v>
      </c>
      <c r="F86" s="511"/>
      <c r="G86" s="509" t="s">
        <v>22</v>
      </c>
      <c r="H86" s="512">
        <v>45132</v>
      </c>
      <c r="I86" s="512">
        <v>45497</v>
      </c>
      <c r="J86" s="513" t="s">
        <v>23</v>
      </c>
    </row>
    <row r="87" spans="1:10" ht="36.75" customHeight="1" x14ac:dyDescent="0.3">
      <c r="A87" s="508">
        <v>84</v>
      </c>
      <c r="B87" s="509" t="s">
        <v>3333</v>
      </c>
      <c r="C87" s="509" t="s">
        <v>19</v>
      </c>
      <c r="D87" s="509" t="s">
        <v>645</v>
      </c>
      <c r="E87" s="509" t="s">
        <v>547</v>
      </c>
      <c r="F87" s="511">
        <v>0.01</v>
      </c>
      <c r="G87" s="509" t="s">
        <v>22</v>
      </c>
      <c r="H87" s="512">
        <v>44991</v>
      </c>
      <c r="I87" s="512">
        <v>45355</v>
      </c>
      <c r="J87" s="513" t="s">
        <v>23</v>
      </c>
    </row>
    <row r="88" spans="1:10" ht="36.75" customHeight="1" x14ac:dyDescent="0.3">
      <c r="A88" s="508">
        <v>85</v>
      </c>
      <c r="B88" s="509" t="s">
        <v>666</v>
      </c>
      <c r="C88" s="509" t="s">
        <v>667</v>
      </c>
      <c r="D88" s="509" t="s">
        <v>671</v>
      </c>
      <c r="E88" s="509" t="s">
        <v>669</v>
      </c>
      <c r="F88" s="511"/>
      <c r="G88" s="509" t="s">
        <v>22</v>
      </c>
      <c r="H88" s="512">
        <v>44937</v>
      </c>
      <c r="I88" s="512">
        <v>45301</v>
      </c>
      <c r="J88" s="513" t="s">
        <v>23</v>
      </c>
    </row>
    <row r="89" spans="1:10" ht="36.75" customHeight="1" x14ac:dyDescent="0.3">
      <c r="A89" s="508">
        <v>86</v>
      </c>
      <c r="B89" s="509" t="s">
        <v>666</v>
      </c>
      <c r="C89" s="509" t="s">
        <v>667</v>
      </c>
      <c r="D89" s="509" t="s">
        <v>673</v>
      </c>
      <c r="E89" s="509" t="s">
        <v>674</v>
      </c>
      <c r="F89" s="511"/>
      <c r="G89" s="509" t="s">
        <v>22</v>
      </c>
      <c r="H89" s="512">
        <v>44937</v>
      </c>
      <c r="I89" s="512">
        <v>45301</v>
      </c>
      <c r="J89" s="513" t="s">
        <v>23</v>
      </c>
    </row>
    <row r="90" spans="1:10" ht="36.75" customHeight="1" x14ac:dyDescent="0.3">
      <c r="A90" s="508">
        <v>87</v>
      </c>
      <c r="B90" s="509" t="s">
        <v>666</v>
      </c>
      <c r="C90" s="509"/>
      <c r="D90" s="509" t="s">
        <v>676</v>
      </c>
      <c r="E90" s="509" t="s">
        <v>677</v>
      </c>
      <c r="F90" s="511"/>
      <c r="G90" s="509" t="s">
        <v>22</v>
      </c>
      <c r="H90" s="512">
        <v>44937</v>
      </c>
      <c r="I90" s="512">
        <v>45301</v>
      </c>
      <c r="J90" s="513" t="s">
        <v>23</v>
      </c>
    </row>
    <row r="91" spans="1:10" ht="36.75" customHeight="1" x14ac:dyDescent="0.3">
      <c r="A91" s="508">
        <v>88</v>
      </c>
      <c r="B91" s="509" t="s">
        <v>786</v>
      </c>
      <c r="C91" s="509"/>
      <c r="D91" s="509" t="s">
        <v>787</v>
      </c>
      <c r="E91" s="509" t="s">
        <v>788</v>
      </c>
      <c r="F91" s="511"/>
      <c r="G91" s="509" t="s">
        <v>47</v>
      </c>
      <c r="H91" s="509" t="s">
        <v>789</v>
      </c>
      <c r="I91" s="509" t="s">
        <v>789</v>
      </c>
      <c r="J91" s="513" t="s">
        <v>23</v>
      </c>
    </row>
    <row r="92" spans="1:10" ht="36.75" customHeight="1" x14ac:dyDescent="0.3">
      <c r="A92" s="508">
        <v>89</v>
      </c>
      <c r="B92" s="509" t="s">
        <v>830</v>
      </c>
      <c r="C92" s="509"/>
      <c r="D92" s="509" t="s">
        <v>831</v>
      </c>
      <c r="E92" s="509" t="s">
        <v>832</v>
      </c>
      <c r="F92" s="511">
        <v>0.01</v>
      </c>
      <c r="G92" s="509" t="s">
        <v>22</v>
      </c>
      <c r="H92" s="512">
        <v>45043</v>
      </c>
      <c r="I92" s="512">
        <v>45408</v>
      </c>
      <c r="J92" s="513" t="s">
        <v>23</v>
      </c>
    </row>
    <row r="93" spans="1:10" ht="36.75" customHeight="1" x14ac:dyDescent="0.3">
      <c r="A93" s="508">
        <v>90</v>
      </c>
      <c r="B93" s="509" t="s">
        <v>805</v>
      </c>
      <c r="C93" s="509" t="s">
        <v>19</v>
      </c>
      <c r="D93" s="509" t="s">
        <v>848</v>
      </c>
      <c r="E93" s="509" t="s">
        <v>32</v>
      </c>
      <c r="F93" s="511">
        <v>0.01</v>
      </c>
      <c r="G93" s="509" t="s">
        <v>22</v>
      </c>
      <c r="H93" s="512">
        <v>45124</v>
      </c>
      <c r="I93" s="512">
        <v>45489</v>
      </c>
      <c r="J93" s="513" t="s">
        <v>23</v>
      </c>
    </row>
    <row r="94" spans="1:10" ht="36.75" customHeight="1" x14ac:dyDescent="0.3">
      <c r="A94" s="508">
        <v>91</v>
      </c>
      <c r="B94" s="509" t="s">
        <v>551</v>
      </c>
      <c r="C94" s="509" t="s">
        <v>19</v>
      </c>
      <c r="D94" s="509" t="s">
        <v>859</v>
      </c>
      <c r="E94" s="509" t="s">
        <v>860</v>
      </c>
      <c r="F94" s="511">
        <v>1E-3</v>
      </c>
      <c r="G94" s="509" t="s">
        <v>22</v>
      </c>
      <c r="H94" s="512">
        <v>45184</v>
      </c>
      <c r="I94" s="512">
        <v>45549</v>
      </c>
      <c r="J94" s="513" t="s">
        <v>23</v>
      </c>
    </row>
    <row r="95" spans="1:10" ht="36.75" customHeight="1" x14ac:dyDescent="0.3">
      <c r="A95" s="508">
        <v>92</v>
      </c>
      <c r="B95" s="509" t="s">
        <v>805</v>
      </c>
      <c r="C95" s="509" t="s">
        <v>19</v>
      </c>
      <c r="D95" s="509" t="s">
        <v>862</v>
      </c>
      <c r="E95" s="509" t="s">
        <v>863</v>
      </c>
      <c r="F95" s="511">
        <v>0.01</v>
      </c>
      <c r="G95" s="509" t="s">
        <v>22</v>
      </c>
      <c r="H95" s="512">
        <v>45069</v>
      </c>
      <c r="I95" s="512">
        <v>45434</v>
      </c>
      <c r="J95" s="513" t="s">
        <v>23</v>
      </c>
    </row>
    <row r="96" spans="1:10" ht="36.75" customHeight="1" x14ac:dyDescent="0.3">
      <c r="A96" s="508">
        <v>93</v>
      </c>
      <c r="B96" s="509" t="s">
        <v>805</v>
      </c>
      <c r="C96" s="509" t="s">
        <v>19</v>
      </c>
      <c r="D96" s="509" t="s">
        <v>865</v>
      </c>
      <c r="E96" s="509" t="s">
        <v>866</v>
      </c>
      <c r="F96" s="511">
        <v>0.01</v>
      </c>
      <c r="G96" s="509" t="s">
        <v>22</v>
      </c>
      <c r="H96" s="512">
        <v>45124</v>
      </c>
      <c r="I96" s="512">
        <v>45489</v>
      </c>
      <c r="J96" s="513" t="s">
        <v>23</v>
      </c>
    </row>
    <row r="97" spans="1:10" ht="36.75" customHeight="1" x14ac:dyDescent="0.3">
      <c r="A97" s="508">
        <v>94</v>
      </c>
      <c r="B97" s="509" t="s">
        <v>880</v>
      </c>
      <c r="C97" s="509"/>
      <c r="D97" s="509" t="s">
        <v>883</v>
      </c>
      <c r="E97" s="509">
        <v>88.897999999999996</v>
      </c>
      <c r="F97" s="511"/>
      <c r="G97" s="509" t="s">
        <v>22</v>
      </c>
      <c r="H97" s="512">
        <v>45253</v>
      </c>
      <c r="I97" s="512">
        <v>45618</v>
      </c>
      <c r="J97" s="513" t="s">
        <v>23</v>
      </c>
    </row>
    <row r="98" spans="1:10" ht="36.75" customHeight="1" x14ac:dyDescent="0.3">
      <c r="A98" s="508">
        <v>95</v>
      </c>
      <c r="B98" s="509" t="s">
        <v>880</v>
      </c>
      <c r="C98" s="509"/>
      <c r="D98" s="509" t="s">
        <v>886</v>
      </c>
      <c r="E98" s="509">
        <v>124.95</v>
      </c>
      <c r="F98" s="511"/>
      <c r="G98" s="509" t="s">
        <v>22</v>
      </c>
      <c r="H98" s="512">
        <v>45069</v>
      </c>
      <c r="I98" s="512">
        <v>45434</v>
      </c>
      <c r="J98" s="513" t="s">
        <v>23</v>
      </c>
    </row>
    <row r="99" spans="1:10" ht="36.75" customHeight="1" x14ac:dyDescent="0.3">
      <c r="A99" s="508">
        <v>96</v>
      </c>
      <c r="B99" s="509" t="s">
        <v>880</v>
      </c>
      <c r="C99" s="509"/>
      <c r="D99" s="509" t="s">
        <v>889</v>
      </c>
      <c r="E99" s="509">
        <v>130.16999999999999</v>
      </c>
      <c r="F99" s="511"/>
      <c r="G99" s="509" t="s">
        <v>22</v>
      </c>
      <c r="H99" s="512">
        <v>45043</v>
      </c>
      <c r="I99" s="512">
        <v>45408</v>
      </c>
      <c r="J99" s="513" t="s">
        <v>23</v>
      </c>
    </row>
    <row r="100" spans="1:10" ht="36.75" customHeight="1" x14ac:dyDescent="0.3">
      <c r="A100" s="508">
        <v>97</v>
      </c>
      <c r="B100" s="509" t="s">
        <v>880</v>
      </c>
      <c r="C100" s="509"/>
      <c r="D100" s="509" t="s">
        <v>900</v>
      </c>
      <c r="E100" s="509" t="s">
        <v>901</v>
      </c>
      <c r="F100" s="511"/>
      <c r="G100" s="509" t="s">
        <v>22</v>
      </c>
      <c r="H100" s="512">
        <v>45068</v>
      </c>
      <c r="I100" s="512">
        <v>45433</v>
      </c>
      <c r="J100" s="513" t="s">
        <v>23</v>
      </c>
    </row>
    <row r="101" spans="1:10" ht="36.75" customHeight="1" x14ac:dyDescent="0.3">
      <c r="A101" s="508">
        <v>98</v>
      </c>
      <c r="B101" s="509" t="s">
        <v>880</v>
      </c>
      <c r="C101" s="509"/>
      <c r="D101" s="509" t="s">
        <v>902</v>
      </c>
      <c r="E101" s="509" t="s">
        <v>903</v>
      </c>
      <c r="F101" s="511"/>
      <c r="G101" s="509" t="s">
        <v>22</v>
      </c>
      <c r="H101" s="512">
        <v>45124</v>
      </c>
      <c r="I101" s="512">
        <v>45489</v>
      </c>
      <c r="J101" s="513" t="s">
        <v>23</v>
      </c>
    </row>
    <row r="102" spans="1:10" ht="36.75" customHeight="1" x14ac:dyDescent="0.3">
      <c r="A102" s="508">
        <v>99</v>
      </c>
      <c r="B102" s="509" t="s">
        <v>880</v>
      </c>
      <c r="C102" s="509"/>
      <c r="D102" s="509" t="s">
        <v>916</v>
      </c>
      <c r="E102" s="509" t="s">
        <v>917</v>
      </c>
      <c r="F102" s="511"/>
      <c r="G102" s="509" t="s">
        <v>22</v>
      </c>
      <c r="H102" s="512">
        <v>45043</v>
      </c>
      <c r="I102" s="512">
        <v>45408</v>
      </c>
      <c r="J102" s="513" t="s">
        <v>23</v>
      </c>
    </row>
    <row r="103" spans="1:10" ht="36.75" customHeight="1" x14ac:dyDescent="0.3">
      <c r="A103" s="508">
        <v>100</v>
      </c>
      <c r="B103" s="509" t="s">
        <v>880</v>
      </c>
      <c r="C103" s="509" t="s">
        <v>255</v>
      </c>
      <c r="D103" s="509" t="s">
        <v>956</v>
      </c>
      <c r="E103" s="509">
        <v>94.957999999999998</v>
      </c>
      <c r="F103" s="511"/>
      <c r="G103" s="509" t="s">
        <v>22</v>
      </c>
      <c r="H103" s="512">
        <v>45152</v>
      </c>
      <c r="I103" s="512">
        <v>45517</v>
      </c>
      <c r="J103" s="513" t="s">
        <v>23</v>
      </c>
    </row>
    <row r="104" spans="1:10" ht="36.75" customHeight="1" x14ac:dyDescent="0.3">
      <c r="A104" s="508">
        <v>101</v>
      </c>
      <c r="B104" s="509" t="s">
        <v>880</v>
      </c>
      <c r="C104" s="509" t="s">
        <v>255</v>
      </c>
      <c r="D104" s="509" t="s">
        <v>960</v>
      </c>
      <c r="E104" s="509">
        <v>88.82</v>
      </c>
      <c r="F104" s="511"/>
      <c r="G104" s="509" t="s">
        <v>22</v>
      </c>
      <c r="H104" s="512">
        <v>44984</v>
      </c>
      <c r="I104" s="512">
        <v>45348</v>
      </c>
      <c r="J104" s="513" t="s">
        <v>23</v>
      </c>
    </row>
    <row r="105" spans="1:10" ht="36.75" customHeight="1" x14ac:dyDescent="0.3">
      <c r="A105" s="508">
        <v>102</v>
      </c>
      <c r="B105" s="509" t="s">
        <v>880</v>
      </c>
      <c r="C105" s="509" t="s">
        <v>322</v>
      </c>
      <c r="D105" s="509" t="s">
        <v>965</v>
      </c>
      <c r="E105" s="509">
        <v>130.17599999999999</v>
      </c>
      <c r="F105" s="511"/>
      <c r="G105" s="509" t="s">
        <v>22</v>
      </c>
      <c r="H105" s="512">
        <v>45152</v>
      </c>
      <c r="I105" s="512">
        <v>45517</v>
      </c>
      <c r="J105" s="513" t="s">
        <v>23</v>
      </c>
    </row>
    <row r="106" spans="1:10" ht="36.75" customHeight="1" x14ac:dyDescent="0.3">
      <c r="A106" s="508">
        <v>103</v>
      </c>
      <c r="B106" s="509" t="s">
        <v>880</v>
      </c>
      <c r="C106" s="509" t="s">
        <v>322</v>
      </c>
      <c r="D106" s="509" t="s">
        <v>968</v>
      </c>
      <c r="E106" s="509">
        <v>130.27099999999999</v>
      </c>
      <c r="F106" s="511"/>
      <c r="G106" s="509" t="s">
        <v>22</v>
      </c>
      <c r="H106" s="512">
        <v>45124</v>
      </c>
      <c r="I106" s="512">
        <v>45489</v>
      </c>
      <c r="J106" s="513" t="s">
        <v>23</v>
      </c>
    </row>
    <row r="107" spans="1:10" ht="36.75" customHeight="1" x14ac:dyDescent="0.3">
      <c r="A107" s="508">
        <v>104</v>
      </c>
      <c r="B107" s="509" t="s">
        <v>880</v>
      </c>
      <c r="C107" s="509" t="s">
        <v>322</v>
      </c>
      <c r="D107" s="509" t="s">
        <v>970</v>
      </c>
      <c r="E107" s="509">
        <v>158.78</v>
      </c>
      <c r="F107" s="511"/>
      <c r="G107" s="509" t="s">
        <v>22</v>
      </c>
      <c r="H107" s="512">
        <v>45124</v>
      </c>
      <c r="I107" s="512">
        <v>45489</v>
      </c>
      <c r="J107" s="513" t="s">
        <v>23</v>
      </c>
    </row>
    <row r="108" spans="1:10" ht="36.75" customHeight="1" x14ac:dyDescent="0.3">
      <c r="A108" s="508">
        <v>105</v>
      </c>
      <c r="B108" s="509" t="s">
        <v>880</v>
      </c>
      <c r="C108" s="509" t="s">
        <v>322</v>
      </c>
      <c r="D108" s="509" t="s">
        <v>972</v>
      </c>
      <c r="E108" s="509">
        <v>169.95400000000001</v>
      </c>
      <c r="F108" s="511"/>
      <c r="G108" s="509" t="s">
        <v>22</v>
      </c>
      <c r="H108" s="512">
        <v>45005</v>
      </c>
      <c r="I108" s="512">
        <v>45370</v>
      </c>
      <c r="J108" s="513" t="s">
        <v>23</v>
      </c>
    </row>
    <row r="109" spans="1:10" ht="36.75" customHeight="1" x14ac:dyDescent="0.3">
      <c r="A109" s="508">
        <v>106</v>
      </c>
      <c r="B109" s="509" t="s">
        <v>880</v>
      </c>
      <c r="C109" s="509" t="s">
        <v>322</v>
      </c>
      <c r="D109" s="509" t="s">
        <v>978</v>
      </c>
      <c r="E109" s="509">
        <v>89.896000000000001</v>
      </c>
      <c r="F109" s="511"/>
      <c r="G109" s="509" t="s">
        <v>22</v>
      </c>
      <c r="H109" s="512">
        <v>45252</v>
      </c>
      <c r="I109" s="512">
        <v>45617</v>
      </c>
      <c r="J109" s="513" t="s">
        <v>23</v>
      </c>
    </row>
    <row r="110" spans="1:10" ht="36.75" customHeight="1" x14ac:dyDescent="0.3">
      <c r="A110" s="508">
        <v>107</v>
      </c>
      <c r="B110" s="509" t="s">
        <v>880</v>
      </c>
      <c r="C110" s="509"/>
      <c r="D110" s="509" t="s">
        <v>981</v>
      </c>
      <c r="E110" s="509">
        <v>74.905000000000001</v>
      </c>
      <c r="F110" s="511"/>
      <c r="G110" s="509" t="s">
        <v>22</v>
      </c>
      <c r="H110" s="512">
        <v>45043</v>
      </c>
      <c r="I110" s="512">
        <v>45408</v>
      </c>
      <c r="J110" s="513" t="s">
        <v>23</v>
      </c>
    </row>
    <row r="111" spans="1:10" ht="36.75" customHeight="1" x14ac:dyDescent="0.3">
      <c r="A111" s="508">
        <v>108</v>
      </c>
      <c r="B111" s="509" t="s">
        <v>880</v>
      </c>
      <c r="C111" s="509" t="s">
        <v>322</v>
      </c>
      <c r="D111" s="509" t="s">
        <v>984</v>
      </c>
      <c r="E111" s="509">
        <v>154.90299999999999</v>
      </c>
      <c r="F111" s="511"/>
      <c r="G111" s="509" t="s">
        <v>22</v>
      </c>
      <c r="H111" s="512">
        <v>45071</v>
      </c>
      <c r="I111" s="512">
        <v>45436</v>
      </c>
      <c r="J111" s="513" t="s">
        <v>23</v>
      </c>
    </row>
    <row r="112" spans="1:10" ht="36.75" customHeight="1" x14ac:dyDescent="0.3">
      <c r="A112" s="508">
        <v>109</v>
      </c>
      <c r="B112" s="509" t="s">
        <v>880</v>
      </c>
      <c r="C112" s="509" t="s">
        <v>255</v>
      </c>
      <c r="D112" s="509" t="s">
        <v>987</v>
      </c>
      <c r="E112" s="509">
        <v>134.98400000000001</v>
      </c>
      <c r="F112" s="511"/>
      <c r="G112" s="509" t="s">
        <v>22</v>
      </c>
      <c r="H112" s="512">
        <v>45251</v>
      </c>
      <c r="I112" s="512">
        <v>45616</v>
      </c>
      <c r="J112" s="513" t="s">
        <v>23</v>
      </c>
    </row>
    <row r="113" spans="1:10" ht="36.75" customHeight="1" x14ac:dyDescent="0.3">
      <c r="A113" s="508">
        <v>110</v>
      </c>
      <c r="B113" s="509" t="s">
        <v>880</v>
      </c>
      <c r="C113" s="509" t="s">
        <v>255</v>
      </c>
      <c r="D113" s="509" t="s">
        <v>990</v>
      </c>
      <c r="E113" s="509">
        <v>129.89400000000001</v>
      </c>
      <c r="F113" s="511"/>
      <c r="G113" s="509" t="s">
        <v>22</v>
      </c>
      <c r="H113" s="512">
        <v>45124</v>
      </c>
      <c r="I113" s="512">
        <v>45489</v>
      </c>
      <c r="J113" s="513" t="s">
        <v>23</v>
      </c>
    </row>
    <row r="114" spans="1:10" ht="36.75" customHeight="1" x14ac:dyDescent="0.3">
      <c r="A114" s="508">
        <v>111</v>
      </c>
      <c r="B114" s="509" t="s">
        <v>880</v>
      </c>
      <c r="C114" s="509" t="s">
        <v>255</v>
      </c>
      <c r="D114" s="509" t="s">
        <v>992</v>
      </c>
      <c r="E114" s="509">
        <v>158.79900000000001</v>
      </c>
      <c r="F114" s="511"/>
      <c r="G114" s="509" t="s">
        <v>22</v>
      </c>
      <c r="H114" s="512">
        <v>45043</v>
      </c>
      <c r="I114" s="512">
        <v>45408</v>
      </c>
      <c r="J114" s="513" t="s">
        <v>23</v>
      </c>
    </row>
    <row r="115" spans="1:10" ht="36.75" customHeight="1" x14ac:dyDescent="0.3">
      <c r="A115" s="508">
        <v>112</v>
      </c>
      <c r="B115" s="509" t="s">
        <v>400</v>
      </c>
      <c r="C115" s="509" t="s">
        <v>19</v>
      </c>
      <c r="D115" s="509" t="s">
        <v>1002</v>
      </c>
      <c r="E115" s="509">
        <v>0.8</v>
      </c>
      <c r="F115" s="511">
        <v>0.01</v>
      </c>
      <c r="G115" s="509" t="s">
        <v>22</v>
      </c>
      <c r="H115" s="512">
        <v>45210</v>
      </c>
      <c r="I115" s="512">
        <v>45575</v>
      </c>
      <c r="J115" s="513" t="s">
        <v>23</v>
      </c>
    </row>
    <row r="116" spans="1:10" ht="36.75" customHeight="1" x14ac:dyDescent="0.3">
      <c r="A116" s="508">
        <v>113</v>
      </c>
      <c r="B116" s="509" t="s">
        <v>1010</v>
      </c>
      <c r="C116" s="509" t="s">
        <v>19</v>
      </c>
      <c r="D116" s="509" t="s">
        <v>1012</v>
      </c>
      <c r="E116" s="509" t="s">
        <v>832</v>
      </c>
      <c r="F116" s="511">
        <v>0.01</v>
      </c>
      <c r="G116" s="509" t="s">
        <v>22</v>
      </c>
      <c r="H116" s="512">
        <v>45008</v>
      </c>
      <c r="I116" s="512">
        <v>45373</v>
      </c>
      <c r="J116" s="513" t="s">
        <v>23</v>
      </c>
    </row>
    <row r="117" spans="1:10" ht="36.75" customHeight="1" x14ac:dyDescent="0.3">
      <c r="A117" s="508">
        <v>114</v>
      </c>
      <c r="B117" s="509" t="s">
        <v>1014</v>
      </c>
      <c r="C117" s="509"/>
      <c r="D117" s="509" t="s">
        <v>1058</v>
      </c>
      <c r="E117" s="509" t="s">
        <v>1059</v>
      </c>
      <c r="F117" s="511"/>
      <c r="G117" s="509" t="s">
        <v>22</v>
      </c>
      <c r="H117" s="512">
        <v>45183</v>
      </c>
      <c r="I117" s="512">
        <v>45548</v>
      </c>
      <c r="J117" s="513" t="s">
        <v>23</v>
      </c>
    </row>
    <row r="118" spans="1:10" ht="36.75" customHeight="1" x14ac:dyDescent="0.3">
      <c r="A118" s="508">
        <v>115</v>
      </c>
      <c r="B118" s="509" t="s">
        <v>1014</v>
      </c>
      <c r="C118" s="509" t="s">
        <v>255</v>
      </c>
      <c r="D118" s="509" t="s">
        <v>1180</v>
      </c>
      <c r="E118" s="509" t="s">
        <v>1181</v>
      </c>
      <c r="F118" s="511"/>
      <c r="G118" s="509" t="s">
        <v>22</v>
      </c>
      <c r="H118" s="512">
        <v>45069</v>
      </c>
      <c r="I118" s="512">
        <v>45434</v>
      </c>
      <c r="J118" s="513" t="s">
        <v>23</v>
      </c>
    </row>
    <row r="119" spans="1:10" ht="36.75" customHeight="1" x14ac:dyDescent="0.3">
      <c r="A119" s="508">
        <v>116</v>
      </c>
      <c r="B119" s="509" t="s">
        <v>1014</v>
      </c>
      <c r="C119" s="509" t="s">
        <v>255</v>
      </c>
      <c r="D119" s="509" t="s">
        <v>1187</v>
      </c>
      <c r="E119" s="509" t="s">
        <v>1188</v>
      </c>
      <c r="F119" s="511"/>
      <c r="G119" s="509" t="s">
        <v>22</v>
      </c>
      <c r="H119" s="512">
        <v>44984</v>
      </c>
      <c r="I119" s="512">
        <v>45348</v>
      </c>
      <c r="J119" s="513" t="s">
        <v>23</v>
      </c>
    </row>
    <row r="120" spans="1:10" ht="36.75" customHeight="1" x14ac:dyDescent="0.3">
      <c r="A120" s="508">
        <v>117</v>
      </c>
      <c r="B120" s="509" t="s">
        <v>1577</v>
      </c>
      <c r="C120" s="509" t="s">
        <v>47</v>
      </c>
      <c r="D120" s="509" t="s">
        <v>1583</v>
      </c>
      <c r="E120" s="509" t="s">
        <v>1584</v>
      </c>
      <c r="F120" s="511"/>
      <c r="G120" s="509" t="s">
        <v>22</v>
      </c>
      <c r="H120" s="512">
        <v>45303</v>
      </c>
      <c r="I120" s="512">
        <v>45668</v>
      </c>
      <c r="J120" s="513" t="s">
        <v>23</v>
      </c>
    </row>
    <row r="121" spans="1:10" ht="36.75" customHeight="1" x14ac:dyDescent="0.3">
      <c r="A121" s="508">
        <v>118</v>
      </c>
      <c r="B121" s="509" t="s">
        <v>1600</v>
      </c>
      <c r="C121" s="509" t="s">
        <v>47</v>
      </c>
      <c r="D121" s="509" t="s">
        <v>1601</v>
      </c>
      <c r="E121" s="509" t="s">
        <v>1602</v>
      </c>
      <c r="F121" s="511"/>
      <c r="G121" s="509" t="s">
        <v>71</v>
      </c>
      <c r="H121" s="509" t="s">
        <v>71</v>
      </c>
      <c r="I121" s="509" t="s">
        <v>71</v>
      </c>
      <c r="J121" s="513" t="s">
        <v>23</v>
      </c>
    </row>
    <row r="122" spans="1:10" ht="36.75" customHeight="1" x14ac:dyDescent="0.3">
      <c r="A122" s="508">
        <v>119</v>
      </c>
      <c r="B122" s="509" t="s">
        <v>1600</v>
      </c>
      <c r="C122" s="509" t="s">
        <v>19</v>
      </c>
      <c r="D122" s="509" t="s">
        <v>1609</v>
      </c>
      <c r="E122" s="509" t="s">
        <v>1610</v>
      </c>
      <c r="F122" s="511"/>
      <c r="G122" s="509" t="s">
        <v>71</v>
      </c>
      <c r="H122" s="509" t="s">
        <v>71</v>
      </c>
      <c r="I122" s="509" t="s">
        <v>71</v>
      </c>
      <c r="J122" s="513" t="s">
        <v>23</v>
      </c>
    </row>
    <row r="123" spans="1:10" ht="36.75" customHeight="1" x14ac:dyDescent="0.3">
      <c r="A123" s="508">
        <v>120</v>
      </c>
      <c r="B123" s="509" t="s">
        <v>1725</v>
      </c>
      <c r="C123" s="509" t="s">
        <v>322</v>
      </c>
      <c r="D123" s="509" t="s">
        <v>1726</v>
      </c>
      <c r="E123" s="509" t="s">
        <v>1727</v>
      </c>
      <c r="F123" s="511"/>
      <c r="G123" s="509" t="s">
        <v>22</v>
      </c>
      <c r="H123" s="512">
        <v>45251</v>
      </c>
      <c r="I123" s="512">
        <v>45616</v>
      </c>
      <c r="J123" s="513" t="s">
        <v>23</v>
      </c>
    </row>
    <row r="124" spans="1:10" ht="36.75" customHeight="1" x14ac:dyDescent="0.3">
      <c r="A124" s="508">
        <v>121</v>
      </c>
      <c r="B124" s="509" t="s">
        <v>1725</v>
      </c>
      <c r="C124" s="509" t="s">
        <v>945</v>
      </c>
      <c r="D124" s="509" t="s">
        <v>1732</v>
      </c>
      <c r="E124" s="509" t="s">
        <v>1733</v>
      </c>
      <c r="F124" s="511"/>
      <c r="G124" s="509" t="s">
        <v>22</v>
      </c>
      <c r="H124" s="512">
        <v>45043</v>
      </c>
      <c r="I124" s="512">
        <v>45408</v>
      </c>
      <c r="J124" s="513" t="s">
        <v>23</v>
      </c>
    </row>
    <row r="125" spans="1:10" ht="36.75" customHeight="1" x14ac:dyDescent="0.3">
      <c r="A125" s="508">
        <v>122</v>
      </c>
      <c r="B125" s="509" t="s">
        <v>1725</v>
      </c>
      <c r="C125" s="509"/>
      <c r="D125" s="509" t="s">
        <v>1735</v>
      </c>
      <c r="E125" s="509" t="s">
        <v>1736</v>
      </c>
      <c r="F125" s="511"/>
      <c r="G125" s="509" t="s">
        <v>22</v>
      </c>
      <c r="H125" s="512">
        <v>45251</v>
      </c>
      <c r="I125" s="512">
        <v>45616</v>
      </c>
      <c r="J125" s="513" t="s">
        <v>23</v>
      </c>
    </row>
    <row r="126" spans="1:10" ht="36.75" customHeight="1" x14ac:dyDescent="0.3">
      <c r="A126" s="508">
        <v>123</v>
      </c>
      <c r="B126" s="509" t="s">
        <v>1725</v>
      </c>
      <c r="C126" s="509" t="s">
        <v>945</v>
      </c>
      <c r="D126" s="509" t="s">
        <v>1738</v>
      </c>
      <c r="E126" s="509" t="s">
        <v>1739</v>
      </c>
      <c r="F126" s="511"/>
      <c r="G126" s="509" t="s">
        <v>22</v>
      </c>
      <c r="H126" s="512">
        <v>45069</v>
      </c>
      <c r="I126" s="512">
        <v>45434</v>
      </c>
      <c r="J126" s="513" t="s">
        <v>23</v>
      </c>
    </row>
    <row r="127" spans="1:10" ht="36.75" customHeight="1" x14ac:dyDescent="0.3">
      <c r="A127" s="508">
        <v>124</v>
      </c>
      <c r="B127" s="509" t="s">
        <v>1725</v>
      </c>
      <c r="C127" s="509" t="s">
        <v>945</v>
      </c>
      <c r="D127" s="509" t="s">
        <v>1741</v>
      </c>
      <c r="E127" s="509" t="s">
        <v>1742</v>
      </c>
      <c r="F127" s="511"/>
      <c r="G127" s="509" t="s">
        <v>22</v>
      </c>
      <c r="H127" s="512">
        <v>45253</v>
      </c>
      <c r="I127" s="512">
        <v>45618</v>
      </c>
      <c r="J127" s="513" t="s">
        <v>23</v>
      </c>
    </row>
    <row r="128" spans="1:10" ht="36.75" customHeight="1" x14ac:dyDescent="0.3">
      <c r="A128" s="508">
        <v>125</v>
      </c>
      <c r="B128" s="509" t="s">
        <v>1725</v>
      </c>
      <c r="C128" s="509" t="s">
        <v>322</v>
      </c>
      <c r="D128" s="509" t="s">
        <v>1744</v>
      </c>
      <c r="E128" s="509" t="s">
        <v>1745</v>
      </c>
      <c r="F128" s="511"/>
      <c r="G128" s="509" t="s">
        <v>22</v>
      </c>
      <c r="H128" s="512">
        <v>45069</v>
      </c>
      <c r="I128" s="512">
        <v>45434</v>
      </c>
      <c r="J128" s="513" t="s">
        <v>23</v>
      </c>
    </row>
    <row r="129" spans="1:10" ht="36.75" customHeight="1" x14ac:dyDescent="0.3">
      <c r="A129" s="508">
        <v>126</v>
      </c>
      <c r="B129" s="509" t="s">
        <v>1725</v>
      </c>
      <c r="C129" s="509"/>
      <c r="D129" s="509" t="s">
        <v>1747</v>
      </c>
      <c r="E129" s="509">
        <v>50.01</v>
      </c>
      <c r="F129" s="511"/>
      <c r="G129" s="509" t="s">
        <v>22</v>
      </c>
      <c r="H129" s="512">
        <v>45251</v>
      </c>
      <c r="I129" s="512">
        <v>45616</v>
      </c>
      <c r="J129" s="513" t="s">
        <v>23</v>
      </c>
    </row>
    <row r="130" spans="1:10" ht="36.75" customHeight="1" x14ac:dyDescent="0.3">
      <c r="A130" s="508">
        <v>127</v>
      </c>
      <c r="B130" s="509" t="s">
        <v>1725</v>
      </c>
      <c r="C130" s="509" t="s">
        <v>322</v>
      </c>
      <c r="D130" s="509" t="s">
        <v>1749</v>
      </c>
      <c r="E130" s="509" t="s">
        <v>1750</v>
      </c>
      <c r="F130" s="511"/>
      <c r="G130" s="509" t="s">
        <v>22</v>
      </c>
      <c r="H130" s="512">
        <v>45069</v>
      </c>
      <c r="I130" s="512">
        <v>45434</v>
      </c>
      <c r="J130" s="513" t="s">
        <v>23</v>
      </c>
    </row>
    <row r="131" spans="1:10" ht="36.75" customHeight="1" x14ac:dyDescent="0.3">
      <c r="A131" s="508">
        <v>128</v>
      </c>
      <c r="B131" s="509" t="s">
        <v>1725</v>
      </c>
      <c r="C131" s="509"/>
      <c r="D131" s="509" t="s">
        <v>1752</v>
      </c>
      <c r="E131" s="509" t="s">
        <v>1753</v>
      </c>
      <c r="F131" s="511"/>
      <c r="G131" s="509" t="s">
        <v>22</v>
      </c>
      <c r="H131" s="512">
        <v>45251</v>
      </c>
      <c r="I131" s="512">
        <v>45616</v>
      </c>
      <c r="J131" s="513" t="s">
        <v>23</v>
      </c>
    </row>
    <row r="132" spans="1:10" ht="36.75" customHeight="1" x14ac:dyDescent="0.3">
      <c r="A132" s="508">
        <v>129</v>
      </c>
      <c r="B132" s="509" t="s">
        <v>1725</v>
      </c>
      <c r="C132" s="509"/>
      <c r="D132" s="509" t="s">
        <v>1758</v>
      </c>
      <c r="E132" s="509" t="s">
        <v>1759</v>
      </c>
      <c r="F132" s="511"/>
      <c r="G132" s="509" t="s">
        <v>22</v>
      </c>
      <c r="H132" s="512">
        <v>45124</v>
      </c>
      <c r="I132" s="512">
        <v>45489</v>
      </c>
      <c r="J132" s="513" t="s">
        <v>23</v>
      </c>
    </row>
    <row r="133" spans="1:10" ht="36.75" customHeight="1" x14ac:dyDescent="0.3">
      <c r="A133" s="508">
        <v>130</v>
      </c>
      <c r="B133" s="509" t="s">
        <v>1725</v>
      </c>
      <c r="C133" s="509"/>
      <c r="D133" s="509" t="s">
        <v>1766</v>
      </c>
      <c r="E133" s="509" t="s">
        <v>1764</v>
      </c>
      <c r="F133" s="511"/>
      <c r="G133" s="509" t="s">
        <v>22</v>
      </c>
      <c r="H133" s="512">
        <v>45152</v>
      </c>
      <c r="I133" s="512">
        <v>45517</v>
      </c>
      <c r="J133" s="513" t="s">
        <v>23</v>
      </c>
    </row>
    <row r="134" spans="1:10" ht="36.75" customHeight="1" x14ac:dyDescent="0.3">
      <c r="A134" s="508">
        <v>131</v>
      </c>
      <c r="B134" s="509" t="s">
        <v>1725</v>
      </c>
      <c r="C134" s="509"/>
      <c r="D134" s="509" t="s">
        <v>1768</v>
      </c>
      <c r="E134" s="509" t="s">
        <v>1769</v>
      </c>
      <c r="F134" s="511"/>
      <c r="G134" s="509" t="s">
        <v>22</v>
      </c>
      <c r="H134" s="512">
        <v>44991</v>
      </c>
      <c r="I134" s="512">
        <v>45355</v>
      </c>
      <c r="J134" s="513" t="s">
        <v>23</v>
      </c>
    </row>
    <row r="135" spans="1:10" ht="36.75" customHeight="1" x14ac:dyDescent="0.3">
      <c r="A135" s="508">
        <v>132</v>
      </c>
      <c r="B135" s="509" t="s">
        <v>1725</v>
      </c>
      <c r="C135" s="509"/>
      <c r="D135" s="509" t="s">
        <v>1771</v>
      </c>
      <c r="E135" s="509" t="s">
        <v>1772</v>
      </c>
      <c r="F135" s="511"/>
      <c r="G135" s="509" t="s">
        <v>22</v>
      </c>
      <c r="H135" s="512">
        <v>44991</v>
      </c>
      <c r="I135" s="512">
        <v>45355</v>
      </c>
      <c r="J135" s="513" t="s">
        <v>23</v>
      </c>
    </row>
    <row r="136" spans="1:10" ht="36.75" customHeight="1" x14ac:dyDescent="0.3">
      <c r="A136" s="508">
        <v>133</v>
      </c>
      <c r="B136" s="509" t="s">
        <v>1725</v>
      </c>
      <c r="C136" s="509"/>
      <c r="D136" s="509" t="s">
        <v>1774</v>
      </c>
      <c r="E136" s="509" t="s">
        <v>1775</v>
      </c>
      <c r="F136" s="511"/>
      <c r="G136" s="509" t="s">
        <v>22</v>
      </c>
      <c r="H136" s="512">
        <v>45069</v>
      </c>
      <c r="I136" s="512">
        <v>45434</v>
      </c>
      <c r="J136" s="513" t="s">
        <v>23</v>
      </c>
    </row>
    <row r="137" spans="1:10" ht="36.75" customHeight="1" x14ac:dyDescent="0.3">
      <c r="A137" s="508">
        <v>134</v>
      </c>
      <c r="B137" s="509" t="s">
        <v>1725</v>
      </c>
      <c r="C137" s="509" t="s">
        <v>945</v>
      </c>
      <c r="D137" s="509" t="s">
        <v>1777</v>
      </c>
      <c r="E137" s="509" t="s">
        <v>1778</v>
      </c>
      <c r="F137" s="511"/>
      <c r="G137" s="509" t="s">
        <v>22</v>
      </c>
      <c r="H137" s="512">
        <v>45124</v>
      </c>
      <c r="I137" s="512">
        <v>45489</v>
      </c>
      <c r="J137" s="513" t="s">
        <v>23</v>
      </c>
    </row>
    <row r="138" spans="1:10" ht="36.75" customHeight="1" x14ac:dyDescent="0.3">
      <c r="A138" s="508">
        <v>135</v>
      </c>
      <c r="B138" s="509" t="s">
        <v>1725</v>
      </c>
      <c r="C138" s="509" t="s">
        <v>945</v>
      </c>
      <c r="D138" s="509" t="s">
        <v>1792</v>
      </c>
      <c r="E138" s="509" t="s">
        <v>1793</v>
      </c>
      <c r="F138" s="511"/>
      <c r="G138" s="509" t="s">
        <v>22</v>
      </c>
      <c r="H138" s="512">
        <v>45285</v>
      </c>
      <c r="I138" s="512">
        <v>45650</v>
      </c>
      <c r="J138" s="513" t="s">
        <v>23</v>
      </c>
    </row>
    <row r="139" spans="1:10" ht="36.75" customHeight="1" x14ac:dyDescent="0.3">
      <c r="A139" s="508">
        <v>136</v>
      </c>
      <c r="B139" s="509" t="s">
        <v>1725</v>
      </c>
      <c r="C139" s="509"/>
      <c r="D139" s="509" t="s">
        <v>1795</v>
      </c>
      <c r="E139" s="509">
        <v>87.54</v>
      </c>
      <c r="F139" s="511"/>
      <c r="G139" s="509" t="s">
        <v>22</v>
      </c>
      <c r="H139" s="512">
        <v>44991</v>
      </c>
      <c r="I139" s="512">
        <v>45355</v>
      </c>
      <c r="J139" s="513" t="s">
        <v>23</v>
      </c>
    </row>
    <row r="140" spans="1:10" ht="36.75" customHeight="1" x14ac:dyDescent="0.3">
      <c r="A140" s="508">
        <v>137</v>
      </c>
      <c r="B140" s="509" t="s">
        <v>1725</v>
      </c>
      <c r="C140" s="509"/>
      <c r="D140" s="509" t="s">
        <v>1854</v>
      </c>
      <c r="E140" s="509" t="s">
        <v>1855</v>
      </c>
      <c r="F140" s="511"/>
      <c r="G140" s="509" t="s">
        <v>22</v>
      </c>
      <c r="H140" s="512">
        <v>45043</v>
      </c>
      <c r="I140" s="512">
        <v>45408</v>
      </c>
      <c r="J140" s="513" t="s">
        <v>23</v>
      </c>
    </row>
    <row r="141" spans="1:10" ht="36.75" customHeight="1" x14ac:dyDescent="0.3">
      <c r="A141" s="508">
        <v>138</v>
      </c>
      <c r="B141" s="509" t="s">
        <v>1725</v>
      </c>
      <c r="C141" s="509" t="s">
        <v>255</v>
      </c>
      <c r="D141" s="509" t="s">
        <v>1905</v>
      </c>
      <c r="E141" s="509">
        <v>28.038</v>
      </c>
      <c r="F141" s="511"/>
      <c r="G141" s="509" t="s">
        <v>22</v>
      </c>
      <c r="H141" s="512">
        <v>45183</v>
      </c>
      <c r="I141" s="512">
        <v>45548</v>
      </c>
      <c r="J141" s="513" t="s">
        <v>23</v>
      </c>
    </row>
    <row r="142" spans="1:10" ht="36.75" customHeight="1" x14ac:dyDescent="0.3">
      <c r="A142" s="508">
        <v>139</v>
      </c>
      <c r="B142" s="509" t="s">
        <v>1725</v>
      </c>
      <c r="C142" s="509" t="s">
        <v>255</v>
      </c>
      <c r="D142" s="509" t="s">
        <v>1911</v>
      </c>
      <c r="E142" s="509">
        <v>30</v>
      </c>
      <c r="F142" s="511"/>
      <c r="G142" s="509" t="s">
        <v>22</v>
      </c>
      <c r="H142" s="512">
        <v>44982</v>
      </c>
      <c r="I142" s="512">
        <v>45346</v>
      </c>
      <c r="J142" s="513" t="s">
        <v>23</v>
      </c>
    </row>
    <row r="143" spans="1:10" ht="36.75" customHeight="1" x14ac:dyDescent="0.3">
      <c r="A143" s="508">
        <v>140</v>
      </c>
      <c r="B143" s="509" t="s">
        <v>1725</v>
      </c>
      <c r="C143" s="509" t="s">
        <v>255</v>
      </c>
      <c r="D143" s="509" t="s">
        <v>1914</v>
      </c>
      <c r="E143" s="509">
        <v>108.999</v>
      </c>
      <c r="F143" s="511"/>
      <c r="G143" s="509" t="s">
        <v>22</v>
      </c>
      <c r="H143" s="512">
        <v>45251</v>
      </c>
      <c r="I143" s="512">
        <v>45616</v>
      </c>
      <c r="J143" s="513" t="s">
        <v>23</v>
      </c>
    </row>
    <row r="144" spans="1:10" ht="36.75" customHeight="1" x14ac:dyDescent="0.3">
      <c r="A144" s="508">
        <v>141</v>
      </c>
      <c r="B144" s="509" t="s">
        <v>1725</v>
      </c>
      <c r="C144" s="509" t="s">
        <v>322</v>
      </c>
      <c r="D144" s="509" t="s">
        <v>1916</v>
      </c>
      <c r="E144" s="509" t="s">
        <v>1917</v>
      </c>
      <c r="F144" s="511"/>
      <c r="G144" s="509" t="s">
        <v>22</v>
      </c>
      <c r="H144" s="512">
        <v>45005</v>
      </c>
      <c r="I144" s="512">
        <v>45370</v>
      </c>
      <c r="J144" s="513" t="s">
        <v>23</v>
      </c>
    </row>
    <row r="145" spans="1:10" ht="36.75" customHeight="1" x14ac:dyDescent="0.3">
      <c r="A145" s="508">
        <v>142</v>
      </c>
      <c r="B145" s="509" t="s">
        <v>1725</v>
      </c>
      <c r="C145" s="509" t="s">
        <v>255</v>
      </c>
      <c r="D145" s="509" t="s">
        <v>1938</v>
      </c>
      <c r="E145" s="509">
        <v>93.54</v>
      </c>
      <c r="F145" s="511"/>
      <c r="G145" s="509" t="s">
        <v>22</v>
      </c>
      <c r="H145" s="512">
        <v>45183</v>
      </c>
      <c r="I145" s="512">
        <v>45548</v>
      </c>
      <c r="J145" s="513" t="s">
        <v>23</v>
      </c>
    </row>
    <row r="146" spans="1:10" ht="36.75" customHeight="1" x14ac:dyDescent="0.3">
      <c r="A146" s="508">
        <v>143</v>
      </c>
      <c r="B146" s="509" t="s">
        <v>1725</v>
      </c>
      <c r="C146" s="509" t="s">
        <v>255</v>
      </c>
      <c r="D146" s="509" t="s">
        <v>1946</v>
      </c>
      <c r="E146" s="509">
        <v>75.015000000000001</v>
      </c>
      <c r="F146" s="511"/>
      <c r="G146" s="509" t="s">
        <v>22</v>
      </c>
      <c r="H146" s="512">
        <v>45152</v>
      </c>
      <c r="I146" s="512">
        <v>45517</v>
      </c>
      <c r="J146" s="513" t="s">
        <v>23</v>
      </c>
    </row>
    <row r="147" spans="1:10" ht="36.75" customHeight="1" x14ac:dyDescent="0.3">
      <c r="A147" s="508">
        <v>144</v>
      </c>
      <c r="B147" s="509" t="s">
        <v>1725</v>
      </c>
      <c r="C147" s="509" t="s">
        <v>255</v>
      </c>
      <c r="D147" s="509" t="s">
        <v>1953</v>
      </c>
      <c r="E147" s="532">
        <v>146.04599999999999</v>
      </c>
      <c r="F147" s="511"/>
      <c r="G147" s="509" t="s">
        <v>22</v>
      </c>
      <c r="H147" s="512">
        <v>45183</v>
      </c>
      <c r="I147" s="512">
        <v>45548</v>
      </c>
      <c r="J147" s="513" t="s">
        <v>23</v>
      </c>
    </row>
    <row r="148" spans="1:10" ht="36.75" customHeight="1" x14ac:dyDescent="0.3">
      <c r="A148" s="508">
        <v>145</v>
      </c>
      <c r="B148" s="509" t="s">
        <v>1983</v>
      </c>
      <c r="C148" s="509"/>
      <c r="D148" s="509" t="s">
        <v>2015</v>
      </c>
      <c r="E148" s="509" t="s">
        <v>2016</v>
      </c>
      <c r="F148" s="511"/>
      <c r="G148" s="509" t="s">
        <v>22</v>
      </c>
      <c r="H148" s="512">
        <v>45183</v>
      </c>
      <c r="I148" s="512">
        <v>45548</v>
      </c>
      <c r="J148" s="513" t="s">
        <v>23</v>
      </c>
    </row>
    <row r="149" spans="1:10" ht="36.75" customHeight="1" x14ac:dyDescent="0.3">
      <c r="A149" s="508">
        <v>146</v>
      </c>
      <c r="B149" s="528" t="s">
        <v>2106</v>
      </c>
      <c r="C149" s="528" t="s">
        <v>255</v>
      </c>
      <c r="D149" s="528" t="s">
        <v>2170</v>
      </c>
      <c r="E149" s="528" t="s">
        <v>2171</v>
      </c>
      <c r="F149" s="529"/>
      <c r="G149" s="528" t="s">
        <v>22</v>
      </c>
      <c r="H149" s="530">
        <v>45251</v>
      </c>
      <c r="I149" s="530">
        <v>45616</v>
      </c>
      <c r="J149" s="531" t="s">
        <v>23</v>
      </c>
    </row>
    <row r="150" spans="1:10" ht="36.75" customHeight="1" x14ac:dyDescent="0.3">
      <c r="A150" s="508">
        <v>147</v>
      </c>
      <c r="B150" s="509" t="s">
        <v>2106</v>
      </c>
      <c r="C150" s="509" t="s">
        <v>255</v>
      </c>
      <c r="D150" s="509" t="s">
        <v>2174</v>
      </c>
      <c r="E150" s="509" t="s">
        <v>2171</v>
      </c>
      <c r="F150" s="511"/>
      <c r="G150" s="509" t="s">
        <v>22</v>
      </c>
      <c r="H150" s="512">
        <v>44995</v>
      </c>
      <c r="I150" s="512">
        <v>45360</v>
      </c>
      <c r="J150" s="513" t="s">
        <v>23</v>
      </c>
    </row>
    <row r="151" spans="1:10" ht="36.75" customHeight="1" x14ac:dyDescent="0.3">
      <c r="A151" s="508">
        <v>148</v>
      </c>
      <c r="B151" s="509" t="s">
        <v>2187</v>
      </c>
      <c r="C151" s="509" t="s">
        <v>255</v>
      </c>
      <c r="D151" s="509" t="s">
        <v>2255</v>
      </c>
      <c r="E151" s="509" t="s">
        <v>1178</v>
      </c>
      <c r="F151" s="511"/>
      <c r="G151" s="509" t="s">
        <v>22</v>
      </c>
      <c r="H151" s="512">
        <v>44995</v>
      </c>
      <c r="I151" s="512">
        <v>45359</v>
      </c>
      <c r="J151" s="513" t="s">
        <v>23</v>
      </c>
    </row>
    <row r="152" spans="1:10" ht="36.75" customHeight="1" x14ac:dyDescent="0.3">
      <c r="A152" s="508">
        <v>149</v>
      </c>
      <c r="B152" s="509" t="s">
        <v>2187</v>
      </c>
      <c r="C152" s="509" t="s">
        <v>47</v>
      </c>
      <c r="D152" s="509" t="s">
        <v>2258</v>
      </c>
      <c r="E152" s="509" t="s">
        <v>2259</v>
      </c>
      <c r="F152" s="511"/>
      <c r="G152" s="509" t="s">
        <v>22</v>
      </c>
      <c r="H152" s="512">
        <v>45043</v>
      </c>
      <c r="I152" s="512">
        <v>45408</v>
      </c>
      <c r="J152" s="513" t="s">
        <v>23</v>
      </c>
    </row>
    <row r="153" spans="1:10" ht="36.75" customHeight="1" x14ac:dyDescent="0.3">
      <c r="A153" s="508">
        <v>150</v>
      </c>
      <c r="B153" s="509" t="s">
        <v>2341</v>
      </c>
      <c r="C153" s="509" t="s">
        <v>2345</v>
      </c>
      <c r="D153" s="509" t="s">
        <v>2346</v>
      </c>
      <c r="E153" s="509" t="s">
        <v>47</v>
      </c>
      <c r="F153" s="511"/>
      <c r="G153" s="509" t="s">
        <v>22</v>
      </c>
      <c r="H153" s="533">
        <v>45101</v>
      </c>
      <c r="I153" s="533">
        <v>45831</v>
      </c>
      <c r="J153" s="513" t="s">
        <v>23</v>
      </c>
    </row>
    <row r="154" spans="1:10" ht="36.75" customHeight="1" x14ac:dyDescent="0.3">
      <c r="A154" s="508">
        <v>151</v>
      </c>
      <c r="B154" s="509" t="s">
        <v>2364</v>
      </c>
      <c r="C154" s="509"/>
      <c r="D154" s="509" t="s">
        <v>2365</v>
      </c>
      <c r="E154" s="509">
        <v>16.155000000000001</v>
      </c>
      <c r="F154" s="511"/>
      <c r="G154" s="509" t="s">
        <v>22</v>
      </c>
      <c r="H154" s="512">
        <v>44982</v>
      </c>
      <c r="I154" s="512">
        <v>45346</v>
      </c>
      <c r="J154" s="513" t="s">
        <v>23</v>
      </c>
    </row>
    <row r="155" spans="1:10" ht="36.75" customHeight="1" x14ac:dyDescent="0.3">
      <c r="A155" s="508">
        <v>152</v>
      </c>
      <c r="B155" s="509" t="s">
        <v>2364</v>
      </c>
      <c r="C155" s="509" t="s">
        <v>255</v>
      </c>
      <c r="D155" s="509" t="s">
        <v>2370</v>
      </c>
      <c r="E155" s="509">
        <v>19.96</v>
      </c>
      <c r="F155" s="511"/>
      <c r="G155" s="509" t="s">
        <v>22</v>
      </c>
      <c r="H155" s="512">
        <v>45251</v>
      </c>
      <c r="I155" s="512">
        <v>45616</v>
      </c>
      <c r="J155" s="513" t="s">
        <v>23</v>
      </c>
    </row>
    <row r="156" spans="1:10" ht="36.75" customHeight="1" x14ac:dyDescent="0.3">
      <c r="A156" s="508">
        <v>153</v>
      </c>
      <c r="B156" s="509" t="s">
        <v>2364</v>
      </c>
      <c r="C156" s="509"/>
      <c r="D156" s="509" t="s">
        <v>2373</v>
      </c>
      <c r="E156" s="509">
        <v>22.15</v>
      </c>
      <c r="F156" s="511"/>
      <c r="G156" s="509" t="s">
        <v>22</v>
      </c>
      <c r="H156" s="512">
        <v>45124</v>
      </c>
      <c r="I156" s="512">
        <v>45489</v>
      </c>
      <c r="J156" s="513" t="s">
        <v>23</v>
      </c>
    </row>
    <row r="157" spans="1:10" ht="36.75" customHeight="1" x14ac:dyDescent="0.3">
      <c r="A157" s="508">
        <v>154</v>
      </c>
      <c r="B157" s="509" t="s">
        <v>2364</v>
      </c>
      <c r="C157" s="509"/>
      <c r="D157" s="509" t="s">
        <v>2375</v>
      </c>
      <c r="E157" s="509">
        <v>22.157</v>
      </c>
      <c r="F157" s="511"/>
      <c r="G157" s="509" t="s">
        <v>22</v>
      </c>
      <c r="H157" s="512">
        <v>45043</v>
      </c>
      <c r="I157" s="512">
        <v>45408</v>
      </c>
      <c r="J157" s="513" t="s">
        <v>23</v>
      </c>
    </row>
    <row r="158" spans="1:10" ht="36.75" customHeight="1" x14ac:dyDescent="0.3">
      <c r="A158" s="508">
        <v>155</v>
      </c>
      <c r="B158" s="509" t="s">
        <v>2364</v>
      </c>
      <c r="C158" s="509"/>
      <c r="D158" s="509" t="s">
        <v>2378</v>
      </c>
      <c r="E158" s="509">
        <v>14.003</v>
      </c>
      <c r="F158" s="511"/>
      <c r="G158" s="509" t="s">
        <v>22</v>
      </c>
      <c r="H158" s="512">
        <v>45251</v>
      </c>
      <c r="I158" s="512">
        <v>45616</v>
      </c>
      <c r="J158" s="513" t="s">
        <v>23</v>
      </c>
    </row>
    <row r="159" spans="1:10" ht="36.75" customHeight="1" x14ac:dyDescent="0.3">
      <c r="A159" s="508">
        <v>156</v>
      </c>
      <c r="B159" s="509" t="s">
        <v>2364</v>
      </c>
      <c r="C159" s="509"/>
      <c r="D159" s="509" t="s">
        <v>2381</v>
      </c>
      <c r="E159" s="509">
        <v>26.154</v>
      </c>
      <c r="F159" s="511"/>
      <c r="G159" s="509" t="s">
        <v>22</v>
      </c>
      <c r="H159" s="512">
        <v>45043</v>
      </c>
      <c r="I159" s="512">
        <v>45408</v>
      </c>
      <c r="J159" s="513" t="s">
        <v>23</v>
      </c>
    </row>
    <row r="160" spans="1:10" ht="36.75" customHeight="1" x14ac:dyDescent="0.3">
      <c r="A160" s="508">
        <v>157</v>
      </c>
      <c r="B160" s="509" t="s">
        <v>2364</v>
      </c>
      <c r="C160" s="509"/>
      <c r="D160" s="509" t="s">
        <v>2384</v>
      </c>
      <c r="E160" s="509">
        <v>22.79</v>
      </c>
      <c r="F160" s="511"/>
      <c r="G160" s="509" t="s">
        <v>22</v>
      </c>
      <c r="H160" s="512">
        <v>45251</v>
      </c>
      <c r="I160" s="512">
        <v>45616</v>
      </c>
      <c r="J160" s="513" t="s">
        <v>23</v>
      </c>
    </row>
    <row r="161" spans="1:10" ht="36.75" customHeight="1" x14ac:dyDescent="0.3">
      <c r="A161" s="508">
        <v>158</v>
      </c>
      <c r="B161" s="509" t="s">
        <v>2364</v>
      </c>
      <c r="C161" s="509"/>
      <c r="D161" s="509" t="s">
        <v>2414</v>
      </c>
      <c r="E161" s="509">
        <v>20.65</v>
      </c>
      <c r="F161" s="511"/>
      <c r="G161" s="509" t="s">
        <v>22</v>
      </c>
      <c r="H161" s="512">
        <v>44982</v>
      </c>
      <c r="I161" s="512">
        <v>45346</v>
      </c>
      <c r="J161" s="513" t="s">
        <v>23</v>
      </c>
    </row>
    <row r="162" spans="1:10" ht="36.75" customHeight="1" x14ac:dyDescent="0.3">
      <c r="A162" s="508">
        <v>159</v>
      </c>
      <c r="B162" s="509" t="s">
        <v>2364</v>
      </c>
      <c r="C162" s="509" t="s">
        <v>255</v>
      </c>
      <c r="D162" s="509" t="s">
        <v>2418</v>
      </c>
      <c r="E162" s="509">
        <v>10.002000000000001</v>
      </c>
      <c r="F162" s="511"/>
      <c r="G162" s="509" t="s">
        <v>22</v>
      </c>
      <c r="H162" s="512">
        <v>45069</v>
      </c>
      <c r="I162" s="512">
        <v>45434</v>
      </c>
      <c r="J162" s="513" t="s">
        <v>23</v>
      </c>
    </row>
    <row r="163" spans="1:10" ht="36.75" customHeight="1" x14ac:dyDescent="0.3">
      <c r="A163" s="508">
        <v>160</v>
      </c>
      <c r="B163" s="509" t="s">
        <v>2364</v>
      </c>
      <c r="C163" s="509" t="s">
        <v>255</v>
      </c>
      <c r="D163" s="509" t="s">
        <v>2428</v>
      </c>
      <c r="E163" s="509">
        <v>16.152000000000001</v>
      </c>
      <c r="F163" s="511"/>
      <c r="G163" s="509" t="s">
        <v>22</v>
      </c>
      <c r="H163" s="512">
        <v>44982</v>
      </c>
      <c r="I163" s="512">
        <v>45346</v>
      </c>
      <c r="J163" s="513" t="s">
        <v>23</v>
      </c>
    </row>
    <row r="164" spans="1:10" ht="36.75" customHeight="1" x14ac:dyDescent="0.3">
      <c r="A164" s="508">
        <v>161</v>
      </c>
      <c r="B164" s="509" t="s">
        <v>2364</v>
      </c>
      <c r="C164" s="509" t="s">
        <v>255</v>
      </c>
      <c r="D164" s="509" t="s">
        <v>2448</v>
      </c>
      <c r="E164" s="509">
        <v>18.2</v>
      </c>
      <c r="F164" s="511"/>
      <c r="G164" s="509" t="s">
        <v>22</v>
      </c>
      <c r="H164" s="512">
        <v>45210</v>
      </c>
      <c r="I164" s="512">
        <v>45575</v>
      </c>
      <c r="J164" s="513" t="s">
        <v>23</v>
      </c>
    </row>
    <row r="165" spans="1:10" ht="36.75" customHeight="1" x14ac:dyDescent="0.3">
      <c r="A165" s="508">
        <v>162</v>
      </c>
      <c r="B165" s="509" t="s">
        <v>2455</v>
      </c>
      <c r="C165" s="509"/>
      <c r="D165" s="509" t="s">
        <v>2456</v>
      </c>
      <c r="E165" s="509">
        <v>23.288</v>
      </c>
      <c r="F165" s="511"/>
      <c r="G165" s="509" t="s">
        <v>22</v>
      </c>
      <c r="H165" s="512">
        <v>45251</v>
      </c>
      <c r="I165" s="512">
        <v>45616</v>
      </c>
      <c r="J165" s="513" t="s">
        <v>23</v>
      </c>
    </row>
    <row r="166" spans="1:10" ht="36.75" customHeight="1" x14ac:dyDescent="0.3">
      <c r="A166" s="508">
        <v>163</v>
      </c>
      <c r="B166" s="509" t="s">
        <v>2455</v>
      </c>
      <c r="C166" s="509"/>
      <c r="D166" s="509" t="s">
        <v>2462</v>
      </c>
      <c r="E166" s="509">
        <v>30.061</v>
      </c>
      <c r="F166" s="511"/>
      <c r="G166" s="509" t="s">
        <v>22</v>
      </c>
      <c r="H166" s="512">
        <v>45251</v>
      </c>
      <c r="I166" s="512">
        <v>45616</v>
      </c>
      <c r="J166" s="513" t="s">
        <v>23</v>
      </c>
    </row>
    <row r="167" spans="1:10" ht="36.75" customHeight="1" x14ac:dyDescent="0.3">
      <c r="A167" s="508">
        <v>164</v>
      </c>
      <c r="B167" s="509" t="s">
        <v>2452</v>
      </c>
      <c r="C167" s="509"/>
      <c r="D167" s="509" t="s">
        <v>2465</v>
      </c>
      <c r="E167" s="509">
        <v>22.28</v>
      </c>
      <c r="F167" s="511"/>
      <c r="G167" s="509" t="s">
        <v>22</v>
      </c>
      <c r="H167" s="512">
        <v>45251</v>
      </c>
      <c r="I167" s="512">
        <v>45616</v>
      </c>
      <c r="J167" s="513" t="s">
        <v>23</v>
      </c>
    </row>
    <row r="168" spans="1:10" ht="36.75" customHeight="1" x14ac:dyDescent="0.3">
      <c r="A168" s="508">
        <v>165</v>
      </c>
      <c r="B168" s="509" t="s">
        <v>2653</v>
      </c>
      <c r="C168" s="509" t="s">
        <v>255</v>
      </c>
      <c r="D168" s="509" t="s">
        <v>2654</v>
      </c>
      <c r="E168" s="509" t="s">
        <v>2655</v>
      </c>
      <c r="F168" s="511"/>
      <c r="G168" s="509" t="s">
        <v>22</v>
      </c>
      <c r="H168" s="512">
        <v>44991</v>
      </c>
      <c r="I168" s="512">
        <v>45356</v>
      </c>
      <c r="J168" s="513" t="s">
        <v>23</v>
      </c>
    </row>
    <row r="169" spans="1:10" ht="36.75" customHeight="1" x14ac:dyDescent="0.3">
      <c r="A169" s="508">
        <v>166</v>
      </c>
      <c r="B169" s="509" t="s">
        <v>2653</v>
      </c>
      <c r="C169" s="509" t="s">
        <v>40</v>
      </c>
      <c r="D169" s="509" t="s">
        <v>2667</v>
      </c>
      <c r="E169" s="509" t="s">
        <v>2668</v>
      </c>
      <c r="F169" s="511"/>
      <c r="G169" s="509" t="s">
        <v>22</v>
      </c>
      <c r="H169" s="512">
        <v>44991</v>
      </c>
      <c r="I169" s="512">
        <v>45356</v>
      </c>
      <c r="J169" s="513" t="s">
        <v>23</v>
      </c>
    </row>
    <row r="170" spans="1:10" ht="36.75" customHeight="1" x14ac:dyDescent="0.3">
      <c r="A170" s="508">
        <v>167</v>
      </c>
      <c r="B170" s="509" t="s">
        <v>576</v>
      </c>
      <c r="C170" s="509"/>
      <c r="D170" s="509" t="s">
        <v>2696</v>
      </c>
      <c r="E170" s="509" t="s">
        <v>529</v>
      </c>
      <c r="F170" s="511">
        <v>0.02</v>
      </c>
      <c r="G170" s="509" t="s">
        <v>22</v>
      </c>
      <c r="H170" s="512">
        <v>45016</v>
      </c>
      <c r="I170" s="512">
        <v>45381</v>
      </c>
      <c r="J170" s="513" t="s">
        <v>23</v>
      </c>
    </row>
    <row r="171" spans="1:10" ht="36.75" customHeight="1" x14ac:dyDescent="0.3">
      <c r="A171" s="508">
        <v>168</v>
      </c>
      <c r="B171" s="509" t="s">
        <v>1453</v>
      </c>
      <c r="C171" s="509" t="s">
        <v>168</v>
      </c>
      <c r="D171" s="509" t="s">
        <v>2745</v>
      </c>
      <c r="E171" s="509" t="s">
        <v>2746</v>
      </c>
      <c r="F171" s="525"/>
      <c r="G171" s="509" t="s">
        <v>22</v>
      </c>
      <c r="H171" s="512">
        <v>45006</v>
      </c>
      <c r="I171" s="512">
        <v>45371</v>
      </c>
      <c r="J171" s="513" t="s">
        <v>23</v>
      </c>
    </row>
    <row r="172" spans="1:10" ht="36.75" customHeight="1" x14ac:dyDescent="0.3">
      <c r="A172" s="508">
        <v>169</v>
      </c>
      <c r="B172" s="509" t="s">
        <v>1453</v>
      </c>
      <c r="C172" s="509" t="s">
        <v>168</v>
      </c>
      <c r="D172" s="509" t="s">
        <v>2747</v>
      </c>
      <c r="E172" s="509" t="s">
        <v>2748</v>
      </c>
      <c r="F172" s="525"/>
      <c r="G172" s="509" t="s">
        <v>22</v>
      </c>
      <c r="H172" s="512">
        <v>45006</v>
      </c>
      <c r="I172" s="512">
        <v>45371</v>
      </c>
      <c r="J172" s="513" t="s">
        <v>23</v>
      </c>
    </row>
    <row r="173" spans="1:10" ht="36.75" customHeight="1" x14ac:dyDescent="0.3">
      <c r="A173" s="508">
        <v>170</v>
      </c>
      <c r="B173" s="509" t="s">
        <v>1453</v>
      </c>
      <c r="C173" s="509" t="s">
        <v>168</v>
      </c>
      <c r="D173" s="509" t="s">
        <v>2749</v>
      </c>
      <c r="E173" s="509" t="s">
        <v>2750</v>
      </c>
      <c r="F173" s="525"/>
      <c r="G173" s="509" t="s">
        <v>22</v>
      </c>
      <c r="H173" s="512">
        <v>45006</v>
      </c>
      <c r="I173" s="512">
        <v>45371</v>
      </c>
      <c r="J173" s="513" t="s">
        <v>23</v>
      </c>
    </row>
    <row r="174" spans="1:10" ht="36.75" customHeight="1" x14ac:dyDescent="0.3">
      <c r="A174" s="508">
        <v>171</v>
      </c>
      <c r="B174" s="509" t="s">
        <v>238</v>
      </c>
      <c r="C174" s="509"/>
      <c r="D174" s="509" t="s">
        <v>2758</v>
      </c>
      <c r="E174" s="509" t="s">
        <v>2756</v>
      </c>
      <c r="F174" s="511"/>
      <c r="G174" s="509" t="s">
        <v>22</v>
      </c>
      <c r="H174" s="512">
        <v>45024</v>
      </c>
      <c r="I174" s="512">
        <v>45389</v>
      </c>
      <c r="J174" s="513" t="s">
        <v>23</v>
      </c>
    </row>
    <row r="175" spans="1:10" ht="36.75" customHeight="1" x14ac:dyDescent="0.3">
      <c r="A175" s="502">
        <v>172</v>
      </c>
      <c r="B175" s="484" t="s">
        <v>507</v>
      </c>
      <c r="C175" s="484" t="s">
        <v>19</v>
      </c>
      <c r="D175" s="484" t="s">
        <v>2801</v>
      </c>
      <c r="E175" s="484" t="s">
        <v>2802</v>
      </c>
      <c r="F175" s="486">
        <v>0.01</v>
      </c>
      <c r="G175" s="484" t="s">
        <v>22</v>
      </c>
      <c r="H175" s="487">
        <v>45213</v>
      </c>
      <c r="I175" s="487">
        <v>45578</v>
      </c>
      <c r="J175" s="488" t="s">
        <v>23</v>
      </c>
    </row>
  </sheetData>
  <mergeCells count="3">
    <mergeCell ref="B1:G1"/>
    <mergeCell ref="H1:J1"/>
    <mergeCell ref="A2:J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K107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.5546875" customWidth="1"/>
    <col min="3" max="3" width="20.88671875" customWidth="1"/>
    <col min="4" max="4" width="33.44140625" customWidth="1"/>
    <col min="5" max="5" width="29.44140625" customWidth="1"/>
    <col min="6" max="6" width="15.44140625" customWidth="1"/>
    <col min="7" max="7" width="16.5546875" customWidth="1"/>
    <col min="8" max="9" width="18.88671875" customWidth="1"/>
    <col min="10" max="10" width="19.33203125" customWidth="1"/>
    <col min="11" max="11" width="8" customWidth="1"/>
  </cols>
  <sheetData>
    <row r="1" spans="1:11" ht="54.75" customHeight="1" x14ac:dyDescent="0.3">
      <c r="A1" s="526" t="s">
        <v>0</v>
      </c>
      <c r="B1" s="614" t="s">
        <v>1</v>
      </c>
      <c r="C1" s="561"/>
      <c r="D1" s="561"/>
      <c r="E1" s="561"/>
      <c r="F1" s="561"/>
      <c r="G1" s="570"/>
      <c r="H1" s="615" t="s">
        <v>2</v>
      </c>
      <c r="I1" s="561"/>
      <c r="J1" s="562"/>
      <c r="K1" s="122"/>
    </row>
    <row r="2" spans="1:11" ht="39" customHeight="1" x14ac:dyDescent="0.3">
      <c r="A2" s="616" t="s">
        <v>3</v>
      </c>
      <c r="B2" s="550"/>
      <c r="C2" s="550"/>
      <c r="D2" s="550"/>
      <c r="E2" s="550"/>
      <c r="F2" s="550"/>
      <c r="G2" s="550"/>
      <c r="H2" s="550"/>
      <c r="I2" s="550"/>
      <c r="J2" s="567"/>
      <c r="K2" s="122"/>
    </row>
    <row r="3" spans="1:11" ht="46.5" customHeight="1" x14ac:dyDescent="0.4">
      <c r="A3" s="534" t="s">
        <v>4</v>
      </c>
      <c r="B3" s="130" t="s">
        <v>5</v>
      </c>
      <c r="C3" s="130" t="s">
        <v>6</v>
      </c>
      <c r="D3" s="130" t="s">
        <v>7</v>
      </c>
      <c r="E3" s="130" t="s">
        <v>8</v>
      </c>
      <c r="F3" s="131" t="s">
        <v>9</v>
      </c>
      <c r="G3" s="130" t="s">
        <v>10</v>
      </c>
      <c r="H3" s="132" t="s">
        <v>11</v>
      </c>
      <c r="I3" s="130" t="s">
        <v>12</v>
      </c>
      <c r="J3" s="535" t="s">
        <v>13</v>
      </c>
      <c r="K3" s="64"/>
    </row>
    <row r="4" spans="1:11" ht="46.5" customHeight="1" x14ac:dyDescent="0.3">
      <c r="A4" s="536">
        <v>18</v>
      </c>
      <c r="B4" s="537" t="s">
        <v>74</v>
      </c>
      <c r="C4" s="537"/>
      <c r="D4" s="537" t="s">
        <v>83</v>
      </c>
      <c r="E4" s="537" t="s">
        <v>84</v>
      </c>
      <c r="F4" s="536" t="s">
        <v>85</v>
      </c>
      <c r="G4" s="537" t="s">
        <v>78</v>
      </c>
      <c r="H4" s="538">
        <v>44721</v>
      </c>
      <c r="I4" s="538">
        <v>45451</v>
      </c>
      <c r="J4" s="539" t="s">
        <v>86</v>
      </c>
      <c r="K4" s="122"/>
    </row>
    <row r="5" spans="1:11" ht="46.5" customHeight="1" x14ac:dyDescent="0.3">
      <c r="A5" s="536">
        <v>20</v>
      </c>
      <c r="B5" s="537" t="s">
        <v>74</v>
      </c>
      <c r="C5" s="537" t="s">
        <v>19</v>
      </c>
      <c r="D5" s="537" t="s">
        <v>89</v>
      </c>
      <c r="E5" s="537" t="s">
        <v>76</v>
      </c>
      <c r="F5" s="536" t="s">
        <v>77</v>
      </c>
      <c r="G5" s="537" t="s">
        <v>78</v>
      </c>
      <c r="H5" s="538">
        <v>44629</v>
      </c>
      <c r="I5" s="538">
        <v>45359</v>
      </c>
      <c r="J5" s="539" t="s">
        <v>86</v>
      </c>
      <c r="K5" s="122"/>
    </row>
    <row r="6" spans="1:11" ht="46.5" customHeight="1" x14ac:dyDescent="0.3">
      <c r="A6" s="536">
        <v>26</v>
      </c>
      <c r="B6" s="537" t="s">
        <v>25</v>
      </c>
      <c r="C6" s="537" t="s">
        <v>19</v>
      </c>
      <c r="D6" s="537" t="s">
        <v>107</v>
      </c>
      <c r="E6" s="537" t="s">
        <v>92</v>
      </c>
      <c r="F6" s="536"/>
      <c r="G6" s="537" t="s">
        <v>22</v>
      </c>
      <c r="H6" s="538">
        <v>45017</v>
      </c>
      <c r="I6" s="538">
        <v>45382</v>
      </c>
      <c r="J6" s="539" t="s">
        <v>86</v>
      </c>
      <c r="K6" s="122"/>
    </row>
    <row r="7" spans="1:11" ht="46.5" customHeight="1" x14ac:dyDescent="0.3">
      <c r="A7" s="536">
        <v>32</v>
      </c>
      <c r="B7" s="537" t="s">
        <v>25</v>
      </c>
      <c r="C7" s="537"/>
      <c r="D7" s="537" t="s">
        <v>124</v>
      </c>
      <c r="E7" s="537" t="s">
        <v>119</v>
      </c>
      <c r="F7" s="536"/>
      <c r="G7" s="537" t="s">
        <v>22</v>
      </c>
      <c r="H7" s="538">
        <v>45286</v>
      </c>
      <c r="I7" s="538">
        <v>45651</v>
      </c>
      <c r="J7" s="539" t="s">
        <v>86</v>
      </c>
      <c r="K7" s="122"/>
    </row>
    <row r="8" spans="1:11" ht="46.5" customHeight="1" x14ac:dyDescent="0.3">
      <c r="A8" s="536">
        <v>60</v>
      </c>
      <c r="B8" s="537" t="s">
        <v>25</v>
      </c>
      <c r="C8" s="537" t="s">
        <v>19</v>
      </c>
      <c r="D8" s="537" t="s">
        <v>179</v>
      </c>
      <c r="E8" s="537" t="s">
        <v>176</v>
      </c>
      <c r="F8" s="536"/>
      <c r="G8" s="537" t="s">
        <v>22</v>
      </c>
      <c r="H8" s="538">
        <v>45329</v>
      </c>
      <c r="I8" s="538">
        <v>45694</v>
      </c>
      <c r="J8" s="539" t="s">
        <v>86</v>
      </c>
      <c r="K8" s="122"/>
    </row>
    <row r="9" spans="1:11" ht="46.5" customHeight="1" x14ac:dyDescent="0.3">
      <c r="A9" s="536">
        <v>88</v>
      </c>
      <c r="B9" s="537" t="s">
        <v>232</v>
      </c>
      <c r="C9" s="537" t="s">
        <v>233</v>
      </c>
      <c r="D9" s="537" t="s">
        <v>234</v>
      </c>
      <c r="E9" s="537" t="s">
        <v>235</v>
      </c>
      <c r="F9" s="536">
        <v>1E-4</v>
      </c>
      <c r="G9" s="537" t="s">
        <v>22</v>
      </c>
      <c r="H9" s="538">
        <v>45044</v>
      </c>
      <c r="I9" s="538">
        <v>45409</v>
      </c>
      <c r="J9" s="539" t="s">
        <v>236</v>
      </c>
      <c r="K9" s="122"/>
    </row>
    <row r="10" spans="1:11" ht="46.5" customHeight="1" x14ac:dyDescent="0.3">
      <c r="A10" s="536">
        <v>89</v>
      </c>
      <c r="B10" s="537" t="s">
        <v>238</v>
      </c>
      <c r="C10" s="537" t="s">
        <v>239</v>
      </c>
      <c r="D10" s="537" t="s">
        <v>240</v>
      </c>
      <c r="E10" s="537" t="s">
        <v>241</v>
      </c>
      <c r="F10" s="536"/>
      <c r="G10" s="537" t="s">
        <v>22</v>
      </c>
      <c r="H10" s="538">
        <v>45184</v>
      </c>
      <c r="I10" s="538">
        <v>45549</v>
      </c>
      <c r="J10" s="539" t="s">
        <v>86</v>
      </c>
      <c r="K10" s="122"/>
    </row>
    <row r="11" spans="1:11" ht="46.5" customHeight="1" x14ac:dyDescent="0.3">
      <c r="A11" s="536">
        <v>165</v>
      </c>
      <c r="B11" s="537" t="s">
        <v>333</v>
      </c>
      <c r="C11" s="537" t="s">
        <v>19</v>
      </c>
      <c r="D11" s="537" t="s">
        <v>415</v>
      </c>
      <c r="E11" s="537" t="s">
        <v>335</v>
      </c>
      <c r="F11" s="536">
        <v>1E-3</v>
      </c>
      <c r="G11" s="537" t="s">
        <v>22</v>
      </c>
      <c r="H11" s="538">
        <v>45310</v>
      </c>
      <c r="I11" s="538">
        <v>45675</v>
      </c>
      <c r="J11" s="539" t="s">
        <v>86</v>
      </c>
      <c r="K11" s="122"/>
    </row>
    <row r="12" spans="1:11" ht="46.5" customHeight="1" x14ac:dyDescent="0.3">
      <c r="A12" s="536">
        <v>175</v>
      </c>
      <c r="B12" s="537" t="s">
        <v>333</v>
      </c>
      <c r="C12" s="537" t="s">
        <v>19</v>
      </c>
      <c r="D12" s="537" t="s">
        <v>431</v>
      </c>
      <c r="E12" s="537" t="s">
        <v>335</v>
      </c>
      <c r="F12" s="536">
        <v>1E-3</v>
      </c>
      <c r="G12" s="537" t="s">
        <v>22</v>
      </c>
      <c r="H12" s="538">
        <v>45005</v>
      </c>
      <c r="I12" s="538">
        <v>45370</v>
      </c>
      <c r="J12" s="539" t="s">
        <v>86</v>
      </c>
      <c r="K12" s="122"/>
    </row>
    <row r="13" spans="1:11" ht="46.5" customHeight="1" x14ac:dyDescent="0.3">
      <c r="A13" s="536">
        <v>179</v>
      </c>
      <c r="B13" s="537" t="s">
        <v>333</v>
      </c>
      <c r="C13" s="537" t="s">
        <v>19</v>
      </c>
      <c r="D13" s="537" t="s">
        <v>439</v>
      </c>
      <c r="E13" s="537" t="s">
        <v>335</v>
      </c>
      <c r="F13" s="536">
        <v>1E-3</v>
      </c>
      <c r="G13" s="537" t="s">
        <v>22</v>
      </c>
      <c r="H13" s="538">
        <v>45286</v>
      </c>
      <c r="I13" s="538">
        <v>45651</v>
      </c>
      <c r="J13" s="539" t="s">
        <v>86</v>
      </c>
      <c r="K13" s="122"/>
    </row>
    <row r="14" spans="1:11" ht="46.5" customHeight="1" x14ac:dyDescent="0.3">
      <c r="A14" s="536">
        <v>193</v>
      </c>
      <c r="B14" s="537" t="s">
        <v>400</v>
      </c>
      <c r="C14" s="537" t="s">
        <v>19</v>
      </c>
      <c r="D14" s="537" t="s">
        <v>463</v>
      </c>
      <c r="E14" s="537" t="s">
        <v>464</v>
      </c>
      <c r="F14" s="536">
        <v>0.01</v>
      </c>
      <c r="G14" s="537" t="s">
        <v>22</v>
      </c>
      <c r="H14" s="538">
        <v>45310</v>
      </c>
      <c r="I14" s="538">
        <v>45675</v>
      </c>
      <c r="J14" s="539" t="s">
        <v>86</v>
      </c>
      <c r="K14" s="122"/>
    </row>
    <row r="15" spans="1:11" ht="46.5" customHeight="1" x14ac:dyDescent="0.3">
      <c r="A15" s="536">
        <v>217</v>
      </c>
      <c r="B15" s="537" t="s">
        <v>507</v>
      </c>
      <c r="C15" s="537" t="s">
        <v>19</v>
      </c>
      <c r="D15" s="537" t="s">
        <v>512</v>
      </c>
      <c r="E15" s="537" t="s">
        <v>335</v>
      </c>
      <c r="F15" s="536">
        <v>1E-3</v>
      </c>
      <c r="G15" s="537" t="s">
        <v>22</v>
      </c>
      <c r="H15" s="538">
        <v>45310</v>
      </c>
      <c r="I15" s="538">
        <v>45675</v>
      </c>
      <c r="J15" s="539" t="s">
        <v>86</v>
      </c>
      <c r="K15" s="122"/>
    </row>
    <row r="16" spans="1:11" ht="46.5" customHeight="1" x14ac:dyDescent="0.3">
      <c r="A16" s="536">
        <v>223</v>
      </c>
      <c r="B16" s="537" t="s">
        <v>527</v>
      </c>
      <c r="C16" s="537"/>
      <c r="D16" s="537" t="s">
        <v>528</v>
      </c>
      <c r="E16" s="537" t="s">
        <v>529</v>
      </c>
      <c r="F16" s="536">
        <v>0.01</v>
      </c>
      <c r="G16" s="537" t="s">
        <v>22</v>
      </c>
      <c r="H16" s="538">
        <v>45279</v>
      </c>
      <c r="I16" s="538">
        <v>45644</v>
      </c>
      <c r="J16" s="539" t="s">
        <v>86</v>
      </c>
      <c r="K16" s="122"/>
    </row>
    <row r="17" spans="1:11" ht="46.5" customHeight="1" x14ac:dyDescent="0.3">
      <c r="A17" s="536">
        <v>228</v>
      </c>
      <c r="B17" s="537" t="s">
        <v>527</v>
      </c>
      <c r="C17" s="537"/>
      <c r="D17" s="537" t="s">
        <v>540</v>
      </c>
      <c r="E17" s="537" t="s">
        <v>541</v>
      </c>
      <c r="F17" s="536">
        <v>0.01</v>
      </c>
      <c r="G17" s="537" t="s">
        <v>22</v>
      </c>
      <c r="H17" s="538">
        <v>45286</v>
      </c>
      <c r="I17" s="538">
        <v>45651</v>
      </c>
      <c r="J17" s="539" t="s">
        <v>86</v>
      </c>
      <c r="K17" s="122"/>
    </row>
    <row r="18" spans="1:11" ht="46.5" customHeight="1" x14ac:dyDescent="0.3">
      <c r="A18" s="536">
        <v>233</v>
      </c>
      <c r="B18" s="537" t="s">
        <v>551</v>
      </c>
      <c r="C18" s="537" t="s">
        <v>19</v>
      </c>
      <c r="D18" s="537" t="s">
        <v>553</v>
      </c>
      <c r="E18" s="537" t="s">
        <v>554</v>
      </c>
      <c r="F18" s="536">
        <v>1E-3</v>
      </c>
      <c r="G18" s="537" t="s">
        <v>22</v>
      </c>
      <c r="H18" s="538">
        <v>45152</v>
      </c>
      <c r="I18" s="538">
        <v>45517</v>
      </c>
      <c r="J18" s="539" t="s">
        <v>86</v>
      </c>
      <c r="K18" s="122"/>
    </row>
    <row r="19" spans="1:11" ht="46.5" customHeight="1" x14ac:dyDescent="0.3">
      <c r="A19" s="536">
        <v>236</v>
      </c>
      <c r="B19" s="537" t="s">
        <v>556</v>
      </c>
      <c r="C19" s="537"/>
      <c r="D19" s="537" t="s">
        <v>562</v>
      </c>
      <c r="E19" s="537" t="s">
        <v>563</v>
      </c>
      <c r="F19" s="536">
        <v>0.01</v>
      </c>
      <c r="G19" s="537" t="s">
        <v>22</v>
      </c>
      <c r="H19" s="538">
        <v>45212</v>
      </c>
      <c r="I19" s="538">
        <v>45577</v>
      </c>
      <c r="J19" s="539" t="s">
        <v>86</v>
      </c>
      <c r="K19" s="122"/>
    </row>
    <row r="20" spans="1:11" ht="46.5" customHeight="1" x14ac:dyDescent="0.3">
      <c r="A20" s="536">
        <v>248</v>
      </c>
      <c r="B20" s="537" t="s">
        <v>556</v>
      </c>
      <c r="C20" s="537" t="s">
        <v>19</v>
      </c>
      <c r="D20" s="537" t="s">
        <v>584</v>
      </c>
      <c r="E20" s="537" t="s">
        <v>582</v>
      </c>
      <c r="F20" s="536">
        <v>0.01</v>
      </c>
      <c r="G20" s="537" t="s">
        <v>22</v>
      </c>
      <c r="H20" s="538">
        <v>45210</v>
      </c>
      <c r="I20" s="538">
        <v>45575</v>
      </c>
      <c r="J20" s="539" t="s">
        <v>86</v>
      </c>
      <c r="K20" s="122"/>
    </row>
    <row r="21" spans="1:11" ht="46.5" customHeight="1" x14ac:dyDescent="0.3">
      <c r="A21" s="536">
        <v>249</v>
      </c>
      <c r="B21" s="537" t="s">
        <v>556</v>
      </c>
      <c r="C21" s="537" t="s">
        <v>19</v>
      </c>
      <c r="D21" s="537" t="s">
        <v>585</v>
      </c>
      <c r="E21" s="537" t="s">
        <v>550</v>
      </c>
      <c r="F21" s="536">
        <v>0.01</v>
      </c>
      <c r="G21" s="537" t="s">
        <v>22</v>
      </c>
      <c r="H21" s="538">
        <v>45094</v>
      </c>
      <c r="I21" s="538">
        <v>45459</v>
      </c>
      <c r="J21" s="539" t="s">
        <v>86</v>
      </c>
      <c r="K21" s="122"/>
    </row>
    <row r="22" spans="1:11" ht="46.5" customHeight="1" x14ac:dyDescent="0.3">
      <c r="A22" s="536">
        <v>250</v>
      </c>
      <c r="B22" s="537" t="s">
        <v>556</v>
      </c>
      <c r="C22" s="537" t="s">
        <v>19</v>
      </c>
      <c r="D22" s="537" t="s">
        <v>587</v>
      </c>
      <c r="E22" s="537" t="s">
        <v>588</v>
      </c>
      <c r="F22" s="536">
        <v>0.01</v>
      </c>
      <c r="G22" s="537" t="s">
        <v>22</v>
      </c>
      <c r="H22" s="538">
        <v>44988</v>
      </c>
      <c r="I22" s="538">
        <v>45353</v>
      </c>
      <c r="J22" s="539" t="s">
        <v>86</v>
      </c>
      <c r="K22" s="122"/>
    </row>
    <row r="23" spans="1:11" ht="46.5" customHeight="1" x14ac:dyDescent="0.3">
      <c r="A23" s="536">
        <v>252</v>
      </c>
      <c r="B23" s="537" t="s">
        <v>556</v>
      </c>
      <c r="C23" s="537" t="s">
        <v>19</v>
      </c>
      <c r="D23" s="537" t="s">
        <v>593</v>
      </c>
      <c r="E23" s="537" t="s">
        <v>563</v>
      </c>
      <c r="F23" s="536">
        <v>0.01</v>
      </c>
      <c r="G23" s="537" t="s">
        <v>22</v>
      </c>
      <c r="H23" s="538">
        <v>44582</v>
      </c>
      <c r="I23" s="538" t="s">
        <v>3426</v>
      </c>
      <c r="J23" s="539" t="s">
        <v>86</v>
      </c>
      <c r="K23" s="122"/>
    </row>
    <row r="24" spans="1:11" ht="46.5" customHeight="1" x14ac:dyDescent="0.3">
      <c r="A24" s="536">
        <v>258</v>
      </c>
      <c r="B24" s="537" t="s">
        <v>103</v>
      </c>
      <c r="C24" s="537" t="s">
        <v>19</v>
      </c>
      <c r="D24" s="537" t="s">
        <v>604</v>
      </c>
      <c r="E24" s="537" t="s">
        <v>319</v>
      </c>
      <c r="F24" s="536">
        <v>0.01</v>
      </c>
      <c r="G24" s="537" t="s">
        <v>22</v>
      </c>
      <c r="H24" s="538">
        <v>45329</v>
      </c>
      <c r="I24" s="538">
        <v>45694</v>
      </c>
      <c r="J24" s="539" t="s">
        <v>236</v>
      </c>
      <c r="K24" s="122"/>
    </row>
    <row r="25" spans="1:11" ht="46.5" customHeight="1" x14ac:dyDescent="0.3">
      <c r="A25" s="536">
        <v>260</v>
      </c>
      <c r="B25" s="537" t="s">
        <v>609</v>
      </c>
      <c r="C25" s="537" t="s">
        <v>19</v>
      </c>
      <c r="D25" s="537" t="s">
        <v>610</v>
      </c>
      <c r="E25" s="537" t="s">
        <v>611</v>
      </c>
      <c r="F25" s="536"/>
      <c r="G25" s="537" t="s">
        <v>71</v>
      </c>
      <c r="H25" s="538" t="s">
        <v>71</v>
      </c>
      <c r="I25" s="538" t="s">
        <v>71</v>
      </c>
      <c r="J25" s="539" t="s">
        <v>86</v>
      </c>
      <c r="K25" s="122"/>
    </row>
    <row r="26" spans="1:11" ht="46.5" customHeight="1" x14ac:dyDescent="0.3">
      <c r="A26" s="536">
        <v>270</v>
      </c>
      <c r="B26" s="537" t="s">
        <v>625</v>
      </c>
      <c r="C26" s="537" t="s">
        <v>19</v>
      </c>
      <c r="D26" s="537" t="s">
        <v>630</v>
      </c>
      <c r="E26" s="537" t="s">
        <v>92</v>
      </c>
      <c r="F26" s="536"/>
      <c r="G26" s="537" t="s">
        <v>22</v>
      </c>
      <c r="H26" s="538">
        <v>45124</v>
      </c>
      <c r="I26" s="538">
        <v>45489</v>
      </c>
      <c r="J26" s="539" t="s">
        <v>86</v>
      </c>
      <c r="K26" s="122"/>
    </row>
    <row r="27" spans="1:11" ht="46.5" customHeight="1" x14ac:dyDescent="0.3">
      <c r="A27" s="536">
        <v>290</v>
      </c>
      <c r="B27" s="537" t="s">
        <v>666</v>
      </c>
      <c r="C27" s="537"/>
      <c r="D27" s="537" t="s">
        <v>682</v>
      </c>
      <c r="E27" s="537" t="s">
        <v>680</v>
      </c>
      <c r="F27" s="536"/>
      <c r="G27" s="537" t="s">
        <v>22</v>
      </c>
      <c r="H27" s="538">
        <v>45299</v>
      </c>
      <c r="I27" s="538">
        <v>45664</v>
      </c>
      <c r="J27" s="539" t="s">
        <v>86</v>
      </c>
      <c r="K27" s="122"/>
    </row>
    <row r="28" spans="1:11" ht="46.5" customHeight="1" x14ac:dyDescent="0.3">
      <c r="A28" s="536">
        <v>293</v>
      </c>
      <c r="B28" s="537" t="s">
        <v>666</v>
      </c>
      <c r="C28" s="537" t="s">
        <v>667</v>
      </c>
      <c r="D28" s="537" t="s">
        <v>690</v>
      </c>
      <c r="E28" s="537" t="s">
        <v>691</v>
      </c>
      <c r="F28" s="536"/>
      <c r="G28" s="537" t="s">
        <v>22</v>
      </c>
      <c r="H28" s="538">
        <v>45299</v>
      </c>
      <c r="I28" s="538">
        <v>45664</v>
      </c>
      <c r="J28" s="539" t="s">
        <v>86</v>
      </c>
      <c r="K28" s="122"/>
    </row>
    <row r="29" spans="1:11" ht="46.5" customHeight="1" x14ac:dyDescent="0.3">
      <c r="A29" s="536">
        <v>294</v>
      </c>
      <c r="B29" s="537" t="s">
        <v>666</v>
      </c>
      <c r="C29" s="537"/>
      <c r="D29" s="537" t="s">
        <v>693</v>
      </c>
      <c r="E29" s="537" t="s">
        <v>694</v>
      </c>
      <c r="F29" s="536"/>
      <c r="G29" s="537" t="s">
        <v>22</v>
      </c>
      <c r="H29" s="538">
        <v>45299</v>
      </c>
      <c r="I29" s="538">
        <v>45664</v>
      </c>
      <c r="J29" s="539" t="s">
        <v>86</v>
      </c>
      <c r="K29" s="122"/>
    </row>
    <row r="30" spans="1:11" ht="46.5" customHeight="1" x14ac:dyDescent="0.3">
      <c r="A30" s="536">
        <v>299</v>
      </c>
      <c r="B30" s="537" t="s">
        <v>696</v>
      </c>
      <c r="C30" s="537" t="s">
        <v>255</v>
      </c>
      <c r="D30" s="537" t="s">
        <v>705</v>
      </c>
      <c r="E30" s="537" t="s">
        <v>706</v>
      </c>
      <c r="F30" s="536"/>
      <c r="G30" s="537" t="s">
        <v>22</v>
      </c>
      <c r="H30" s="538">
        <v>45310</v>
      </c>
      <c r="I30" s="538">
        <v>45675</v>
      </c>
      <c r="J30" s="539" t="s">
        <v>86</v>
      </c>
      <c r="K30" s="122"/>
    </row>
    <row r="31" spans="1:11" ht="46.5" customHeight="1" x14ac:dyDescent="0.3">
      <c r="A31" s="536">
        <v>343</v>
      </c>
      <c r="B31" s="537" t="s">
        <v>786</v>
      </c>
      <c r="C31" s="537" t="s">
        <v>47</v>
      </c>
      <c r="D31" s="537" t="s">
        <v>791</v>
      </c>
      <c r="E31" s="537" t="s">
        <v>788</v>
      </c>
      <c r="F31" s="536"/>
      <c r="G31" s="537" t="s">
        <v>789</v>
      </c>
      <c r="H31" s="537" t="s">
        <v>789</v>
      </c>
      <c r="I31" s="537" t="s">
        <v>789</v>
      </c>
      <c r="J31" s="539" t="s">
        <v>236</v>
      </c>
      <c r="K31" s="122"/>
    </row>
    <row r="32" spans="1:11" ht="46.5" customHeight="1" x14ac:dyDescent="0.3">
      <c r="A32" s="536">
        <v>344</v>
      </c>
      <c r="B32" s="537" t="s">
        <v>786</v>
      </c>
      <c r="C32" s="537" t="s">
        <v>47</v>
      </c>
      <c r="D32" s="537" t="s">
        <v>792</v>
      </c>
      <c r="E32" s="537" t="s">
        <v>793</v>
      </c>
      <c r="F32" s="536"/>
      <c r="G32" s="537" t="s">
        <v>789</v>
      </c>
      <c r="H32" s="537" t="s">
        <v>789</v>
      </c>
      <c r="I32" s="537" t="s">
        <v>789</v>
      </c>
      <c r="J32" s="539" t="s">
        <v>86</v>
      </c>
      <c r="K32" s="122"/>
    </row>
    <row r="33" spans="1:11" ht="46.5" customHeight="1" x14ac:dyDescent="0.3">
      <c r="A33" s="536">
        <v>345</v>
      </c>
      <c r="B33" s="537" t="s">
        <v>786</v>
      </c>
      <c r="C33" s="537" t="s">
        <v>47</v>
      </c>
      <c r="D33" s="537" t="s">
        <v>794</v>
      </c>
      <c r="E33" s="537" t="s">
        <v>788</v>
      </c>
      <c r="F33" s="536"/>
      <c r="G33" s="537" t="s">
        <v>789</v>
      </c>
      <c r="H33" s="537" t="s">
        <v>789</v>
      </c>
      <c r="I33" s="537" t="s">
        <v>789</v>
      </c>
      <c r="J33" s="539" t="s">
        <v>86</v>
      </c>
      <c r="K33" s="122"/>
    </row>
    <row r="34" spans="1:11" ht="46.5" customHeight="1" x14ac:dyDescent="0.3">
      <c r="A34" s="536">
        <v>348</v>
      </c>
      <c r="B34" s="537" t="s">
        <v>786</v>
      </c>
      <c r="C34" s="537" t="s">
        <v>239</v>
      </c>
      <c r="D34" s="537" t="s">
        <v>798</v>
      </c>
      <c r="E34" s="537" t="s">
        <v>796</v>
      </c>
      <c r="F34" s="536"/>
      <c r="G34" s="537" t="s">
        <v>789</v>
      </c>
      <c r="H34" s="537" t="s">
        <v>789</v>
      </c>
      <c r="I34" s="537" t="s">
        <v>789</v>
      </c>
      <c r="J34" s="539" t="s">
        <v>236</v>
      </c>
      <c r="K34" s="122"/>
    </row>
    <row r="35" spans="1:11" ht="46.5" customHeight="1" x14ac:dyDescent="0.3">
      <c r="A35" s="536">
        <v>353</v>
      </c>
      <c r="B35" s="537" t="s">
        <v>786</v>
      </c>
      <c r="C35" s="537" t="s">
        <v>239</v>
      </c>
      <c r="D35" s="537" t="s">
        <v>803</v>
      </c>
      <c r="E35" s="537" t="s">
        <v>47</v>
      </c>
      <c r="F35" s="536"/>
      <c r="G35" s="537" t="s">
        <v>789</v>
      </c>
      <c r="H35" s="537" t="s">
        <v>789</v>
      </c>
      <c r="I35" s="537" t="s">
        <v>789</v>
      </c>
      <c r="J35" s="539" t="s">
        <v>236</v>
      </c>
      <c r="K35" s="122"/>
    </row>
    <row r="36" spans="1:11" ht="46.5" customHeight="1" x14ac:dyDescent="0.3">
      <c r="A36" s="536">
        <v>354</v>
      </c>
      <c r="B36" s="537" t="s">
        <v>786</v>
      </c>
      <c r="C36" s="537" t="s">
        <v>239</v>
      </c>
      <c r="D36" s="537" t="s">
        <v>804</v>
      </c>
      <c r="E36" s="537" t="s">
        <v>796</v>
      </c>
      <c r="F36" s="536"/>
      <c r="G36" s="537" t="s">
        <v>789</v>
      </c>
      <c r="H36" s="537" t="s">
        <v>789</v>
      </c>
      <c r="I36" s="537" t="s">
        <v>789</v>
      </c>
      <c r="J36" s="539" t="s">
        <v>236</v>
      </c>
      <c r="K36" s="122"/>
    </row>
    <row r="37" spans="1:11" ht="46.5" customHeight="1" x14ac:dyDescent="0.3">
      <c r="A37" s="536">
        <v>357</v>
      </c>
      <c r="B37" s="537" t="s">
        <v>805</v>
      </c>
      <c r="C37" s="537"/>
      <c r="D37" s="537" t="s">
        <v>809</v>
      </c>
      <c r="E37" s="537" t="s">
        <v>32</v>
      </c>
      <c r="F37" s="536">
        <v>0.01</v>
      </c>
      <c r="G37" s="537" t="s">
        <v>22</v>
      </c>
      <c r="H37" s="538">
        <v>45310</v>
      </c>
      <c r="I37" s="538">
        <v>45675</v>
      </c>
      <c r="J37" s="539" t="s">
        <v>86</v>
      </c>
      <c r="K37" s="122"/>
    </row>
    <row r="38" spans="1:11" ht="46.5" customHeight="1" x14ac:dyDescent="0.3">
      <c r="A38" s="536">
        <v>371</v>
      </c>
      <c r="B38" s="537" t="s">
        <v>805</v>
      </c>
      <c r="C38" s="537"/>
      <c r="D38" s="537" t="s">
        <v>840</v>
      </c>
      <c r="E38" s="537" t="s">
        <v>826</v>
      </c>
      <c r="F38" s="536">
        <v>0.01</v>
      </c>
      <c r="G38" s="537" t="s">
        <v>22</v>
      </c>
      <c r="H38" s="538">
        <v>45310</v>
      </c>
      <c r="I38" s="538">
        <v>45675</v>
      </c>
      <c r="J38" s="539" t="s">
        <v>86</v>
      </c>
      <c r="K38" s="122"/>
    </row>
    <row r="39" spans="1:11" ht="46.5" customHeight="1" x14ac:dyDescent="0.3">
      <c r="A39" s="536">
        <v>386</v>
      </c>
      <c r="B39" s="537" t="s">
        <v>805</v>
      </c>
      <c r="C39" s="537" t="s">
        <v>19</v>
      </c>
      <c r="D39" s="537" t="s">
        <v>875</v>
      </c>
      <c r="E39" s="537" t="s">
        <v>32</v>
      </c>
      <c r="F39" s="536">
        <v>0.01</v>
      </c>
      <c r="G39" s="537" t="s">
        <v>22</v>
      </c>
      <c r="H39" s="538">
        <v>45210</v>
      </c>
      <c r="I39" s="538">
        <v>45575</v>
      </c>
      <c r="J39" s="539" t="s">
        <v>86</v>
      </c>
      <c r="K39" s="122"/>
    </row>
    <row r="40" spans="1:11" ht="46.5" customHeight="1" x14ac:dyDescent="0.3">
      <c r="A40" s="536">
        <v>387</v>
      </c>
      <c r="B40" s="537" t="s">
        <v>805</v>
      </c>
      <c r="C40" s="537" t="s">
        <v>19</v>
      </c>
      <c r="D40" s="537" t="s">
        <v>877</v>
      </c>
      <c r="E40" s="537" t="s">
        <v>32</v>
      </c>
      <c r="F40" s="536">
        <v>0.01</v>
      </c>
      <c r="G40" s="537" t="s">
        <v>22</v>
      </c>
      <c r="H40" s="538">
        <v>45310</v>
      </c>
      <c r="I40" s="538">
        <v>45675</v>
      </c>
      <c r="J40" s="539" t="s">
        <v>86</v>
      </c>
      <c r="K40" s="122"/>
    </row>
    <row r="41" spans="1:11" ht="46.5" customHeight="1" x14ac:dyDescent="0.3">
      <c r="A41" s="536">
        <v>408</v>
      </c>
      <c r="B41" s="537" t="s">
        <v>880</v>
      </c>
      <c r="C41" s="537" t="s">
        <v>255</v>
      </c>
      <c r="D41" s="537" t="s">
        <v>925</v>
      </c>
      <c r="E41" s="537">
        <v>72.09</v>
      </c>
      <c r="F41" s="536"/>
      <c r="G41" s="537" t="s">
        <v>22</v>
      </c>
      <c r="H41" s="538">
        <v>45005</v>
      </c>
      <c r="I41" s="538">
        <v>45370</v>
      </c>
      <c r="J41" s="539" t="s">
        <v>86</v>
      </c>
      <c r="K41" s="122"/>
    </row>
    <row r="42" spans="1:11" ht="46.5" customHeight="1" x14ac:dyDescent="0.3">
      <c r="A42" s="536">
        <v>411</v>
      </c>
      <c r="B42" s="537" t="s">
        <v>880</v>
      </c>
      <c r="C42" s="537" t="s">
        <v>255</v>
      </c>
      <c r="D42" s="537" t="s">
        <v>933</v>
      </c>
      <c r="E42" s="537" t="s">
        <v>930</v>
      </c>
      <c r="F42" s="536"/>
      <c r="G42" s="537" t="s">
        <v>22</v>
      </c>
      <c r="H42" s="538">
        <v>45329</v>
      </c>
      <c r="I42" s="538">
        <v>45694</v>
      </c>
      <c r="J42" s="539" t="s">
        <v>86</v>
      </c>
      <c r="K42" s="122"/>
    </row>
    <row r="43" spans="1:11" ht="46.5" customHeight="1" x14ac:dyDescent="0.3">
      <c r="A43" s="536">
        <v>467</v>
      </c>
      <c r="B43" s="537" t="s">
        <v>1014</v>
      </c>
      <c r="C43" s="537"/>
      <c r="D43" s="537" t="s">
        <v>1036</v>
      </c>
      <c r="E43" s="537" t="s">
        <v>1034</v>
      </c>
      <c r="F43" s="536"/>
      <c r="G43" s="537" t="s">
        <v>22</v>
      </c>
      <c r="H43" s="538">
        <v>45329</v>
      </c>
      <c r="I43" s="538">
        <v>45694</v>
      </c>
      <c r="J43" s="539" t="s">
        <v>86</v>
      </c>
      <c r="K43" s="122"/>
    </row>
    <row r="44" spans="1:11" ht="46.5" customHeight="1" x14ac:dyDescent="0.3">
      <c r="A44" s="536">
        <v>477</v>
      </c>
      <c r="B44" s="537" t="s">
        <v>1014</v>
      </c>
      <c r="C44" s="537"/>
      <c r="D44" s="537" t="s">
        <v>1053</v>
      </c>
      <c r="E44" s="537" t="s">
        <v>1054</v>
      </c>
      <c r="F44" s="536"/>
      <c r="G44" s="537" t="s">
        <v>22</v>
      </c>
      <c r="H44" s="538">
        <v>45124</v>
      </c>
      <c r="I44" s="538">
        <v>45489</v>
      </c>
      <c r="J44" s="539" t="s">
        <v>86</v>
      </c>
      <c r="K44" s="122"/>
    </row>
    <row r="45" spans="1:11" ht="46.5" customHeight="1" x14ac:dyDescent="0.3">
      <c r="A45" s="536">
        <v>489</v>
      </c>
      <c r="B45" s="537" t="s">
        <v>1014</v>
      </c>
      <c r="C45" s="537"/>
      <c r="D45" s="537" t="s">
        <v>1075</v>
      </c>
      <c r="E45" s="537" t="s">
        <v>1076</v>
      </c>
      <c r="F45" s="536"/>
      <c r="G45" s="537" t="s">
        <v>22</v>
      </c>
      <c r="H45" s="538">
        <v>45310</v>
      </c>
      <c r="I45" s="538">
        <v>45675</v>
      </c>
      <c r="J45" s="539" t="s">
        <v>86</v>
      </c>
      <c r="K45" s="122"/>
    </row>
    <row r="46" spans="1:11" ht="46.5" customHeight="1" x14ac:dyDescent="0.3">
      <c r="A46" s="536">
        <v>494</v>
      </c>
      <c r="B46" s="537" t="s">
        <v>1014</v>
      </c>
      <c r="C46" s="537"/>
      <c r="D46" s="537" t="s">
        <v>1087</v>
      </c>
      <c r="E46" s="537" t="s">
        <v>1088</v>
      </c>
      <c r="F46" s="536"/>
      <c r="G46" s="537" t="s">
        <v>22</v>
      </c>
      <c r="H46" s="538">
        <v>45310</v>
      </c>
      <c r="I46" s="538">
        <v>45675</v>
      </c>
      <c r="J46" s="539" t="s">
        <v>86</v>
      </c>
      <c r="K46" s="122"/>
    </row>
    <row r="47" spans="1:11" ht="46.5" customHeight="1" x14ac:dyDescent="0.3">
      <c r="A47" s="536">
        <v>495</v>
      </c>
      <c r="B47" s="537" t="s">
        <v>1014</v>
      </c>
      <c r="C47" s="537"/>
      <c r="D47" s="537" t="s">
        <v>1090</v>
      </c>
      <c r="E47" s="537" t="s">
        <v>1091</v>
      </c>
      <c r="F47" s="536"/>
      <c r="G47" s="537" t="s">
        <v>22</v>
      </c>
      <c r="H47" s="538">
        <v>45124</v>
      </c>
      <c r="I47" s="538">
        <v>45489</v>
      </c>
      <c r="J47" s="539" t="s">
        <v>86</v>
      </c>
      <c r="K47" s="122"/>
    </row>
    <row r="48" spans="1:11" ht="46.5" customHeight="1" x14ac:dyDescent="0.3">
      <c r="A48" s="536">
        <v>515</v>
      </c>
      <c r="B48" s="537" t="s">
        <v>1014</v>
      </c>
      <c r="C48" s="537" t="s">
        <v>255</v>
      </c>
      <c r="D48" s="537" t="s">
        <v>1133</v>
      </c>
      <c r="E48" s="537" t="s">
        <v>1134</v>
      </c>
      <c r="F48" s="536"/>
      <c r="G48" s="537" t="s">
        <v>22</v>
      </c>
      <c r="H48" s="538">
        <v>45329</v>
      </c>
      <c r="I48" s="538">
        <v>45694</v>
      </c>
      <c r="J48" s="539" t="s">
        <v>86</v>
      </c>
      <c r="K48" s="122"/>
    </row>
    <row r="49" spans="1:11" ht="46.5" customHeight="1" x14ac:dyDescent="0.3">
      <c r="A49" s="536">
        <v>531</v>
      </c>
      <c r="B49" s="537" t="s">
        <v>1014</v>
      </c>
      <c r="C49" s="537" t="s">
        <v>255</v>
      </c>
      <c r="D49" s="537" t="s">
        <v>1165</v>
      </c>
      <c r="E49" s="537" t="s">
        <v>1166</v>
      </c>
      <c r="F49" s="536"/>
      <c r="G49" s="537" t="s">
        <v>22</v>
      </c>
      <c r="H49" s="538">
        <v>45152</v>
      </c>
      <c r="I49" s="538">
        <v>45517</v>
      </c>
      <c r="J49" s="539" t="s">
        <v>86</v>
      </c>
      <c r="K49" s="122"/>
    </row>
    <row r="50" spans="1:11" ht="46.5" customHeight="1" x14ac:dyDescent="0.3">
      <c r="A50" s="536">
        <v>542</v>
      </c>
      <c r="B50" s="537" t="s">
        <v>1014</v>
      </c>
      <c r="C50" s="537"/>
      <c r="D50" s="537" t="s">
        <v>1190</v>
      </c>
      <c r="E50" s="537" t="s">
        <v>1191</v>
      </c>
      <c r="F50" s="536"/>
      <c r="G50" s="537" t="s">
        <v>22</v>
      </c>
      <c r="H50" s="538">
        <v>45068</v>
      </c>
      <c r="I50" s="538">
        <v>45433</v>
      </c>
      <c r="J50" s="539" t="s">
        <v>86</v>
      </c>
      <c r="K50" s="122"/>
    </row>
    <row r="51" spans="1:11" ht="46.5" customHeight="1" x14ac:dyDescent="0.3">
      <c r="A51" s="536">
        <v>556</v>
      </c>
      <c r="B51" s="537" t="s">
        <v>1014</v>
      </c>
      <c r="C51" s="537"/>
      <c r="D51" s="537" t="s">
        <v>1219</v>
      </c>
      <c r="E51" s="537" t="s">
        <v>1220</v>
      </c>
      <c r="F51" s="536"/>
      <c r="G51" s="537" t="s">
        <v>22</v>
      </c>
      <c r="H51" s="538">
        <v>45310</v>
      </c>
      <c r="I51" s="538">
        <v>45675</v>
      </c>
      <c r="J51" s="539" t="s">
        <v>86</v>
      </c>
      <c r="K51" s="122"/>
    </row>
    <row r="52" spans="1:11" ht="46.5" customHeight="1" x14ac:dyDescent="0.3">
      <c r="A52" s="536">
        <v>628</v>
      </c>
      <c r="B52" s="537" t="s">
        <v>1014</v>
      </c>
      <c r="C52" s="537"/>
      <c r="D52" s="537" t="s">
        <v>1350</v>
      </c>
      <c r="E52" s="537" t="s">
        <v>1157</v>
      </c>
      <c r="F52" s="536"/>
      <c r="G52" s="537" t="s">
        <v>22</v>
      </c>
      <c r="H52" s="538">
        <v>45310</v>
      </c>
      <c r="I52" s="538">
        <v>45675</v>
      </c>
      <c r="J52" s="539" t="s">
        <v>86</v>
      </c>
      <c r="K52" s="122"/>
    </row>
    <row r="53" spans="1:11" ht="46.5" customHeight="1" x14ac:dyDescent="0.3">
      <c r="A53" s="536">
        <v>649</v>
      </c>
      <c r="B53" s="537" t="s">
        <v>1014</v>
      </c>
      <c r="C53" s="537" t="s">
        <v>255</v>
      </c>
      <c r="D53" s="537" t="s">
        <v>1390</v>
      </c>
      <c r="E53" s="537" t="s">
        <v>1389</v>
      </c>
      <c r="F53" s="536"/>
      <c r="G53" s="537" t="s">
        <v>22</v>
      </c>
      <c r="H53" s="538">
        <v>44995</v>
      </c>
      <c r="I53" s="538">
        <v>45359</v>
      </c>
      <c r="J53" s="539" t="s">
        <v>86</v>
      </c>
      <c r="K53" s="122"/>
    </row>
    <row r="54" spans="1:11" ht="46.5" customHeight="1" x14ac:dyDescent="0.3">
      <c r="A54" s="536">
        <v>658</v>
      </c>
      <c r="B54" s="537" t="s">
        <v>1014</v>
      </c>
      <c r="C54" s="537" t="s">
        <v>255</v>
      </c>
      <c r="D54" s="537" t="s">
        <v>1402</v>
      </c>
      <c r="E54" s="537" t="s">
        <v>1403</v>
      </c>
      <c r="F54" s="536"/>
      <c r="G54" s="537" t="s">
        <v>22</v>
      </c>
      <c r="H54" s="538">
        <v>45124</v>
      </c>
      <c r="I54" s="538">
        <v>45489</v>
      </c>
      <c r="J54" s="539" t="s">
        <v>86</v>
      </c>
      <c r="K54" s="122"/>
    </row>
    <row r="55" spans="1:11" ht="46.5" customHeight="1" x14ac:dyDescent="0.3">
      <c r="A55" s="536">
        <v>683</v>
      </c>
      <c r="B55" s="537" t="s">
        <v>1014</v>
      </c>
      <c r="C55" s="537" t="s">
        <v>255</v>
      </c>
      <c r="D55" s="537" t="s">
        <v>1445</v>
      </c>
      <c r="E55" s="537" t="s">
        <v>1446</v>
      </c>
      <c r="F55" s="536"/>
      <c r="G55" s="537" t="s">
        <v>22</v>
      </c>
      <c r="H55" s="538">
        <v>45286</v>
      </c>
      <c r="I55" s="538">
        <v>45651</v>
      </c>
      <c r="J55" s="539" t="s">
        <v>86</v>
      </c>
      <c r="K55" s="122"/>
    </row>
    <row r="56" spans="1:11" ht="46.5" customHeight="1" x14ac:dyDescent="0.3">
      <c r="A56" s="536">
        <v>688</v>
      </c>
      <c r="B56" s="537" t="s">
        <v>1453</v>
      </c>
      <c r="C56" s="537" t="s">
        <v>1455</v>
      </c>
      <c r="D56" s="537" t="s">
        <v>1459</v>
      </c>
      <c r="E56" s="537" t="s">
        <v>1460</v>
      </c>
      <c r="F56" s="536"/>
      <c r="G56" s="537" t="s">
        <v>22</v>
      </c>
      <c r="H56" s="538">
        <v>45183</v>
      </c>
      <c r="I56" s="538">
        <v>45548</v>
      </c>
      <c r="J56" s="539" t="s">
        <v>86</v>
      </c>
      <c r="K56" s="122"/>
    </row>
    <row r="57" spans="1:11" ht="46.5" customHeight="1" x14ac:dyDescent="0.3">
      <c r="A57" s="536">
        <v>733</v>
      </c>
      <c r="B57" s="537" t="s">
        <v>1453</v>
      </c>
      <c r="C57" s="537" t="s">
        <v>1361</v>
      </c>
      <c r="D57" s="537" t="s">
        <v>1546</v>
      </c>
      <c r="E57" s="537" t="s">
        <v>1354</v>
      </c>
      <c r="F57" s="536"/>
      <c r="G57" s="537" t="s">
        <v>22</v>
      </c>
      <c r="H57" s="538">
        <v>45310</v>
      </c>
      <c r="I57" s="538">
        <v>45675</v>
      </c>
      <c r="J57" s="539" t="s">
        <v>86</v>
      </c>
      <c r="K57" s="122"/>
    </row>
    <row r="58" spans="1:11" ht="46.5" customHeight="1" x14ac:dyDescent="0.3">
      <c r="A58" s="536">
        <v>766</v>
      </c>
      <c r="B58" s="537" t="s">
        <v>1600</v>
      </c>
      <c r="C58" s="537" t="s">
        <v>19</v>
      </c>
      <c r="D58" s="537" t="s">
        <v>1603</v>
      </c>
      <c r="E58" s="537" t="s">
        <v>1604</v>
      </c>
      <c r="F58" s="536"/>
      <c r="G58" s="537" t="s">
        <v>71</v>
      </c>
      <c r="H58" s="537" t="s">
        <v>71</v>
      </c>
      <c r="I58" s="537" t="s">
        <v>71</v>
      </c>
      <c r="J58" s="539" t="s">
        <v>86</v>
      </c>
      <c r="K58" s="122"/>
    </row>
    <row r="59" spans="1:11" ht="46.5" customHeight="1" x14ac:dyDescent="0.3">
      <c r="A59" s="536">
        <v>767</v>
      </c>
      <c r="B59" s="537" t="s">
        <v>1600</v>
      </c>
      <c r="C59" s="537" t="s">
        <v>19</v>
      </c>
      <c r="D59" s="537" t="s">
        <v>1605</v>
      </c>
      <c r="E59" s="537" t="s">
        <v>1606</v>
      </c>
      <c r="F59" s="536"/>
      <c r="G59" s="537" t="s">
        <v>71</v>
      </c>
      <c r="H59" s="537" t="s">
        <v>71</v>
      </c>
      <c r="I59" s="537" t="s">
        <v>71</v>
      </c>
      <c r="J59" s="539" t="s">
        <v>86</v>
      </c>
      <c r="K59" s="122"/>
    </row>
    <row r="60" spans="1:11" ht="46.5" customHeight="1" x14ac:dyDescent="0.3">
      <c r="A60" s="536">
        <v>768</v>
      </c>
      <c r="B60" s="537" t="s">
        <v>1600</v>
      </c>
      <c r="C60" s="537" t="s">
        <v>19</v>
      </c>
      <c r="D60" s="537" t="s">
        <v>1607</v>
      </c>
      <c r="E60" s="537" t="s">
        <v>1608</v>
      </c>
      <c r="F60" s="536"/>
      <c r="G60" s="537" t="s">
        <v>71</v>
      </c>
      <c r="H60" s="537" t="s">
        <v>71</v>
      </c>
      <c r="I60" s="537" t="s">
        <v>71</v>
      </c>
      <c r="J60" s="539" t="s">
        <v>86</v>
      </c>
      <c r="K60" s="122"/>
    </row>
    <row r="61" spans="1:11" ht="46.5" customHeight="1" x14ac:dyDescent="0.3">
      <c r="A61" s="536">
        <v>772</v>
      </c>
      <c r="B61" s="537" t="s">
        <v>1600</v>
      </c>
      <c r="C61" s="537" t="s">
        <v>1615</v>
      </c>
      <c r="D61" s="537" t="s">
        <v>1616</v>
      </c>
      <c r="E61" s="537" t="s">
        <v>1617</v>
      </c>
      <c r="F61" s="536"/>
      <c r="G61" s="537" t="s">
        <v>71</v>
      </c>
      <c r="H61" s="537" t="s">
        <v>71</v>
      </c>
      <c r="I61" s="537" t="s">
        <v>71</v>
      </c>
      <c r="J61" s="539" t="s">
        <v>86</v>
      </c>
      <c r="K61" s="122"/>
    </row>
    <row r="62" spans="1:11" ht="46.5" customHeight="1" x14ac:dyDescent="0.3">
      <c r="A62" s="536">
        <v>823</v>
      </c>
      <c r="B62" s="537" t="s">
        <v>1725</v>
      </c>
      <c r="C62" s="537"/>
      <c r="D62" s="537" t="s">
        <v>1763</v>
      </c>
      <c r="E62" s="537" t="s">
        <v>1764</v>
      </c>
      <c r="F62" s="536"/>
      <c r="G62" s="537" t="s">
        <v>22</v>
      </c>
      <c r="H62" s="538">
        <v>45068</v>
      </c>
      <c r="I62" s="538">
        <v>45433</v>
      </c>
      <c r="J62" s="539" t="s">
        <v>86</v>
      </c>
      <c r="K62" s="122"/>
    </row>
    <row r="63" spans="1:11" ht="46.5" customHeight="1" x14ac:dyDescent="0.3">
      <c r="A63" s="536">
        <v>829</v>
      </c>
      <c r="B63" s="537" t="s">
        <v>1725</v>
      </c>
      <c r="C63" s="537"/>
      <c r="D63" s="537" t="s">
        <v>1780</v>
      </c>
      <c r="E63" s="537" t="s">
        <v>1781</v>
      </c>
      <c r="F63" s="536"/>
      <c r="G63" s="537" t="s">
        <v>22</v>
      </c>
      <c r="H63" s="538">
        <v>45183</v>
      </c>
      <c r="I63" s="538">
        <v>45548</v>
      </c>
      <c r="J63" s="539" t="s">
        <v>86</v>
      </c>
      <c r="K63" s="122"/>
    </row>
    <row r="64" spans="1:11" ht="46.5" customHeight="1" x14ac:dyDescent="0.3">
      <c r="A64" s="536">
        <v>830</v>
      </c>
      <c r="B64" s="537" t="s">
        <v>1725</v>
      </c>
      <c r="C64" s="537"/>
      <c r="D64" s="537" t="s">
        <v>1783</v>
      </c>
      <c r="E64" s="537" t="s">
        <v>1784</v>
      </c>
      <c r="F64" s="536"/>
      <c r="G64" s="537" t="s">
        <v>22</v>
      </c>
      <c r="H64" s="538">
        <v>45183</v>
      </c>
      <c r="I64" s="538">
        <v>45548</v>
      </c>
      <c r="J64" s="539" t="s">
        <v>86</v>
      </c>
      <c r="K64" s="122"/>
    </row>
    <row r="65" spans="1:11" ht="46.5" customHeight="1" x14ac:dyDescent="0.3">
      <c r="A65" s="536">
        <v>831</v>
      </c>
      <c r="B65" s="537" t="s">
        <v>1725</v>
      </c>
      <c r="C65" s="537"/>
      <c r="D65" s="537" t="s">
        <v>1786</v>
      </c>
      <c r="E65" s="537" t="s">
        <v>1787</v>
      </c>
      <c r="F65" s="536"/>
      <c r="G65" s="537" t="s">
        <v>22</v>
      </c>
      <c r="H65" s="538">
        <v>45124</v>
      </c>
      <c r="I65" s="538">
        <v>45489</v>
      </c>
      <c r="J65" s="539" t="s">
        <v>86</v>
      </c>
      <c r="K65" s="122"/>
    </row>
    <row r="66" spans="1:11" ht="46.5" customHeight="1" x14ac:dyDescent="0.3">
      <c r="A66" s="536">
        <v>832</v>
      </c>
      <c r="B66" s="537" t="s">
        <v>1725</v>
      </c>
      <c r="C66" s="537"/>
      <c r="D66" s="537" t="s">
        <v>1789</v>
      </c>
      <c r="E66" s="537" t="s">
        <v>1790</v>
      </c>
      <c r="F66" s="536"/>
      <c r="G66" s="537" t="s">
        <v>22</v>
      </c>
      <c r="H66" s="538">
        <v>45005</v>
      </c>
      <c r="I66" s="538">
        <v>45370</v>
      </c>
      <c r="J66" s="539" t="s">
        <v>86</v>
      </c>
      <c r="K66" s="122"/>
    </row>
    <row r="67" spans="1:11" ht="46.5" customHeight="1" x14ac:dyDescent="0.3">
      <c r="A67" s="536">
        <v>839</v>
      </c>
      <c r="B67" s="537" t="s">
        <v>1725</v>
      </c>
      <c r="C67" s="537"/>
      <c r="D67" s="537" t="s">
        <v>1809</v>
      </c>
      <c r="E67" s="537" t="s">
        <v>1810</v>
      </c>
      <c r="F67" s="536"/>
      <c r="G67" s="537" t="s">
        <v>22</v>
      </c>
      <c r="H67" s="538">
        <v>45183</v>
      </c>
      <c r="I67" s="538">
        <v>45548</v>
      </c>
      <c r="J67" s="539" t="s">
        <v>86</v>
      </c>
      <c r="K67" s="122"/>
    </row>
    <row r="68" spans="1:11" ht="46.5" customHeight="1" x14ac:dyDescent="0.3">
      <c r="A68" s="536">
        <v>890</v>
      </c>
      <c r="B68" s="537" t="s">
        <v>1725</v>
      </c>
      <c r="C68" s="537" t="s">
        <v>255</v>
      </c>
      <c r="D68" s="537" t="s">
        <v>1899</v>
      </c>
      <c r="E68" s="537">
        <v>82.552000000000007</v>
      </c>
      <c r="F68" s="536"/>
      <c r="G68" s="537" t="s">
        <v>22</v>
      </c>
      <c r="H68" s="538">
        <v>45310</v>
      </c>
      <c r="I68" s="538">
        <v>45675</v>
      </c>
      <c r="J68" s="539" t="s">
        <v>86</v>
      </c>
      <c r="K68" s="122"/>
    </row>
    <row r="69" spans="1:11" ht="46.5" customHeight="1" x14ac:dyDescent="0.3">
      <c r="A69" s="536">
        <v>895</v>
      </c>
      <c r="B69" s="537" t="s">
        <v>1725</v>
      </c>
      <c r="C69" s="537" t="s">
        <v>255</v>
      </c>
      <c r="D69" s="537" t="s">
        <v>1909</v>
      </c>
      <c r="E69" s="537">
        <v>100.03</v>
      </c>
      <c r="F69" s="536"/>
      <c r="G69" s="537" t="s">
        <v>22</v>
      </c>
      <c r="H69" s="538">
        <v>45329</v>
      </c>
      <c r="I69" s="538">
        <v>45694</v>
      </c>
      <c r="J69" s="539" t="s">
        <v>86</v>
      </c>
      <c r="K69" s="122"/>
    </row>
    <row r="70" spans="1:11" ht="46.5" customHeight="1" x14ac:dyDescent="0.3">
      <c r="A70" s="536">
        <v>922</v>
      </c>
      <c r="B70" s="537" t="s">
        <v>1725</v>
      </c>
      <c r="C70" s="537" t="s">
        <v>255</v>
      </c>
      <c r="D70" s="537" t="s">
        <v>1944</v>
      </c>
      <c r="E70" s="537">
        <v>16.001000000000001</v>
      </c>
      <c r="F70" s="536"/>
      <c r="G70" s="537" t="s">
        <v>22</v>
      </c>
      <c r="H70" s="538">
        <v>45347</v>
      </c>
      <c r="I70" s="538">
        <v>45712</v>
      </c>
      <c r="J70" s="539" t="s">
        <v>86</v>
      </c>
      <c r="K70" s="122"/>
    </row>
    <row r="71" spans="1:11" ht="46.5" customHeight="1" x14ac:dyDescent="0.3">
      <c r="A71" s="536">
        <v>924</v>
      </c>
      <c r="B71" s="537" t="s">
        <v>1725</v>
      </c>
      <c r="C71" s="537" t="s">
        <v>255</v>
      </c>
      <c r="D71" s="537" t="s">
        <v>1948</v>
      </c>
      <c r="E71" s="537">
        <v>75.015000000000001</v>
      </c>
      <c r="F71" s="536"/>
      <c r="G71" s="537" t="s">
        <v>22</v>
      </c>
      <c r="H71" s="538">
        <v>45152</v>
      </c>
      <c r="I71" s="538">
        <v>45517</v>
      </c>
      <c r="J71" s="539" t="s">
        <v>86</v>
      </c>
      <c r="K71" s="122"/>
    </row>
    <row r="72" spans="1:11" ht="46.5" customHeight="1" x14ac:dyDescent="0.3">
      <c r="A72" s="536">
        <v>950</v>
      </c>
      <c r="B72" s="537" t="s">
        <v>1983</v>
      </c>
      <c r="C72" s="537"/>
      <c r="D72" s="537" t="s">
        <v>1984</v>
      </c>
      <c r="E72" s="537" t="s">
        <v>1985</v>
      </c>
      <c r="F72" s="536"/>
      <c r="G72" s="537" t="s">
        <v>22</v>
      </c>
      <c r="H72" s="538">
        <v>45183</v>
      </c>
      <c r="I72" s="538">
        <v>45548</v>
      </c>
      <c r="J72" s="539" t="s">
        <v>86</v>
      </c>
      <c r="K72" s="122"/>
    </row>
    <row r="73" spans="1:11" ht="46.5" customHeight="1" x14ac:dyDescent="0.3">
      <c r="A73" s="536">
        <v>951</v>
      </c>
      <c r="B73" s="537" t="s">
        <v>1983</v>
      </c>
      <c r="C73" s="537"/>
      <c r="D73" s="537" t="s">
        <v>1987</v>
      </c>
      <c r="E73" s="537" t="s">
        <v>1988</v>
      </c>
      <c r="F73" s="536"/>
      <c r="G73" s="537" t="s">
        <v>22</v>
      </c>
      <c r="H73" s="538">
        <v>45008</v>
      </c>
      <c r="I73" s="538">
        <v>45373</v>
      </c>
      <c r="J73" s="539" t="s">
        <v>86</v>
      </c>
      <c r="K73" s="122"/>
    </row>
    <row r="74" spans="1:11" ht="46.5" customHeight="1" x14ac:dyDescent="0.3">
      <c r="A74" s="536">
        <v>952</v>
      </c>
      <c r="B74" s="537" t="s">
        <v>1983</v>
      </c>
      <c r="C74" s="537"/>
      <c r="D74" s="537" t="s">
        <v>1990</v>
      </c>
      <c r="E74" s="537" t="s">
        <v>1991</v>
      </c>
      <c r="F74" s="536"/>
      <c r="G74" s="537" t="s">
        <v>22</v>
      </c>
      <c r="H74" s="538">
        <v>45183</v>
      </c>
      <c r="I74" s="538">
        <v>45548</v>
      </c>
      <c r="J74" s="539" t="s">
        <v>86</v>
      </c>
      <c r="K74" s="122"/>
    </row>
    <row r="75" spans="1:11" ht="46.5" customHeight="1" x14ac:dyDescent="0.3">
      <c r="A75" s="536">
        <v>953</v>
      </c>
      <c r="B75" s="537" t="s">
        <v>1983</v>
      </c>
      <c r="C75" s="537"/>
      <c r="D75" s="537" t="s">
        <v>1993</v>
      </c>
      <c r="E75" s="537" t="s">
        <v>1994</v>
      </c>
      <c r="F75" s="536"/>
      <c r="G75" s="537" t="s">
        <v>22</v>
      </c>
      <c r="H75" s="538">
        <v>45183</v>
      </c>
      <c r="I75" s="538">
        <v>45548</v>
      </c>
      <c r="J75" s="539" t="s">
        <v>86</v>
      </c>
      <c r="K75" s="122"/>
    </row>
    <row r="76" spans="1:11" ht="46.5" customHeight="1" x14ac:dyDescent="0.3">
      <c r="A76" s="536">
        <v>954</v>
      </c>
      <c r="B76" s="537" t="s">
        <v>1983</v>
      </c>
      <c r="C76" s="537"/>
      <c r="D76" s="537" t="s">
        <v>1996</v>
      </c>
      <c r="E76" s="537" t="s">
        <v>1997</v>
      </c>
      <c r="F76" s="536"/>
      <c r="G76" s="537" t="s">
        <v>22</v>
      </c>
      <c r="H76" s="538">
        <v>45183</v>
      </c>
      <c r="I76" s="538">
        <v>45548</v>
      </c>
      <c r="J76" s="539" t="s">
        <v>86</v>
      </c>
      <c r="K76" s="122"/>
    </row>
    <row r="77" spans="1:11" ht="46.5" customHeight="1" x14ac:dyDescent="0.3">
      <c r="A77" s="536">
        <v>956</v>
      </c>
      <c r="B77" s="537" t="s">
        <v>1983</v>
      </c>
      <c r="C77" s="537"/>
      <c r="D77" s="537" t="s">
        <v>2001</v>
      </c>
      <c r="E77" s="537" t="s">
        <v>2002</v>
      </c>
      <c r="F77" s="536"/>
      <c r="G77" s="537" t="s">
        <v>22</v>
      </c>
      <c r="H77" s="538">
        <v>45183</v>
      </c>
      <c r="I77" s="538">
        <v>45548</v>
      </c>
      <c r="J77" s="539" t="s">
        <v>86</v>
      </c>
      <c r="K77" s="122"/>
    </row>
    <row r="78" spans="1:11" ht="46.5" customHeight="1" x14ac:dyDescent="0.3">
      <c r="A78" s="536">
        <v>961</v>
      </c>
      <c r="B78" s="537" t="s">
        <v>1983</v>
      </c>
      <c r="C78" s="537"/>
      <c r="D78" s="537" t="s">
        <v>2010</v>
      </c>
      <c r="E78" s="537" t="s">
        <v>2011</v>
      </c>
      <c r="F78" s="536"/>
      <c r="G78" s="537" t="s">
        <v>22</v>
      </c>
      <c r="H78" s="538">
        <v>45183</v>
      </c>
      <c r="I78" s="538">
        <v>45548</v>
      </c>
      <c r="J78" s="539" t="s">
        <v>86</v>
      </c>
      <c r="K78" s="122"/>
    </row>
    <row r="79" spans="1:11" ht="46.5" customHeight="1" x14ac:dyDescent="0.3">
      <c r="A79" s="536">
        <v>995</v>
      </c>
      <c r="B79" s="537" t="s">
        <v>1983</v>
      </c>
      <c r="C79" s="537" t="s">
        <v>255</v>
      </c>
      <c r="D79" s="537" t="s">
        <v>2056</v>
      </c>
      <c r="E79" s="537">
        <v>73.028000000000006</v>
      </c>
      <c r="F79" s="536"/>
      <c r="G79" s="537" t="s">
        <v>22</v>
      </c>
      <c r="H79" s="538">
        <v>45310</v>
      </c>
      <c r="I79" s="538">
        <v>45675</v>
      </c>
      <c r="J79" s="539" t="s">
        <v>86</v>
      </c>
      <c r="K79" s="122"/>
    </row>
    <row r="80" spans="1:11" ht="46.5" customHeight="1" x14ac:dyDescent="0.3">
      <c r="A80" s="536">
        <v>1038</v>
      </c>
      <c r="B80" s="537" t="s">
        <v>2106</v>
      </c>
      <c r="C80" s="537"/>
      <c r="D80" s="537" t="s">
        <v>2120</v>
      </c>
      <c r="E80" s="537" t="s">
        <v>2119</v>
      </c>
      <c r="F80" s="536"/>
      <c r="G80" s="537" t="s">
        <v>22</v>
      </c>
      <c r="H80" s="538">
        <v>45310</v>
      </c>
      <c r="I80" s="538">
        <v>45675</v>
      </c>
      <c r="J80" s="539" t="s">
        <v>86</v>
      </c>
      <c r="K80" s="122"/>
    </row>
    <row r="81" spans="1:11" ht="46.5" customHeight="1" x14ac:dyDescent="0.3">
      <c r="A81" s="536">
        <v>1048</v>
      </c>
      <c r="B81" s="537" t="s">
        <v>2106</v>
      </c>
      <c r="C81" s="537"/>
      <c r="D81" s="537" t="s">
        <v>2138</v>
      </c>
      <c r="E81" s="537" t="s">
        <v>2139</v>
      </c>
      <c r="F81" s="536"/>
      <c r="G81" s="537" t="s">
        <v>22</v>
      </c>
      <c r="H81" s="538">
        <v>45035</v>
      </c>
      <c r="I81" s="538">
        <v>45400</v>
      </c>
      <c r="J81" s="539" t="s">
        <v>86</v>
      </c>
      <c r="K81" s="122"/>
    </row>
    <row r="82" spans="1:11" ht="46.5" customHeight="1" x14ac:dyDescent="0.3">
      <c r="A82" s="536">
        <v>1059</v>
      </c>
      <c r="B82" s="537" t="s">
        <v>2106</v>
      </c>
      <c r="C82" s="537" t="s">
        <v>255</v>
      </c>
      <c r="D82" s="537" t="s">
        <v>2162</v>
      </c>
      <c r="E82" s="537" t="s">
        <v>2160</v>
      </c>
      <c r="F82" s="536"/>
      <c r="G82" s="537" t="s">
        <v>22</v>
      </c>
      <c r="H82" s="538">
        <v>45005</v>
      </c>
      <c r="I82" s="538">
        <v>45370</v>
      </c>
      <c r="J82" s="539" t="s">
        <v>86</v>
      </c>
      <c r="K82" s="122"/>
    </row>
    <row r="83" spans="1:11" ht="46.5" customHeight="1" x14ac:dyDescent="0.3">
      <c r="A83" s="536">
        <v>1077</v>
      </c>
      <c r="B83" s="537" t="s">
        <v>2202</v>
      </c>
      <c r="C83" s="537" t="s">
        <v>47</v>
      </c>
      <c r="D83" s="537" t="s">
        <v>2203</v>
      </c>
      <c r="E83" s="537" t="s">
        <v>2204</v>
      </c>
      <c r="F83" s="536"/>
      <c r="G83" s="537" t="s">
        <v>22</v>
      </c>
      <c r="H83" s="538">
        <v>45329</v>
      </c>
      <c r="I83" s="538">
        <v>45694</v>
      </c>
      <c r="J83" s="539" t="s">
        <v>86</v>
      </c>
      <c r="K83" s="122"/>
    </row>
    <row r="84" spans="1:11" ht="46.5" customHeight="1" x14ac:dyDescent="0.3">
      <c r="A84" s="536">
        <v>1082</v>
      </c>
      <c r="B84" s="537" t="s">
        <v>2202</v>
      </c>
      <c r="C84" s="537" t="s">
        <v>255</v>
      </c>
      <c r="D84" s="537" t="s">
        <v>2212</v>
      </c>
      <c r="E84" s="536" t="s">
        <v>2213</v>
      </c>
      <c r="F84" s="536"/>
      <c r="G84" s="537" t="s">
        <v>22</v>
      </c>
      <c r="H84" s="538">
        <v>45310</v>
      </c>
      <c r="I84" s="540">
        <v>45675</v>
      </c>
      <c r="J84" s="539" t="s">
        <v>86</v>
      </c>
      <c r="K84" s="122"/>
    </row>
    <row r="85" spans="1:11" ht="46.5" customHeight="1" x14ac:dyDescent="0.3">
      <c r="A85" s="536">
        <v>1166</v>
      </c>
      <c r="B85" s="537" t="s">
        <v>2341</v>
      </c>
      <c r="C85" s="537" t="s">
        <v>2343</v>
      </c>
      <c r="D85" s="537" t="s">
        <v>2344</v>
      </c>
      <c r="E85" s="537" t="s">
        <v>47</v>
      </c>
      <c r="F85" s="536"/>
      <c r="G85" s="537" t="s">
        <v>22</v>
      </c>
      <c r="H85" s="538">
        <v>45189</v>
      </c>
      <c r="I85" s="538">
        <v>45919</v>
      </c>
      <c r="J85" s="539" t="s">
        <v>236</v>
      </c>
      <c r="K85" s="122"/>
    </row>
    <row r="86" spans="1:11" ht="46.5" customHeight="1" x14ac:dyDescent="0.3">
      <c r="A86" s="536">
        <v>1236</v>
      </c>
      <c r="B86" s="537" t="s">
        <v>2481</v>
      </c>
      <c r="C86" s="537" t="s">
        <v>1361</v>
      </c>
      <c r="D86" s="537" t="s">
        <v>2488</v>
      </c>
      <c r="E86" s="537" t="s">
        <v>2489</v>
      </c>
      <c r="F86" s="536"/>
      <c r="G86" s="537" t="s">
        <v>22</v>
      </c>
      <c r="H86" s="538">
        <v>45286</v>
      </c>
      <c r="I86" s="538">
        <v>45651</v>
      </c>
      <c r="J86" s="539" t="s">
        <v>86</v>
      </c>
      <c r="K86" s="122"/>
    </row>
    <row r="87" spans="1:11" ht="46.5" customHeight="1" x14ac:dyDescent="0.3">
      <c r="A87" s="536">
        <v>1240</v>
      </c>
      <c r="B87" s="537" t="s">
        <v>2481</v>
      </c>
      <c r="C87" s="537" t="s">
        <v>40</v>
      </c>
      <c r="D87" s="537" t="s">
        <v>2498</v>
      </c>
      <c r="E87" s="537" t="s">
        <v>2486</v>
      </c>
      <c r="F87" s="536"/>
      <c r="G87" s="537" t="s">
        <v>22</v>
      </c>
      <c r="H87" s="538">
        <v>45329</v>
      </c>
      <c r="I87" s="538">
        <v>45694</v>
      </c>
      <c r="J87" s="539" t="s">
        <v>86</v>
      </c>
      <c r="K87" s="122"/>
    </row>
    <row r="88" spans="1:11" ht="46.5" customHeight="1" x14ac:dyDescent="0.3">
      <c r="A88" s="536">
        <v>1241</v>
      </c>
      <c r="B88" s="537" t="s">
        <v>2481</v>
      </c>
      <c r="C88" s="537" t="s">
        <v>322</v>
      </c>
      <c r="D88" s="537" t="s">
        <v>2500</v>
      </c>
      <c r="E88" s="537" t="s">
        <v>2483</v>
      </c>
      <c r="F88" s="536"/>
      <c r="G88" s="537" t="s">
        <v>22</v>
      </c>
      <c r="H88" s="538">
        <v>45309</v>
      </c>
      <c r="I88" s="538">
        <v>45674</v>
      </c>
      <c r="J88" s="539" t="s">
        <v>86</v>
      </c>
      <c r="K88" s="122"/>
    </row>
    <row r="89" spans="1:11" ht="46.5" customHeight="1" x14ac:dyDescent="0.3">
      <c r="A89" s="536">
        <v>1249</v>
      </c>
      <c r="B89" s="537" t="s">
        <v>2481</v>
      </c>
      <c r="C89" s="537"/>
      <c r="D89" s="537" t="s">
        <v>2514</v>
      </c>
      <c r="E89" s="537" t="s">
        <v>2515</v>
      </c>
      <c r="F89" s="536"/>
      <c r="G89" s="537" t="s">
        <v>22</v>
      </c>
      <c r="H89" s="538">
        <v>45309</v>
      </c>
      <c r="I89" s="538">
        <v>45674</v>
      </c>
      <c r="J89" s="539" t="s">
        <v>86</v>
      </c>
      <c r="K89" s="122"/>
    </row>
    <row r="90" spans="1:11" ht="36.75" customHeight="1" x14ac:dyDescent="0.3">
      <c r="A90" s="536">
        <v>1251</v>
      </c>
      <c r="B90" s="537" t="s">
        <v>2481</v>
      </c>
      <c r="C90" s="537" t="s">
        <v>2504</v>
      </c>
      <c r="D90" s="537" t="s">
        <v>2519</v>
      </c>
      <c r="E90" s="537" t="s">
        <v>2520</v>
      </c>
      <c r="F90" s="536"/>
      <c r="G90" s="537" t="s">
        <v>22</v>
      </c>
      <c r="H90" s="538">
        <v>45309</v>
      </c>
      <c r="I90" s="538">
        <v>45674</v>
      </c>
      <c r="J90" s="539" t="s">
        <v>86</v>
      </c>
      <c r="K90" s="122"/>
    </row>
    <row r="91" spans="1:11" ht="36.75" customHeight="1" x14ac:dyDescent="0.3">
      <c r="A91" s="536">
        <v>1266</v>
      </c>
      <c r="B91" s="537" t="s">
        <v>2481</v>
      </c>
      <c r="C91" s="537" t="s">
        <v>255</v>
      </c>
      <c r="D91" s="537" t="s">
        <v>2550</v>
      </c>
      <c r="E91" s="537" t="s">
        <v>2551</v>
      </c>
      <c r="F91" s="536"/>
      <c r="G91" s="537" t="s">
        <v>22</v>
      </c>
      <c r="H91" s="538">
        <v>45124</v>
      </c>
      <c r="I91" s="538">
        <v>45489</v>
      </c>
      <c r="J91" s="539" t="s">
        <v>86</v>
      </c>
      <c r="K91" s="122"/>
    </row>
    <row r="92" spans="1:11" ht="36.75" customHeight="1" x14ac:dyDescent="0.3">
      <c r="A92" s="536">
        <v>1271</v>
      </c>
      <c r="B92" s="537" t="s">
        <v>2481</v>
      </c>
      <c r="C92" s="537" t="s">
        <v>2562</v>
      </c>
      <c r="D92" s="537" t="s">
        <v>2563</v>
      </c>
      <c r="E92" s="537" t="s">
        <v>2564</v>
      </c>
      <c r="F92" s="536"/>
      <c r="G92" s="537" t="s">
        <v>22</v>
      </c>
      <c r="H92" s="538">
        <v>45334</v>
      </c>
      <c r="I92" s="538">
        <v>45699</v>
      </c>
      <c r="J92" s="539" t="s">
        <v>86</v>
      </c>
      <c r="K92" s="122"/>
    </row>
    <row r="93" spans="1:11" ht="36.75" customHeight="1" x14ac:dyDescent="0.3">
      <c r="A93" s="536">
        <v>1287</v>
      </c>
      <c r="B93" s="537" t="s">
        <v>2481</v>
      </c>
      <c r="C93" s="537"/>
      <c r="D93" s="537" t="s">
        <v>2595</v>
      </c>
      <c r="E93" s="537" t="s">
        <v>2596</v>
      </c>
      <c r="F93" s="536"/>
      <c r="G93" s="537" t="s">
        <v>22</v>
      </c>
      <c r="H93" s="538">
        <v>45309</v>
      </c>
      <c r="I93" s="538">
        <v>45674</v>
      </c>
      <c r="J93" s="539" t="s">
        <v>86</v>
      </c>
      <c r="K93" s="122"/>
    </row>
    <row r="94" spans="1:11" ht="36.75" customHeight="1" x14ac:dyDescent="0.3">
      <c r="A94" s="536">
        <v>1311</v>
      </c>
      <c r="B94" s="537" t="s">
        <v>2481</v>
      </c>
      <c r="C94" s="537" t="s">
        <v>255</v>
      </c>
      <c r="D94" s="537" t="s">
        <v>2642</v>
      </c>
      <c r="E94" s="537" t="s">
        <v>2643</v>
      </c>
      <c r="F94" s="536"/>
      <c r="G94" s="537" t="s">
        <v>22</v>
      </c>
      <c r="H94" s="538">
        <v>45152</v>
      </c>
      <c r="I94" s="538">
        <v>45517</v>
      </c>
      <c r="J94" s="539" t="s">
        <v>86</v>
      </c>
      <c r="K94" s="122"/>
    </row>
    <row r="95" spans="1:11" ht="36.75" customHeight="1" x14ac:dyDescent="0.3">
      <c r="A95" s="536">
        <v>1313</v>
      </c>
      <c r="B95" s="537" t="s">
        <v>2481</v>
      </c>
      <c r="C95" s="537" t="s">
        <v>255</v>
      </c>
      <c r="D95" s="537" t="s">
        <v>2648</v>
      </c>
      <c r="E95" s="537" t="s">
        <v>2649</v>
      </c>
      <c r="F95" s="536"/>
      <c r="G95" s="537" t="s">
        <v>22</v>
      </c>
      <c r="H95" s="538">
        <v>45285</v>
      </c>
      <c r="I95" s="538">
        <v>45650</v>
      </c>
      <c r="J95" s="539" t="s">
        <v>86</v>
      </c>
      <c r="K95" s="122"/>
    </row>
    <row r="96" spans="1:11" ht="36.75" customHeight="1" x14ac:dyDescent="0.3">
      <c r="A96" s="536">
        <v>1315</v>
      </c>
      <c r="B96" s="537" t="s">
        <v>2481</v>
      </c>
      <c r="C96" s="537" t="s">
        <v>255</v>
      </c>
      <c r="D96" s="537" t="s">
        <v>2652</v>
      </c>
      <c r="E96" s="537" t="s">
        <v>2483</v>
      </c>
      <c r="F96" s="536"/>
      <c r="G96" s="537" t="s">
        <v>22</v>
      </c>
      <c r="H96" s="538">
        <v>45286</v>
      </c>
      <c r="I96" s="538">
        <v>45651</v>
      </c>
      <c r="J96" s="539" t="s">
        <v>86</v>
      </c>
      <c r="K96" s="122"/>
    </row>
    <row r="97" spans="1:11" ht="36.75" customHeight="1" x14ac:dyDescent="0.3">
      <c r="A97" s="536">
        <v>1403</v>
      </c>
      <c r="B97" s="537" t="s">
        <v>507</v>
      </c>
      <c r="C97" s="537"/>
      <c r="D97" s="537" t="s">
        <v>2797</v>
      </c>
      <c r="E97" s="537">
        <v>1E-3</v>
      </c>
      <c r="F97" s="536"/>
      <c r="G97" s="537" t="s">
        <v>22</v>
      </c>
      <c r="H97" s="538"/>
      <c r="I97" s="537"/>
      <c r="J97" s="539" t="s">
        <v>86</v>
      </c>
      <c r="K97" s="122"/>
    </row>
    <row r="98" spans="1:11" ht="36.75" customHeight="1" x14ac:dyDescent="0.35">
      <c r="A98" s="536">
        <v>1424</v>
      </c>
      <c r="B98" s="541" t="s">
        <v>2481</v>
      </c>
      <c r="C98" s="542" t="s">
        <v>1496</v>
      </c>
      <c r="D98" s="542" t="s">
        <v>2851</v>
      </c>
      <c r="E98" s="542" t="s">
        <v>2849</v>
      </c>
      <c r="F98" s="543"/>
      <c r="G98" s="542" t="s">
        <v>22</v>
      </c>
      <c r="H98" s="538">
        <v>45077</v>
      </c>
      <c r="I98" s="538">
        <v>45442</v>
      </c>
      <c r="J98" s="537" t="s">
        <v>86</v>
      </c>
      <c r="K98" s="122"/>
    </row>
    <row r="99" spans="1:11" ht="36.75" customHeight="1" x14ac:dyDescent="0.35">
      <c r="A99" s="536">
        <v>1428</v>
      </c>
      <c r="B99" s="537" t="s">
        <v>1453</v>
      </c>
      <c r="C99" s="537"/>
      <c r="D99" s="537" t="s">
        <v>2858</v>
      </c>
      <c r="E99" s="537" t="s">
        <v>2859</v>
      </c>
      <c r="F99" s="544"/>
      <c r="G99" s="537" t="s">
        <v>22</v>
      </c>
      <c r="H99" s="538">
        <v>45212</v>
      </c>
      <c r="I99" s="538">
        <v>45577</v>
      </c>
      <c r="J99" s="537" t="s">
        <v>86</v>
      </c>
      <c r="K99" s="122"/>
    </row>
    <row r="100" spans="1:11" ht="36.75" customHeight="1" x14ac:dyDescent="0.3">
      <c r="A100" s="536">
        <v>1434</v>
      </c>
      <c r="B100" s="537" t="s">
        <v>1618</v>
      </c>
      <c r="C100" s="537"/>
      <c r="D100" s="537" t="s">
        <v>2871</v>
      </c>
      <c r="E100" s="537" t="s">
        <v>2872</v>
      </c>
      <c r="F100" s="536"/>
      <c r="G100" s="536" t="s">
        <v>2864</v>
      </c>
      <c r="H100" s="538"/>
      <c r="I100" s="540"/>
      <c r="J100" s="539" t="s">
        <v>236</v>
      </c>
      <c r="K100" s="122"/>
    </row>
    <row r="101" spans="1:11" ht="36.75" customHeight="1" x14ac:dyDescent="0.3">
      <c r="A101" s="536">
        <v>1435</v>
      </c>
      <c r="B101" s="537" t="s">
        <v>1618</v>
      </c>
      <c r="C101" s="537"/>
      <c r="D101" s="537" t="s">
        <v>2873</v>
      </c>
      <c r="E101" s="537" t="s">
        <v>2874</v>
      </c>
      <c r="F101" s="536"/>
      <c r="G101" s="536" t="s">
        <v>2864</v>
      </c>
      <c r="H101" s="538"/>
      <c r="I101" s="540"/>
      <c r="J101" s="539" t="s">
        <v>236</v>
      </c>
      <c r="K101" s="122"/>
    </row>
    <row r="102" spans="1:11" ht="36.75" customHeight="1" x14ac:dyDescent="0.3">
      <c r="A102" s="536">
        <v>1440</v>
      </c>
      <c r="B102" s="537" t="s">
        <v>1453</v>
      </c>
      <c r="C102" s="537" t="s">
        <v>1496</v>
      </c>
      <c r="D102" s="537" t="s">
        <v>2881</v>
      </c>
      <c r="E102" s="537" t="s">
        <v>1042</v>
      </c>
      <c r="F102" s="536"/>
      <c r="G102" s="537" t="s">
        <v>22</v>
      </c>
      <c r="H102" s="538">
        <v>45118</v>
      </c>
      <c r="I102" s="538">
        <v>45483</v>
      </c>
      <c r="J102" s="537" t="s">
        <v>86</v>
      </c>
      <c r="K102" s="122"/>
    </row>
    <row r="103" spans="1:11" ht="36.75" customHeight="1" x14ac:dyDescent="0.3">
      <c r="A103" s="536">
        <v>1442</v>
      </c>
      <c r="B103" s="537" t="s">
        <v>1453</v>
      </c>
      <c r="C103" s="537" t="s">
        <v>1496</v>
      </c>
      <c r="D103" s="537" t="s">
        <v>2883</v>
      </c>
      <c r="E103" s="537" t="s">
        <v>1047</v>
      </c>
      <c r="F103" s="536"/>
      <c r="G103" s="537" t="s">
        <v>22</v>
      </c>
      <c r="H103" s="538">
        <v>45118</v>
      </c>
      <c r="I103" s="538">
        <v>45483</v>
      </c>
      <c r="J103" s="537" t="s">
        <v>86</v>
      </c>
      <c r="K103" s="122"/>
    </row>
    <row r="104" spans="1:11" ht="36.75" customHeight="1" x14ac:dyDescent="0.3">
      <c r="A104" s="536">
        <v>1455</v>
      </c>
      <c r="B104" s="537" t="s">
        <v>2857</v>
      </c>
      <c r="C104" s="537" t="s">
        <v>1496</v>
      </c>
      <c r="D104" s="537" t="s">
        <v>2901</v>
      </c>
      <c r="E104" s="537">
        <v>42.634999999999998</v>
      </c>
      <c r="F104" s="536"/>
      <c r="G104" s="537" t="s">
        <v>22</v>
      </c>
      <c r="H104" s="538">
        <v>45138</v>
      </c>
      <c r="I104" s="538">
        <v>45503</v>
      </c>
      <c r="J104" s="537" t="s">
        <v>86</v>
      </c>
      <c r="K104" s="122"/>
    </row>
    <row r="105" spans="1:11" ht="36.75" customHeight="1" x14ac:dyDescent="0.3">
      <c r="A105" s="536">
        <v>1481</v>
      </c>
      <c r="B105" s="537" t="s">
        <v>1014</v>
      </c>
      <c r="C105" s="537" t="s">
        <v>1496</v>
      </c>
      <c r="D105" s="537" t="s">
        <v>2944</v>
      </c>
      <c r="E105" s="537" t="s">
        <v>2945</v>
      </c>
      <c r="F105" s="536"/>
      <c r="G105" s="537" t="s">
        <v>2946</v>
      </c>
      <c r="H105" s="538">
        <v>45290</v>
      </c>
      <c r="I105" s="538">
        <v>45472</v>
      </c>
      <c r="J105" s="539" t="s">
        <v>86</v>
      </c>
      <c r="K105" s="122"/>
    </row>
    <row r="106" spans="1:11" ht="36.75" customHeight="1" x14ac:dyDescent="0.3">
      <c r="A106" s="536">
        <v>1458</v>
      </c>
      <c r="B106" s="537" t="s">
        <v>666</v>
      </c>
      <c r="C106" s="537"/>
      <c r="D106" s="537" t="s">
        <v>2969</v>
      </c>
      <c r="E106" s="537" t="s">
        <v>2970</v>
      </c>
      <c r="F106" s="536"/>
      <c r="G106" s="537" t="s">
        <v>22</v>
      </c>
      <c r="H106" s="538">
        <v>45299</v>
      </c>
      <c r="I106" s="538">
        <v>45664</v>
      </c>
      <c r="J106" s="539" t="s">
        <v>86</v>
      </c>
      <c r="K106" s="122"/>
    </row>
    <row r="107" spans="1:11" ht="48.75" customHeight="1" x14ac:dyDescent="0.35">
      <c r="A107" s="617" t="s">
        <v>3428</v>
      </c>
      <c r="B107" s="550"/>
      <c r="C107" s="550"/>
      <c r="D107" s="551"/>
      <c r="E107" s="618" t="s">
        <v>3429</v>
      </c>
      <c r="F107" s="550"/>
      <c r="G107" s="550"/>
      <c r="H107" s="550"/>
      <c r="I107" s="551"/>
      <c r="J107" s="127"/>
      <c r="K107" s="122"/>
    </row>
  </sheetData>
  <autoFilter ref="A3:J3" xr:uid="{00000000-0009-0000-0000-00000F000000}"/>
  <mergeCells count="5">
    <mergeCell ref="A107:D107"/>
    <mergeCell ref="E107:I107"/>
    <mergeCell ref="B1:G1"/>
    <mergeCell ref="H1:J1"/>
    <mergeCell ref="A2:J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AF17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x14ac:dyDescent="0.3"/>
  <cols>
    <col min="1" max="1" width="22" customWidth="1"/>
    <col min="2" max="2" width="48.5546875" customWidth="1"/>
    <col min="3" max="3" width="43.6640625" customWidth="1"/>
    <col min="4" max="4" width="51.5546875" customWidth="1"/>
    <col min="5" max="5" width="40.109375" customWidth="1"/>
    <col min="6" max="6" width="32.44140625" customWidth="1"/>
    <col min="7" max="7" width="35.44140625" customWidth="1"/>
    <col min="8" max="8" width="40.33203125" customWidth="1"/>
    <col min="9" max="9" width="51" customWidth="1"/>
    <col min="10" max="10" width="41.6640625" customWidth="1"/>
    <col min="11" max="11" width="38.33203125" customWidth="1"/>
    <col min="12" max="12" width="45.44140625" customWidth="1"/>
    <col min="13" max="13" width="28.6640625" customWidth="1"/>
    <col min="14" max="31" width="25.6640625" customWidth="1"/>
    <col min="32" max="32" width="54" customWidth="1"/>
  </cols>
  <sheetData>
    <row r="1" spans="1:32" ht="111" customHeight="1" x14ac:dyDescent="0.5">
      <c r="A1" s="1" t="s">
        <v>0</v>
      </c>
      <c r="B1" s="549" t="s">
        <v>1</v>
      </c>
      <c r="C1" s="550"/>
      <c r="D1" s="550"/>
      <c r="E1" s="550"/>
      <c r="F1" s="550"/>
      <c r="G1" s="551"/>
      <c r="H1" s="552" t="s">
        <v>2</v>
      </c>
      <c r="I1" s="550"/>
      <c r="J1" s="551"/>
      <c r="K1" s="2"/>
      <c r="L1" s="3"/>
      <c r="M1" s="4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69.75" customHeight="1" x14ac:dyDescent="0.35">
      <c r="A2" s="553" t="s">
        <v>3430</v>
      </c>
      <c r="B2" s="550"/>
      <c r="C2" s="550"/>
      <c r="D2" s="550"/>
      <c r="E2" s="550"/>
      <c r="F2" s="550"/>
      <c r="G2" s="550"/>
      <c r="H2" s="550"/>
      <c r="I2" s="550"/>
      <c r="J2" s="551"/>
      <c r="K2" s="9">
        <f ca="1">TODAY()</f>
        <v>45365</v>
      </c>
      <c r="L2" s="3"/>
      <c r="M2" s="10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0"/>
    </row>
    <row r="3" spans="1:32" ht="87.75" customHeight="1" x14ac:dyDescent="0.6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11" t="s">
        <v>9</v>
      </c>
      <c r="G3" s="2" t="s">
        <v>10</v>
      </c>
      <c r="H3" s="12" t="s">
        <v>11</v>
      </c>
      <c r="I3" s="2" t="s">
        <v>12</v>
      </c>
      <c r="J3" s="8" t="s">
        <v>13</v>
      </c>
      <c r="K3" s="2" t="s">
        <v>14</v>
      </c>
      <c r="L3" s="13" t="s">
        <v>15</v>
      </c>
      <c r="M3" s="14" t="s">
        <v>16</v>
      </c>
      <c r="N3" s="15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7" t="s">
        <v>17</v>
      </c>
    </row>
    <row r="4" spans="1:32" ht="99.75" customHeight="1" x14ac:dyDescent="0.5">
      <c r="A4" s="18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11">
        <v>0.01</v>
      </c>
      <c r="G4" s="2" t="s">
        <v>22</v>
      </c>
      <c r="H4" s="12">
        <v>45069</v>
      </c>
      <c r="I4" s="12">
        <f t="shared" ref="I4:I7" si="0">H4+365</f>
        <v>45434</v>
      </c>
      <c r="J4" s="8" t="s">
        <v>23</v>
      </c>
      <c r="K4" s="19" t="s">
        <v>24</v>
      </c>
      <c r="L4" s="20">
        <v>4.0000000000000001E-3</v>
      </c>
      <c r="M4" s="5"/>
      <c r="N4" s="21">
        <f ca="1">I4-K2</f>
        <v>69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17"/>
    </row>
    <row r="5" spans="1:32" ht="99.75" customHeight="1" x14ac:dyDescent="0.5">
      <c r="A5" s="18">
        <v>2</v>
      </c>
      <c r="B5" s="2" t="s">
        <v>25</v>
      </c>
      <c r="C5" s="2" t="s">
        <v>19</v>
      </c>
      <c r="D5" s="2" t="s">
        <v>26</v>
      </c>
      <c r="E5" s="2" t="s">
        <v>27</v>
      </c>
      <c r="F5" s="11"/>
      <c r="G5" s="2" t="s">
        <v>22</v>
      </c>
      <c r="H5" s="12">
        <v>45183</v>
      </c>
      <c r="I5" s="12">
        <f t="shared" si="0"/>
        <v>45548</v>
      </c>
      <c r="J5" s="8" t="s">
        <v>23</v>
      </c>
      <c r="K5" s="19" t="s">
        <v>28</v>
      </c>
      <c r="L5" s="3"/>
      <c r="M5" s="5"/>
      <c r="N5" s="21">
        <f ca="1">I5-K2</f>
        <v>183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</row>
    <row r="6" spans="1:32" ht="99.75" customHeight="1" x14ac:dyDescent="0.5">
      <c r="A6" s="18">
        <v>3</v>
      </c>
      <c r="B6" s="2" t="s">
        <v>29</v>
      </c>
      <c r="C6" s="2" t="s">
        <v>30</v>
      </c>
      <c r="D6" s="2" t="s">
        <v>31</v>
      </c>
      <c r="E6" s="2" t="s">
        <v>32</v>
      </c>
      <c r="F6" s="11">
        <v>0.01</v>
      </c>
      <c r="G6" s="2" t="s">
        <v>22</v>
      </c>
      <c r="H6" s="12">
        <v>45286</v>
      </c>
      <c r="I6" s="12">
        <f t="shared" si="0"/>
        <v>45651</v>
      </c>
      <c r="J6" s="8" t="s">
        <v>23</v>
      </c>
      <c r="K6" s="19" t="s">
        <v>33</v>
      </c>
      <c r="L6" s="12"/>
      <c r="M6" s="5"/>
      <c r="N6" s="21">
        <f ca="1">I6-K2</f>
        <v>286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 t="s">
        <v>34</v>
      </c>
    </row>
    <row r="7" spans="1:32" ht="99.75" customHeight="1" x14ac:dyDescent="0.5">
      <c r="A7" s="18">
        <v>4</v>
      </c>
      <c r="B7" s="2" t="s">
        <v>35</v>
      </c>
      <c r="C7" s="2"/>
      <c r="D7" s="2" t="s">
        <v>36</v>
      </c>
      <c r="E7" s="2" t="s">
        <v>37</v>
      </c>
      <c r="F7" s="11"/>
      <c r="G7" s="2" t="s">
        <v>22</v>
      </c>
      <c r="H7" s="12">
        <v>45183</v>
      </c>
      <c r="I7" s="12">
        <f t="shared" si="0"/>
        <v>45548</v>
      </c>
      <c r="J7" s="8" t="s">
        <v>23</v>
      </c>
      <c r="K7" s="19" t="s">
        <v>38</v>
      </c>
      <c r="L7" s="3"/>
      <c r="M7" s="5"/>
      <c r="N7" s="21">
        <f ca="1">I7-K2</f>
        <v>183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</row>
    <row r="8" spans="1:32" ht="99.75" customHeight="1" x14ac:dyDescent="0.5">
      <c r="A8" s="18">
        <v>5</v>
      </c>
      <c r="B8" s="2" t="s">
        <v>39</v>
      </c>
      <c r="C8" s="2" t="s">
        <v>40</v>
      </c>
      <c r="D8" s="2" t="s">
        <v>41</v>
      </c>
      <c r="E8" s="2" t="s">
        <v>42</v>
      </c>
      <c r="F8" s="11"/>
      <c r="G8" s="2" t="s">
        <v>22</v>
      </c>
      <c r="H8" s="12">
        <v>44160</v>
      </c>
      <c r="I8" s="12">
        <f t="shared" ref="I8:I9" si="1">H8+364</f>
        <v>44524</v>
      </c>
      <c r="J8" s="8" t="s">
        <v>43</v>
      </c>
      <c r="K8" s="2"/>
      <c r="L8" s="3"/>
      <c r="M8" s="5"/>
      <c r="N8" s="21">
        <f ca="1">I8-K2</f>
        <v>-841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7"/>
    </row>
    <row r="9" spans="1:32" ht="99.75" customHeight="1" x14ac:dyDescent="0.5">
      <c r="A9" s="18">
        <v>6</v>
      </c>
      <c r="B9" s="2" t="s">
        <v>44</v>
      </c>
      <c r="C9" s="2" t="s">
        <v>45</v>
      </c>
      <c r="D9" s="2" t="s">
        <v>46</v>
      </c>
      <c r="E9" s="2" t="s">
        <v>47</v>
      </c>
      <c r="F9" s="11">
        <v>1E-3</v>
      </c>
      <c r="G9" s="2" t="s">
        <v>22</v>
      </c>
      <c r="H9" s="12">
        <v>44553</v>
      </c>
      <c r="I9" s="12">
        <f t="shared" si="1"/>
        <v>44917</v>
      </c>
      <c r="J9" s="8" t="s">
        <v>43</v>
      </c>
      <c r="K9" s="2"/>
      <c r="L9" s="3"/>
      <c r="M9" s="5"/>
      <c r="N9" s="21">
        <f ca="1">I9-K2</f>
        <v>-448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7"/>
    </row>
    <row r="10" spans="1:32" ht="99.75" customHeight="1" x14ac:dyDescent="0.5">
      <c r="A10" s="18">
        <v>7</v>
      </c>
      <c r="B10" s="2" t="s">
        <v>44</v>
      </c>
      <c r="C10" s="2" t="s">
        <v>48</v>
      </c>
      <c r="D10" s="2" t="s">
        <v>49</v>
      </c>
      <c r="E10" s="2" t="s">
        <v>47</v>
      </c>
      <c r="F10" s="11">
        <v>1E-3</v>
      </c>
      <c r="G10" s="2" t="s">
        <v>22</v>
      </c>
      <c r="H10" s="12">
        <v>45267</v>
      </c>
      <c r="I10" s="12">
        <f>H10+365</f>
        <v>45632</v>
      </c>
      <c r="J10" s="8" t="s">
        <v>50</v>
      </c>
      <c r="K10" s="19" t="s">
        <v>51</v>
      </c>
      <c r="L10" s="3"/>
      <c r="M10" s="5"/>
      <c r="N10" s="21">
        <f ca="1">I10-K2</f>
        <v>267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7"/>
    </row>
    <row r="11" spans="1:32" ht="99.75" customHeight="1" x14ac:dyDescent="0.5">
      <c r="A11" s="18">
        <v>8</v>
      </c>
      <c r="B11" s="2" t="s">
        <v>52</v>
      </c>
      <c r="C11" s="2" t="s">
        <v>40</v>
      </c>
      <c r="D11" s="2" t="s">
        <v>53</v>
      </c>
      <c r="E11" s="2" t="s">
        <v>54</v>
      </c>
      <c r="F11" s="11"/>
      <c r="G11" s="2" t="s">
        <v>22</v>
      </c>
      <c r="H11" s="12">
        <v>44356</v>
      </c>
      <c r="I11" s="12">
        <f>H11+364</f>
        <v>44720</v>
      </c>
      <c r="J11" s="8" t="s">
        <v>43</v>
      </c>
      <c r="K11" s="2"/>
      <c r="L11" s="3"/>
      <c r="M11" s="5"/>
      <c r="N11" s="21">
        <f ca="1">I11-K2</f>
        <v>-645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7"/>
    </row>
    <row r="12" spans="1:32" ht="99.75" customHeight="1" x14ac:dyDescent="0.5">
      <c r="A12" s="18">
        <v>9</v>
      </c>
      <c r="B12" s="2" t="s">
        <v>52</v>
      </c>
      <c r="C12" s="2" t="s">
        <v>55</v>
      </c>
      <c r="D12" s="2" t="s">
        <v>56</v>
      </c>
      <c r="E12" s="2">
        <v>84.97</v>
      </c>
      <c r="F12" s="11"/>
      <c r="G12" s="2" t="s">
        <v>22</v>
      </c>
      <c r="H12" s="12">
        <v>45009</v>
      </c>
      <c r="I12" s="12">
        <f t="shared" ref="I12:I14" si="2">H12+365</f>
        <v>45374</v>
      </c>
      <c r="J12" s="8" t="s">
        <v>50</v>
      </c>
      <c r="K12" s="19" t="s">
        <v>57</v>
      </c>
      <c r="L12" s="3"/>
      <c r="M12" s="5"/>
      <c r="N12" s="21">
        <f ca="1">I12-K2</f>
        <v>9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7"/>
    </row>
    <row r="13" spans="1:32" ht="99.75" customHeight="1" x14ac:dyDescent="0.5">
      <c r="A13" s="18">
        <v>10</v>
      </c>
      <c r="B13" s="2" t="s">
        <v>58</v>
      </c>
      <c r="C13" s="2" t="s">
        <v>55</v>
      </c>
      <c r="D13" s="2" t="s">
        <v>59</v>
      </c>
      <c r="E13" s="2" t="s">
        <v>60</v>
      </c>
      <c r="F13" s="11"/>
      <c r="G13" s="2" t="s">
        <v>22</v>
      </c>
      <c r="H13" s="12">
        <v>45008</v>
      </c>
      <c r="I13" s="12">
        <f t="shared" si="2"/>
        <v>45373</v>
      </c>
      <c r="J13" s="8" t="s">
        <v>50</v>
      </c>
      <c r="K13" s="19" t="s">
        <v>61</v>
      </c>
      <c r="L13" s="3"/>
      <c r="M13" s="5"/>
      <c r="N13" s="21">
        <f ca="1">I13-K2</f>
        <v>8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7"/>
    </row>
    <row r="14" spans="1:32" ht="99.75" customHeight="1" x14ac:dyDescent="0.5">
      <c r="A14" s="18">
        <v>11</v>
      </c>
      <c r="B14" s="2" t="s">
        <v>58</v>
      </c>
      <c r="C14" s="2" t="s">
        <v>55</v>
      </c>
      <c r="D14" s="2" t="s">
        <v>62</v>
      </c>
      <c r="E14" s="2" t="s">
        <v>63</v>
      </c>
      <c r="F14" s="11"/>
      <c r="G14" s="2" t="s">
        <v>22</v>
      </c>
      <c r="H14" s="12">
        <v>45008</v>
      </c>
      <c r="I14" s="12">
        <f t="shared" si="2"/>
        <v>45373</v>
      </c>
      <c r="J14" s="8" t="s">
        <v>50</v>
      </c>
      <c r="K14" s="19" t="s">
        <v>64</v>
      </c>
      <c r="L14" s="3"/>
      <c r="M14" s="5"/>
      <c r="N14" s="21">
        <f ca="1">I14-K2</f>
        <v>8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7"/>
    </row>
    <row r="15" spans="1:32" ht="99.75" customHeight="1" x14ac:dyDescent="0.5">
      <c r="A15" s="18">
        <v>12</v>
      </c>
      <c r="B15" s="2" t="s">
        <v>58</v>
      </c>
      <c r="C15" s="2" t="s">
        <v>40</v>
      </c>
      <c r="D15" s="2" t="s">
        <v>65</v>
      </c>
      <c r="E15" s="2" t="s">
        <v>66</v>
      </c>
      <c r="F15" s="11"/>
      <c r="G15" s="2" t="s">
        <v>22</v>
      </c>
      <c r="H15" s="12">
        <v>44356</v>
      </c>
      <c r="I15" s="24">
        <f t="shared" ref="I15:I16" si="3">H15+364</f>
        <v>44720</v>
      </c>
      <c r="J15" s="8" t="s">
        <v>43</v>
      </c>
      <c r="K15" s="2"/>
      <c r="L15" s="3"/>
      <c r="M15" s="5"/>
      <c r="N15" s="21">
        <f ca="1">I15-K2</f>
        <v>-645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7"/>
    </row>
    <row r="16" spans="1:32" ht="99.75" customHeight="1" x14ac:dyDescent="0.5">
      <c r="A16" s="18">
        <v>13</v>
      </c>
      <c r="B16" s="2" t="s">
        <v>58</v>
      </c>
      <c r="C16" s="2" t="s">
        <v>40</v>
      </c>
      <c r="D16" s="2" t="s">
        <v>67</v>
      </c>
      <c r="E16" s="2" t="s">
        <v>68</v>
      </c>
      <c r="F16" s="11"/>
      <c r="G16" s="2" t="s">
        <v>22</v>
      </c>
      <c r="H16" s="12">
        <v>44356</v>
      </c>
      <c r="I16" s="24">
        <f t="shared" si="3"/>
        <v>44720</v>
      </c>
      <c r="J16" s="8" t="s">
        <v>43</v>
      </c>
      <c r="K16" s="2"/>
      <c r="L16" s="3"/>
      <c r="M16" s="5"/>
      <c r="N16" s="21">
        <f ca="1">I16-K2</f>
        <v>-645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7"/>
    </row>
    <row r="17" spans="1:32" ht="99.75" customHeight="1" x14ac:dyDescent="0.5">
      <c r="A17" s="18">
        <v>14</v>
      </c>
      <c r="B17" s="2" t="s">
        <v>69</v>
      </c>
      <c r="C17" s="2" t="s">
        <v>40</v>
      </c>
      <c r="D17" s="2" t="s">
        <v>70</v>
      </c>
      <c r="E17" s="2">
        <v>136.101</v>
      </c>
      <c r="F17" s="11"/>
      <c r="G17" s="2" t="s">
        <v>71</v>
      </c>
      <c r="H17" s="2" t="s">
        <v>71</v>
      </c>
      <c r="I17" s="2" t="s">
        <v>71</v>
      </c>
      <c r="J17" s="8" t="s">
        <v>50</v>
      </c>
      <c r="K17" s="2" t="s">
        <v>47</v>
      </c>
      <c r="L17" s="3"/>
      <c r="M17" s="5"/>
      <c r="N17" s="21" t="e">
        <f ca="1">I17-K2</f>
        <v>#VALUE!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7"/>
    </row>
    <row r="18" spans="1:32" ht="99.75" customHeight="1" x14ac:dyDescent="0.5">
      <c r="A18" s="18">
        <v>15</v>
      </c>
      <c r="B18" s="2" t="s">
        <v>72</v>
      </c>
      <c r="C18" s="2"/>
      <c r="D18" s="2" t="s">
        <v>73</v>
      </c>
      <c r="E18" s="2" t="s">
        <v>32</v>
      </c>
      <c r="F18" s="11">
        <v>0.01</v>
      </c>
      <c r="G18" s="2" t="s">
        <v>22</v>
      </c>
      <c r="H18" s="12">
        <v>43742</v>
      </c>
      <c r="I18" s="12">
        <f>H18+364</f>
        <v>44106</v>
      </c>
      <c r="J18" s="8" t="s">
        <v>43</v>
      </c>
      <c r="K18" s="2"/>
      <c r="L18" s="3"/>
      <c r="M18" s="5"/>
      <c r="N18" s="21">
        <f ca="1">I18-K2</f>
        <v>-1259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7"/>
    </row>
    <row r="19" spans="1:32" ht="99.75" customHeight="1" x14ac:dyDescent="0.5">
      <c r="A19" s="18">
        <v>16</v>
      </c>
      <c r="B19" s="2" t="s">
        <v>74</v>
      </c>
      <c r="C19" s="2"/>
      <c r="D19" s="2" t="s">
        <v>75</v>
      </c>
      <c r="E19" s="2" t="s">
        <v>76</v>
      </c>
      <c r="F19" s="11" t="s">
        <v>77</v>
      </c>
      <c r="G19" s="2" t="s">
        <v>78</v>
      </c>
      <c r="H19" s="12">
        <v>44629</v>
      </c>
      <c r="I19" s="12">
        <f>H19+730</f>
        <v>45359</v>
      </c>
      <c r="J19" s="8" t="s">
        <v>23</v>
      </c>
      <c r="K19" s="19" t="s">
        <v>79</v>
      </c>
      <c r="L19" s="3"/>
      <c r="M19" s="5"/>
      <c r="N19" s="21">
        <f ca="1">I19-K2</f>
        <v>-6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7"/>
    </row>
    <row r="20" spans="1:32" ht="99.75" customHeight="1" x14ac:dyDescent="0.5">
      <c r="A20" s="18">
        <v>17</v>
      </c>
      <c r="B20" s="2" t="s">
        <v>74</v>
      </c>
      <c r="C20" s="2"/>
      <c r="D20" s="2" t="s">
        <v>80</v>
      </c>
      <c r="E20" s="2" t="s">
        <v>81</v>
      </c>
      <c r="F20" s="11" t="s">
        <v>77</v>
      </c>
      <c r="G20" s="2" t="s">
        <v>78</v>
      </c>
      <c r="H20" s="12">
        <v>44571</v>
      </c>
      <c r="I20" s="24" t="s">
        <v>3426</v>
      </c>
      <c r="J20" s="8" t="s">
        <v>50</v>
      </c>
      <c r="K20" s="19" t="s">
        <v>3431</v>
      </c>
      <c r="L20" s="3"/>
      <c r="M20" s="25" t="s">
        <v>3432</v>
      </c>
      <c r="N20" s="21" t="e">
        <f ca="1">I20-K2</f>
        <v>#VALUE!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7"/>
    </row>
    <row r="21" spans="1:32" ht="99.75" customHeight="1" x14ac:dyDescent="0.5">
      <c r="A21" s="18">
        <v>18</v>
      </c>
      <c r="B21" s="2" t="s">
        <v>74</v>
      </c>
      <c r="C21" s="2"/>
      <c r="D21" s="2" t="s">
        <v>83</v>
      </c>
      <c r="E21" s="2" t="s">
        <v>84</v>
      </c>
      <c r="F21" s="11" t="s">
        <v>85</v>
      </c>
      <c r="G21" s="2" t="s">
        <v>78</v>
      </c>
      <c r="H21" s="12">
        <v>44721</v>
      </c>
      <c r="I21" s="12">
        <f>H21+730</f>
        <v>45451</v>
      </c>
      <c r="J21" s="8" t="s">
        <v>86</v>
      </c>
      <c r="K21" s="19" t="s">
        <v>87</v>
      </c>
      <c r="L21" s="3"/>
      <c r="M21" s="5"/>
      <c r="N21" s="21">
        <f ca="1">I21-K2</f>
        <v>86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8"/>
    </row>
    <row r="22" spans="1:32" ht="99.75" customHeight="1" x14ac:dyDescent="0.5">
      <c r="A22" s="18">
        <v>19</v>
      </c>
      <c r="B22" s="2" t="s">
        <v>74</v>
      </c>
      <c r="C22" s="2" t="s">
        <v>19</v>
      </c>
      <c r="D22" s="2" t="s">
        <v>88</v>
      </c>
      <c r="E22" s="2" t="s">
        <v>76</v>
      </c>
      <c r="F22" s="11" t="s">
        <v>77</v>
      </c>
      <c r="G22" s="2" t="s">
        <v>22</v>
      </c>
      <c r="H22" s="12">
        <v>44987</v>
      </c>
      <c r="I22" s="12">
        <v>45352</v>
      </c>
      <c r="J22" s="8" t="s">
        <v>43</v>
      </c>
      <c r="K22" s="2"/>
      <c r="L22" s="3"/>
      <c r="M22" s="5"/>
      <c r="N22" s="21">
        <f ca="1">I22-K2</f>
        <v>-13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7"/>
    </row>
    <row r="23" spans="1:32" ht="72.75" customHeight="1" x14ac:dyDescent="0.5">
      <c r="A23" s="18">
        <v>20</v>
      </c>
      <c r="B23" s="2" t="s">
        <v>74</v>
      </c>
      <c r="C23" s="2" t="s">
        <v>19</v>
      </c>
      <c r="D23" s="2" t="s">
        <v>89</v>
      </c>
      <c r="E23" s="2" t="s">
        <v>76</v>
      </c>
      <c r="F23" s="11" t="s">
        <v>77</v>
      </c>
      <c r="G23" s="2" t="s">
        <v>78</v>
      </c>
      <c r="H23" s="12">
        <v>44629</v>
      </c>
      <c r="I23" s="12">
        <f>H23+730</f>
        <v>45359</v>
      </c>
      <c r="J23" s="8" t="s">
        <v>86</v>
      </c>
      <c r="K23" s="19" t="s">
        <v>90</v>
      </c>
      <c r="L23" s="3"/>
      <c r="M23" s="5"/>
      <c r="N23" s="21">
        <f ca="1">I23-K2</f>
        <v>-6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8"/>
    </row>
    <row r="24" spans="1:32" ht="99.75" customHeight="1" x14ac:dyDescent="0.5">
      <c r="A24" s="18">
        <v>21</v>
      </c>
      <c r="B24" s="2" t="s">
        <v>25</v>
      </c>
      <c r="C24" s="2" t="s">
        <v>19</v>
      </c>
      <c r="D24" s="2" t="s">
        <v>91</v>
      </c>
      <c r="E24" s="2" t="s">
        <v>92</v>
      </c>
      <c r="F24" s="11"/>
      <c r="G24" s="2" t="s">
        <v>22</v>
      </c>
      <c r="H24" s="12">
        <v>45043</v>
      </c>
      <c r="I24" s="12">
        <f t="shared" ref="I24:I27" si="4">H24+365</f>
        <v>45408</v>
      </c>
      <c r="J24" s="8" t="s">
        <v>23</v>
      </c>
      <c r="K24" s="19" t="s">
        <v>93</v>
      </c>
      <c r="L24" s="3"/>
      <c r="M24" s="5"/>
      <c r="N24" s="21">
        <f ca="1">I24-K2</f>
        <v>43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7"/>
    </row>
    <row r="25" spans="1:32" ht="99.75" customHeight="1" x14ac:dyDescent="0.5">
      <c r="A25" s="18">
        <v>22</v>
      </c>
      <c r="B25" s="2" t="s">
        <v>25</v>
      </c>
      <c r="C25" s="2" t="s">
        <v>19</v>
      </c>
      <c r="D25" s="2" t="s">
        <v>94</v>
      </c>
      <c r="E25" s="2" t="s">
        <v>95</v>
      </c>
      <c r="F25" s="11"/>
      <c r="G25" s="2" t="s">
        <v>22</v>
      </c>
      <c r="H25" s="12">
        <v>45005</v>
      </c>
      <c r="I25" s="12">
        <f t="shared" si="4"/>
        <v>45370</v>
      </c>
      <c r="J25" s="8" t="s">
        <v>23</v>
      </c>
      <c r="K25" s="19" t="s">
        <v>96</v>
      </c>
      <c r="L25" s="3"/>
      <c r="M25" s="5"/>
      <c r="N25" s="21">
        <f ca="1">I25-K2</f>
        <v>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17"/>
    </row>
    <row r="26" spans="1:32" ht="99.75" customHeight="1" x14ac:dyDescent="0.35">
      <c r="A26" s="18">
        <v>23</v>
      </c>
      <c r="B26" s="2" t="s">
        <v>25</v>
      </c>
      <c r="C26" s="2" t="s">
        <v>19</v>
      </c>
      <c r="D26" s="2" t="s">
        <v>97</v>
      </c>
      <c r="E26" s="2" t="s">
        <v>92</v>
      </c>
      <c r="F26" s="11"/>
      <c r="G26" s="2" t="s">
        <v>22</v>
      </c>
      <c r="H26" s="12">
        <v>45212</v>
      </c>
      <c r="I26" s="12">
        <f t="shared" si="4"/>
        <v>45577</v>
      </c>
      <c r="J26" s="8" t="s">
        <v>23</v>
      </c>
      <c r="K26" s="19" t="s">
        <v>98</v>
      </c>
      <c r="L26" s="3"/>
      <c r="M26" s="26"/>
      <c r="N26" s="21">
        <f ca="1">I26-K2</f>
        <v>212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7"/>
    </row>
    <row r="27" spans="1:32" ht="99.75" customHeight="1" x14ac:dyDescent="0.5">
      <c r="A27" s="18">
        <v>24</v>
      </c>
      <c r="B27" s="2" t="s">
        <v>25</v>
      </c>
      <c r="C27" s="2" t="s">
        <v>19</v>
      </c>
      <c r="D27" s="2" t="s">
        <v>99</v>
      </c>
      <c r="E27" s="2" t="s">
        <v>100</v>
      </c>
      <c r="F27" s="11"/>
      <c r="G27" s="2" t="s">
        <v>22</v>
      </c>
      <c r="H27" s="12">
        <v>45124</v>
      </c>
      <c r="I27" s="12">
        <f t="shared" si="4"/>
        <v>45489</v>
      </c>
      <c r="J27" s="8" t="s">
        <v>50</v>
      </c>
      <c r="K27" s="19" t="s">
        <v>101</v>
      </c>
      <c r="L27" s="3"/>
      <c r="M27" s="25" t="s">
        <v>102</v>
      </c>
      <c r="N27" s="21">
        <f ca="1">I27-K2</f>
        <v>124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7"/>
    </row>
    <row r="28" spans="1:32" ht="99.75" customHeight="1" x14ac:dyDescent="0.5">
      <c r="A28" s="11">
        <v>25</v>
      </c>
      <c r="B28" s="2" t="s">
        <v>103</v>
      </c>
      <c r="C28" s="2" t="s">
        <v>19</v>
      </c>
      <c r="D28" s="2" t="s">
        <v>104</v>
      </c>
      <c r="E28" s="2" t="s">
        <v>105</v>
      </c>
      <c r="F28" s="11">
        <v>0.01</v>
      </c>
      <c r="G28" s="2" t="s">
        <v>22</v>
      </c>
      <c r="H28" s="12">
        <v>44987</v>
      </c>
      <c r="I28" s="12">
        <f>H28+364</f>
        <v>45351</v>
      </c>
      <c r="J28" s="8" t="s">
        <v>106</v>
      </c>
      <c r="K28" s="27"/>
      <c r="L28" s="3"/>
      <c r="M28" s="5"/>
      <c r="N28" s="21">
        <f ca="1">I28-K2</f>
        <v>-14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7"/>
    </row>
    <row r="29" spans="1:32" ht="99.75" customHeight="1" x14ac:dyDescent="0.5">
      <c r="A29" s="18">
        <v>26</v>
      </c>
      <c r="B29" s="2" t="s">
        <v>25</v>
      </c>
      <c r="C29" s="2" t="s">
        <v>19</v>
      </c>
      <c r="D29" s="2" t="s">
        <v>107</v>
      </c>
      <c r="E29" s="2" t="s">
        <v>92</v>
      </c>
      <c r="F29" s="11"/>
      <c r="G29" s="2" t="s">
        <v>22</v>
      </c>
      <c r="H29" s="12">
        <v>45017</v>
      </c>
      <c r="I29" s="12">
        <f t="shared" ref="I29:I30" si="5">H29+365</f>
        <v>45382</v>
      </c>
      <c r="J29" s="8" t="s">
        <v>86</v>
      </c>
      <c r="K29" s="2"/>
      <c r="L29" s="3"/>
      <c r="M29" s="5"/>
      <c r="N29" s="21">
        <f ca="1">I29-K2</f>
        <v>17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8" t="s">
        <v>108</v>
      </c>
    </row>
    <row r="30" spans="1:32" ht="99.75" customHeight="1" x14ac:dyDescent="0.35">
      <c r="A30" s="18">
        <v>27</v>
      </c>
      <c r="B30" s="2" t="s">
        <v>25</v>
      </c>
      <c r="C30" s="2" t="s">
        <v>19</v>
      </c>
      <c r="D30" s="254" t="s">
        <v>109</v>
      </c>
      <c r="E30" s="2" t="s">
        <v>92</v>
      </c>
      <c r="F30" s="11"/>
      <c r="G30" s="2" t="s">
        <v>22</v>
      </c>
      <c r="H30" s="12">
        <v>45347</v>
      </c>
      <c r="I30" s="12">
        <f t="shared" si="5"/>
        <v>45712</v>
      </c>
      <c r="J30" s="8" t="s">
        <v>23</v>
      </c>
      <c r="K30" s="19" t="s">
        <v>110</v>
      </c>
      <c r="L30" s="3"/>
      <c r="M30" s="28"/>
      <c r="N30" s="21">
        <f ca="1">I30-K2</f>
        <v>347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7"/>
    </row>
    <row r="31" spans="1:32" ht="99.75" customHeight="1" x14ac:dyDescent="0.5">
      <c r="A31" s="11">
        <v>28</v>
      </c>
      <c r="B31" s="29" t="s">
        <v>25</v>
      </c>
      <c r="C31" s="29" t="s">
        <v>19</v>
      </c>
      <c r="D31" s="29" t="s">
        <v>111</v>
      </c>
      <c r="E31" s="29" t="s">
        <v>112</v>
      </c>
      <c r="F31" s="30"/>
      <c r="G31" s="29" t="s">
        <v>22</v>
      </c>
      <c r="H31" s="31">
        <v>44796</v>
      </c>
      <c r="I31" s="31">
        <f t="shared" ref="I31:I32" si="6">H31+364</f>
        <v>45160</v>
      </c>
      <c r="J31" s="32" t="s">
        <v>113</v>
      </c>
      <c r="K31" s="19" t="s">
        <v>114</v>
      </c>
      <c r="L31" s="3"/>
      <c r="M31" s="5"/>
      <c r="N31" s="21">
        <f ca="1">I31-K2</f>
        <v>-205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7"/>
    </row>
    <row r="32" spans="1:32" ht="99.75" customHeight="1" x14ac:dyDescent="0.5">
      <c r="A32" s="11">
        <v>29</v>
      </c>
      <c r="B32" s="2" t="s">
        <v>25</v>
      </c>
      <c r="C32" s="2"/>
      <c r="D32" s="2" t="s">
        <v>115</v>
      </c>
      <c r="E32" s="2" t="s">
        <v>116</v>
      </c>
      <c r="F32" s="11"/>
      <c r="G32" s="2" t="s">
        <v>22</v>
      </c>
      <c r="H32" s="12">
        <v>44466</v>
      </c>
      <c r="I32" s="12">
        <f t="shared" si="6"/>
        <v>44830</v>
      </c>
      <c r="J32" s="8" t="s">
        <v>117</v>
      </c>
      <c r="K32" s="2"/>
      <c r="L32" s="3"/>
      <c r="M32" s="5"/>
      <c r="N32" s="21">
        <f ca="1">I32-K2</f>
        <v>-535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7"/>
    </row>
    <row r="33" spans="1:32" ht="99.75" customHeight="1" x14ac:dyDescent="0.5">
      <c r="A33" s="18">
        <v>30</v>
      </c>
      <c r="B33" s="2" t="s">
        <v>25</v>
      </c>
      <c r="C33" s="2" t="s">
        <v>19</v>
      </c>
      <c r="D33" s="2" t="s">
        <v>118</v>
      </c>
      <c r="E33" s="2" t="s">
        <v>119</v>
      </c>
      <c r="F33" s="11"/>
      <c r="G33" s="2" t="s">
        <v>22</v>
      </c>
      <c r="H33" s="12">
        <v>45152</v>
      </c>
      <c r="I33" s="12">
        <v>45517</v>
      </c>
      <c r="J33" s="8" t="s">
        <v>23</v>
      </c>
      <c r="K33" s="19" t="s">
        <v>120</v>
      </c>
      <c r="L33" s="3"/>
      <c r="M33" s="5"/>
      <c r="N33" s="21">
        <f ca="1">I33-K2</f>
        <v>152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7"/>
    </row>
    <row r="34" spans="1:32" ht="99.75" customHeight="1" x14ac:dyDescent="0.5">
      <c r="A34" s="11">
        <v>31</v>
      </c>
      <c r="B34" s="2" t="s">
        <v>25</v>
      </c>
      <c r="C34" s="2"/>
      <c r="D34" s="2" t="s">
        <v>121</v>
      </c>
      <c r="E34" s="2" t="s">
        <v>122</v>
      </c>
      <c r="F34" s="11"/>
      <c r="G34" s="2" t="s">
        <v>22</v>
      </c>
      <c r="H34" s="12">
        <v>43622</v>
      </c>
      <c r="I34" s="12">
        <f>H34+364</f>
        <v>43986</v>
      </c>
      <c r="J34" s="8" t="s">
        <v>123</v>
      </c>
      <c r="K34" s="2"/>
      <c r="L34" s="3"/>
      <c r="M34" s="5"/>
      <c r="N34" s="21">
        <f ca="1">I34-K2</f>
        <v>-1379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7"/>
    </row>
    <row r="35" spans="1:32" ht="99.75" customHeight="1" x14ac:dyDescent="0.5">
      <c r="A35" s="18">
        <v>32</v>
      </c>
      <c r="B35" s="2" t="s">
        <v>25</v>
      </c>
      <c r="C35" s="2"/>
      <c r="D35" s="2" t="s">
        <v>124</v>
      </c>
      <c r="E35" s="2" t="s">
        <v>119</v>
      </c>
      <c r="F35" s="11"/>
      <c r="G35" s="2" t="s">
        <v>22</v>
      </c>
      <c r="H35" s="12">
        <v>45286</v>
      </c>
      <c r="I35" s="12">
        <f>H35+365</f>
        <v>45651</v>
      </c>
      <c r="J35" s="8" t="s">
        <v>86</v>
      </c>
      <c r="K35" s="19" t="s">
        <v>125</v>
      </c>
      <c r="L35" s="3"/>
      <c r="M35" s="5"/>
      <c r="N35" s="21">
        <f ca="1">I35-K2</f>
        <v>286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</row>
    <row r="36" spans="1:32" ht="99.75" customHeight="1" x14ac:dyDescent="0.35">
      <c r="A36" s="30">
        <v>33</v>
      </c>
      <c r="B36" s="29" t="s">
        <v>25</v>
      </c>
      <c r="C36" s="29" t="s">
        <v>19</v>
      </c>
      <c r="D36" s="29" t="s">
        <v>126</v>
      </c>
      <c r="E36" s="29" t="s">
        <v>92</v>
      </c>
      <c r="F36" s="30"/>
      <c r="G36" s="29" t="s">
        <v>22</v>
      </c>
      <c r="H36" s="31">
        <v>44967</v>
      </c>
      <c r="I36" s="31">
        <f>H36+364</f>
        <v>45331</v>
      </c>
      <c r="J36" s="32" t="s">
        <v>113</v>
      </c>
      <c r="K36" s="33" t="s">
        <v>127</v>
      </c>
      <c r="L36" s="34"/>
      <c r="M36" s="35" t="s">
        <v>128</v>
      </c>
      <c r="N36" s="36">
        <f ca="1">I36-K2</f>
        <v>-34</v>
      </c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8"/>
    </row>
    <row r="37" spans="1:32" ht="99.75" customHeight="1" x14ac:dyDescent="0.5">
      <c r="A37" s="18">
        <v>34</v>
      </c>
      <c r="B37" s="2" t="s">
        <v>25</v>
      </c>
      <c r="C37" s="2"/>
      <c r="D37" s="2" t="s">
        <v>129</v>
      </c>
      <c r="E37" s="2" t="s">
        <v>92</v>
      </c>
      <c r="F37" s="11"/>
      <c r="G37" s="2" t="s">
        <v>22</v>
      </c>
      <c r="H37" s="12">
        <v>45183</v>
      </c>
      <c r="I37" s="12">
        <f t="shared" ref="I37:I42" si="7">H37+365</f>
        <v>45548</v>
      </c>
      <c r="J37" s="8" t="s">
        <v>130</v>
      </c>
      <c r="K37" s="19" t="s">
        <v>131</v>
      </c>
      <c r="L37" s="3"/>
      <c r="M37" s="5"/>
      <c r="N37" s="21">
        <f ca="1">I37-K2</f>
        <v>183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7"/>
    </row>
    <row r="38" spans="1:32" ht="99.75" customHeight="1" x14ac:dyDescent="0.5">
      <c r="A38" s="18">
        <v>35</v>
      </c>
      <c r="B38" s="2" t="s">
        <v>25</v>
      </c>
      <c r="C38" s="2"/>
      <c r="D38" s="2" t="s">
        <v>132</v>
      </c>
      <c r="E38" s="2" t="s">
        <v>133</v>
      </c>
      <c r="F38" s="11"/>
      <c r="G38" s="2" t="s">
        <v>22</v>
      </c>
      <c r="H38" s="12">
        <v>45329</v>
      </c>
      <c r="I38" s="12">
        <f t="shared" si="7"/>
        <v>45694</v>
      </c>
      <c r="J38" s="8" t="s">
        <v>130</v>
      </c>
      <c r="K38" s="19" t="s">
        <v>134</v>
      </c>
      <c r="L38" s="3"/>
      <c r="M38" s="5"/>
      <c r="N38" s="21">
        <f ca="1">I38-K2</f>
        <v>329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7"/>
    </row>
    <row r="39" spans="1:32" ht="99.75" customHeight="1" x14ac:dyDescent="0.5">
      <c r="A39" s="18">
        <v>36</v>
      </c>
      <c r="B39" s="2" t="s">
        <v>25</v>
      </c>
      <c r="C39" s="2"/>
      <c r="D39" s="2" t="s">
        <v>135</v>
      </c>
      <c r="E39" s="2" t="s">
        <v>133</v>
      </c>
      <c r="F39" s="11"/>
      <c r="G39" s="2" t="s">
        <v>22</v>
      </c>
      <c r="H39" s="12">
        <v>45035</v>
      </c>
      <c r="I39" s="12">
        <f t="shared" si="7"/>
        <v>45400</v>
      </c>
      <c r="J39" s="8" t="s">
        <v>130</v>
      </c>
      <c r="K39" s="19" t="s">
        <v>136</v>
      </c>
      <c r="L39" s="3"/>
      <c r="M39" s="5"/>
      <c r="N39" s="21">
        <f ca="1">I39-K2</f>
        <v>35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7"/>
    </row>
    <row r="40" spans="1:32" ht="99.75" customHeight="1" x14ac:dyDescent="0.5">
      <c r="A40" s="18">
        <v>37</v>
      </c>
      <c r="B40" s="2" t="s">
        <v>25</v>
      </c>
      <c r="C40" s="2"/>
      <c r="D40" s="2" t="s">
        <v>137</v>
      </c>
      <c r="E40" s="2" t="s">
        <v>133</v>
      </c>
      <c r="F40" s="11"/>
      <c r="G40" s="2" t="s">
        <v>22</v>
      </c>
      <c r="H40" s="12">
        <v>45159</v>
      </c>
      <c r="I40" s="12">
        <f t="shared" si="7"/>
        <v>45524</v>
      </c>
      <c r="J40" s="8" t="s">
        <v>130</v>
      </c>
      <c r="K40" s="19" t="s">
        <v>138</v>
      </c>
      <c r="L40" s="3"/>
      <c r="M40" s="5"/>
      <c r="N40" s="21">
        <f ca="1">I40-K2</f>
        <v>159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7"/>
    </row>
    <row r="41" spans="1:32" ht="99.75" customHeight="1" x14ac:dyDescent="0.5">
      <c r="A41" s="18">
        <v>38</v>
      </c>
      <c r="B41" s="2" t="s">
        <v>25</v>
      </c>
      <c r="C41" s="2"/>
      <c r="D41" s="2" t="s">
        <v>139</v>
      </c>
      <c r="E41" s="2" t="s">
        <v>133</v>
      </c>
      <c r="F41" s="11"/>
      <c r="G41" s="2" t="s">
        <v>22</v>
      </c>
      <c r="H41" s="12">
        <v>45006</v>
      </c>
      <c r="I41" s="12">
        <f t="shared" si="7"/>
        <v>45371</v>
      </c>
      <c r="J41" s="8" t="s">
        <v>130</v>
      </c>
      <c r="K41" s="19" t="s">
        <v>140</v>
      </c>
      <c r="L41" s="3"/>
      <c r="M41" s="5"/>
      <c r="N41" s="21">
        <f ca="1">I41-K2</f>
        <v>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7"/>
    </row>
    <row r="42" spans="1:32" ht="99.75" customHeight="1" x14ac:dyDescent="0.5">
      <c r="A42" s="18">
        <v>39</v>
      </c>
      <c r="B42" s="2" t="s">
        <v>25</v>
      </c>
      <c r="C42" s="2" t="s">
        <v>19</v>
      </c>
      <c r="D42" s="2" t="s">
        <v>141</v>
      </c>
      <c r="E42" s="2" t="s">
        <v>92</v>
      </c>
      <c r="F42" s="11"/>
      <c r="G42" s="2" t="s">
        <v>22</v>
      </c>
      <c r="H42" s="12">
        <v>45043</v>
      </c>
      <c r="I42" s="12">
        <f t="shared" si="7"/>
        <v>45408</v>
      </c>
      <c r="J42" s="8" t="s">
        <v>23</v>
      </c>
      <c r="K42" s="19" t="s">
        <v>142</v>
      </c>
      <c r="L42" s="3"/>
      <c r="M42" s="5"/>
      <c r="N42" s="21">
        <f ca="1">I42-K2</f>
        <v>43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7"/>
    </row>
    <row r="43" spans="1:32" ht="99.75" customHeight="1" x14ac:dyDescent="0.5">
      <c r="A43" s="18">
        <v>40</v>
      </c>
      <c r="B43" s="2" t="s">
        <v>25</v>
      </c>
      <c r="C43" s="2"/>
      <c r="D43" s="2" t="s">
        <v>143</v>
      </c>
      <c r="E43" s="2" t="s">
        <v>144</v>
      </c>
      <c r="F43" s="11"/>
      <c r="G43" s="2" t="s">
        <v>22</v>
      </c>
      <c r="H43" s="12">
        <v>44165</v>
      </c>
      <c r="I43" s="12">
        <f t="shared" ref="I43:I44" si="8">H43+364</f>
        <v>44529</v>
      </c>
      <c r="J43" s="8" t="s">
        <v>43</v>
      </c>
      <c r="K43" s="2"/>
      <c r="L43" s="3"/>
      <c r="M43" s="5"/>
      <c r="N43" s="21">
        <f ca="1">I43-K2</f>
        <v>-836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7"/>
    </row>
    <row r="44" spans="1:32" ht="99.75" customHeight="1" x14ac:dyDescent="0.5">
      <c r="A44" s="11">
        <v>41</v>
      </c>
      <c r="B44" s="2" t="s">
        <v>25</v>
      </c>
      <c r="C44" s="2"/>
      <c r="D44" s="2" t="s">
        <v>145</v>
      </c>
      <c r="E44" s="2" t="s">
        <v>146</v>
      </c>
      <c r="F44" s="11"/>
      <c r="G44" s="2" t="s">
        <v>22</v>
      </c>
      <c r="H44" s="12">
        <v>44165</v>
      </c>
      <c r="I44" s="12">
        <f t="shared" si="8"/>
        <v>44529</v>
      </c>
      <c r="J44" s="8" t="s">
        <v>123</v>
      </c>
      <c r="K44" s="2"/>
      <c r="L44" s="3"/>
      <c r="M44" s="5"/>
      <c r="N44" s="21">
        <f ca="1">I44-K2</f>
        <v>-836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7"/>
    </row>
    <row r="45" spans="1:32" ht="99.75" customHeight="1" x14ac:dyDescent="0.5">
      <c r="A45" s="18">
        <v>42</v>
      </c>
      <c r="B45" s="2" t="s">
        <v>25</v>
      </c>
      <c r="C45" s="2"/>
      <c r="D45" s="2" t="s">
        <v>147</v>
      </c>
      <c r="E45" s="2" t="s">
        <v>146</v>
      </c>
      <c r="F45" s="11"/>
      <c r="G45" s="2" t="s">
        <v>22</v>
      </c>
      <c r="H45" s="12">
        <v>45210</v>
      </c>
      <c r="I45" s="12">
        <f t="shared" ref="I45:I47" si="9">H45+365</f>
        <v>45575</v>
      </c>
      <c r="J45" s="8" t="s">
        <v>23</v>
      </c>
      <c r="K45" s="19" t="s">
        <v>148</v>
      </c>
      <c r="L45" s="3"/>
      <c r="M45" s="5"/>
      <c r="N45" s="21">
        <f ca="1">I45-K2</f>
        <v>210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7"/>
    </row>
    <row r="46" spans="1:32" ht="99.75" customHeight="1" x14ac:dyDescent="0.5">
      <c r="A46" s="18">
        <v>43</v>
      </c>
      <c r="B46" s="2" t="s">
        <v>25</v>
      </c>
      <c r="C46" s="2"/>
      <c r="D46" s="2" t="s">
        <v>149</v>
      </c>
      <c r="E46" s="2" t="s">
        <v>100</v>
      </c>
      <c r="F46" s="11"/>
      <c r="G46" s="2" t="s">
        <v>22</v>
      </c>
      <c r="H46" s="12">
        <v>45212</v>
      </c>
      <c r="I46" s="12">
        <f t="shared" si="9"/>
        <v>45577</v>
      </c>
      <c r="J46" s="8" t="s">
        <v>130</v>
      </c>
      <c r="K46" s="19" t="s">
        <v>150</v>
      </c>
      <c r="L46" s="3"/>
      <c r="M46" s="5"/>
      <c r="N46" s="21">
        <f ca="1">I46-K2</f>
        <v>212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7"/>
    </row>
    <row r="47" spans="1:32" ht="99.75" customHeight="1" x14ac:dyDescent="0.5">
      <c r="A47" s="18">
        <v>44</v>
      </c>
      <c r="B47" s="2" t="s">
        <v>25</v>
      </c>
      <c r="C47" s="2" t="s">
        <v>19</v>
      </c>
      <c r="D47" s="2" t="s">
        <v>151</v>
      </c>
      <c r="E47" s="2" t="s">
        <v>100</v>
      </c>
      <c r="F47" s="11"/>
      <c r="G47" s="2" t="s">
        <v>22</v>
      </c>
      <c r="H47" s="12">
        <v>45043</v>
      </c>
      <c r="I47" s="12">
        <f t="shared" si="9"/>
        <v>45408</v>
      </c>
      <c r="J47" s="8" t="s">
        <v>23</v>
      </c>
      <c r="K47" s="19" t="s">
        <v>152</v>
      </c>
      <c r="L47" s="3"/>
      <c r="M47" s="5"/>
      <c r="N47" s="21">
        <f ca="1">I47-K2</f>
        <v>43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7"/>
    </row>
    <row r="48" spans="1:32" ht="99.75" customHeight="1" x14ac:dyDescent="0.5">
      <c r="A48" s="18">
        <v>45</v>
      </c>
      <c r="B48" s="2" t="s">
        <v>25</v>
      </c>
      <c r="C48" s="2"/>
      <c r="D48" s="2" t="s">
        <v>153</v>
      </c>
      <c r="E48" s="2" t="s">
        <v>100</v>
      </c>
      <c r="F48" s="11"/>
      <c r="G48" s="2" t="s">
        <v>22</v>
      </c>
      <c r="H48" s="12">
        <v>44822</v>
      </c>
      <c r="I48" s="12">
        <f t="shared" ref="I48:I52" si="10">H48+364</f>
        <v>45186</v>
      </c>
      <c r="J48" s="8" t="s">
        <v>43</v>
      </c>
      <c r="K48" s="2"/>
      <c r="L48" s="3"/>
      <c r="M48" s="5"/>
      <c r="N48" s="21">
        <f ca="1">I48-K2</f>
        <v>-179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7"/>
    </row>
    <row r="49" spans="1:32" ht="99.75" customHeight="1" x14ac:dyDescent="0.5">
      <c r="A49" s="11">
        <v>46</v>
      </c>
      <c r="B49" s="2" t="s">
        <v>25</v>
      </c>
      <c r="C49" s="2"/>
      <c r="D49" s="2" t="s">
        <v>154</v>
      </c>
      <c r="E49" s="2" t="s">
        <v>92</v>
      </c>
      <c r="F49" s="11"/>
      <c r="G49" s="2" t="s">
        <v>22</v>
      </c>
      <c r="H49" s="12">
        <v>44165</v>
      </c>
      <c r="I49" s="12">
        <f t="shared" si="10"/>
        <v>44529</v>
      </c>
      <c r="J49" s="8" t="s">
        <v>123</v>
      </c>
      <c r="K49" s="2"/>
      <c r="L49" s="3"/>
      <c r="M49" s="5"/>
      <c r="N49" s="21">
        <f ca="1">I49-K2</f>
        <v>-836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7"/>
    </row>
    <row r="50" spans="1:32" ht="99.75" customHeight="1" x14ac:dyDescent="0.5">
      <c r="A50" s="11">
        <v>47</v>
      </c>
      <c r="B50" s="2" t="s">
        <v>25</v>
      </c>
      <c r="C50" s="2"/>
      <c r="D50" s="2" t="s">
        <v>155</v>
      </c>
      <c r="E50" s="2" t="s">
        <v>92</v>
      </c>
      <c r="F50" s="11"/>
      <c r="G50" s="2" t="s">
        <v>22</v>
      </c>
      <c r="H50" s="12">
        <v>44165</v>
      </c>
      <c r="I50" s="12">
        <f t="shared" si="10"/>
        <v>44529</v>
      </c>
      <c r="J50" s="8" t="s">
        <v>123</v>
      </c>
      <c r="K50" s="2"/>
      <c r="L50" s="3"/>
      <c r="M50" s="5"/>
      <c r="N50" s="21">
        <f ca="1">I50-K2</f>
        <v>-836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7"/>
    </row>
    <row r="51" spans="1:32" ht="99.75" customHeight="1" x14ac:dyDescent="0.5">
      <c r="A51" s="18">
        <v>48</v>
      </c>
      <c r="B51" s="2" t="s">
        <v>25</v>
      </c>
      <c r="C51" s="2"/>
      <c r="D51" s="2" t="s">
        <v>156</v>
      </c>
      <c r="E51" s="2" t="s">
        <v>92</v>
      </c>
      <c r="F51" s="11"/>
      <c r="G51" s="2" t="s">
        <v>22</v>
      </c>
      <c r="H51" s="12">
        <v>44165</v>
      </c>
      <c r="I51" s="12">
        <f t="shared" si="10"/>
        <v>44529</v>
      </c>
      <c r="J51" s="8" t="s">
        <v>43</v>
      </c>
      <c r="K51" s="2"/>
      <c r="L51" s="3"/>
      <c r="M51" s="5"/>
      <c r="N51" s="21">
        <f ca="1">I51-K2</f>
        <v>-836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7"/>
    </row>
    <row r="52" spans="1:32" ht="99.75" customHeight="1" x14ac:dyDescent="0.5">
      <c r="A52" s="18">
        <v>49</v>
      </c>
      <c r="B52" s="2" t="s">
        <v>25</v>
      </c>
      <c r="C52" s="2"/>
      <c r="D52" s="2" t="s">
        <v>157</v>
      </c>
      <c r="E52" s="2" t="s">
        <v>92</v>
      </c>
      <c r="F52" s="11"/>
      <c r="G52" s="2" t="s">
        <v>22</v>
      </c>
      <c r="H52" s="12">
        <v>44165</v>
      </c>
      <c r="I52" s="12">
        <f t="shared" si="10"/>
        <v>44529</v>
      </c>
      <c r="J52" s="8" t="s">
        <v>43</v>
      </c>
      <c r="K52" s="2"/>
      <c r="L52" s="3"/>
      <c r="M52" s="5"/>
      <c r="N52" s="21">
        <f ca="1">I52-K2</f>
        <v>-836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7" t="s">
        <v>158</v>
      </c>
    </row>
    <row r="53" spans="1:32" ht="99.75" customHeight="1" x14ac:dyDescent="0.5">
      <c r="A53" s="18">
        <v>50</v>
      </c>
      <c r="B53" s="2" t="s">
        <v>25</v>
      </c>
      <c r="C53" s="2"/>
      <c r="D53" s="2" t="s">
        <v>159</v>
      </c>
      <c r="E53" s="2" t="s">
        <v>92</v>
      </c>
      <c r="F53" s="11"/>
      <c r="G53" s="2" t="s">
        <v>22</v>
      </c>
      <c r="H53" s="12">
        <v>45035</v>
      </c>
      <c r="I53" s="12">
        <f>H53+365</f>
        <v>45400</v>
      </c>
      <c r="J53" s="8" t="s">
        <v>50</v>
      </c>
      <c r="K53" s="19" t="s">
        <v>160</v>
      </c>
      <c r="L53" s="39"/>
      <c r="M53" s="5"/>
      <c r="N53" s="21">
        <f ca="1">I53-K2</f>
        <v>35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7"/>
    </row>
    <row r="54" spans="1:32" ht="99.75" customHeight="1" x14ac:dyDescent="0.5">
      <c r="A54" s="11">
        <v>51</v>
      </c>
      <c r="B54" s="2" t="s">
        <v>25</v>
      </c>
      <c r="C54" s="2"/>
      <c r="D54" s="2" t="s">
        <v>161</v>
      </c>
      <c r="E54" s="2" t="s">
        <v>92</v>
      </c>
      <c r="F54" s="11"/>
      <c r="G54" s="2" t="s">
        <v>22</v>
      </c>
      <c r="H54" s="12">
        <v>44165</v>
      </c>
      <c r="I54" s="12">
        <f>H54+364</f>
        <v>44529</v>
      </c>
      <c r="J54" s="40" t="s">
        <v>123</v>
      </c>
      <c r="K54" s="2"/>
      <c r="L54" s="3"/>
      <c r="M54" s="5"/>
      <c r="N54" s="21">
        <f ca="1">I54-K2</f>
        <v>-836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7"/>
    </row>
    <row r="55" spans="1:32" ht="99.75" customHeight="1" x14ac:dyDescent="0.5">
      <c r="A55" s="18">
        <v>52</v>
      </c>
      <c r="B55" s="2" t="s">
        <v>25</v>
      </c>
      <c r="C55" s="2"/>
      <c r="D55" s="2" t="s">
        <v>162</v>
      </c>
      <c r="E55" s="2" t="s">
        <v>163</v>
      </c>
      <c r="F55" s="11"/>
      <c r="G55" s="2" t="s">
        <v>22</v>
      </c>
      <c r="H55" s="12">
        <v>45183</v>
      </c>
      <c r="I55" s="12">
        <f t="shared" ref="I55:I56" si="11">H55+365</f>
        <v>45548</v>
      </c>
      <c r="J55" s="8" t="s">
        <v>130</v>
      </c>
      <c r="K55" s="19" t="s">
        <v>164</v>
      </c>
      <c r="L55" s="3"/>
      <c r="M55" s="5"/>
      <c r="N55" s="21">
        <f ca="1">I55-K2</f>
        <v>183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7"/>
    </row>
    <row r="56" spans="1:32" ht="99.75" customHeight="1" x14ac:dyDescent="0.5">
      <c r="A56" s="18">
        <v>53</v>
      </c>
      <c r="B56" s="2" t="s">
        <v>25</v>
      </c>
      <c r="C56" s="2" t="s">
        <v>19</v>
      </c>
      <c r="D56" s="2" t="s">
        <v>165</v>
      </c>
      <c r="E56" s="2" t="s">
        <v>27</v>
      </c>
      <c r="F56" s="11"/>
      <c r="G56" s="2" t="s">
        <v>22</v>
      </c>
      <c r="H56" s="12">
        <v>45336</v>
      </c>
      <c r="I56" s="12">
        <f t="shared" si="11"/>
        <v>45701</v>
      </c>
      <c r="J56" s="8" t="s">
        <v>23</v>
      </c>
      <c r="K56" s="19" t="s">
        <v>166</v>
      </c>
      <c r="L56" s="3"/>
      <c r="M56" s="5"/>
      <c r="N56" s="21">
        <f ca="1">I56-K2</f>
        <v>336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7"/>
    </row>
    <row r="57" spans="1:32" ht="99.75" customHeight="1" x14ac:dyDescent="0.5">
      <c r="A57" s="18">
        <v>54</v>
      </c>
      <c r="B57" s="2" t="s">
        <v>25</v>
      </c>
      <c r="C57" s="2" t="s">
        <v>19</v>
      </c>
      <c r="D57" s="2" t="s">
        <v>167</v>
      </c>
      <c r="E57" s="2" t="s">
        <v>122</v>
      </c>
      <c r="F57" s="11"/>
      <c r="G57" s="2" t="s">
        <v>22</v>
      </c>
      <c r="H57" s="12">
        <v>44228</v>
      </c>
      <c r="I57" s="12">
        <f t="shared" ref="I57:I59" si="12">H57+364</f>
        <v>44592</v>
      </c>
      <c r="J57" s="8" t="s">
        <v>168</v>
      </c>
      <c r="K57" s="2"/>
      <c r="L57" s="3"/>
      <c r="M57" s="5"/>
      <c r="N57" s="21">
        <f ca="1">I57-K2</f>
        <v>-773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7"/>
    </row>
    <row r="58" spans="1:32" ht="99.75" customHeight="1" x14ac:dyDescent="0.5">
      <c r="A58" s="11">
        <v>55</v>
      </c>
      <c r="B58" s="2" t="s">
        <v>25</v>
      </c>
      <c r="C58" s="2"/>
      <c r="D58" s="2" t="s">
        <v>169</v>
      </c>
      <c r="E58" s="2" t="s">
        <v>144</v>
      </c>
      <c r="F58" s="11"/>
      <c r="G58" s="2" t="s">
        <v>22</v>
      </c>
      <c r="H58" s="12">
        <v>44165</v>
      </c>
      <c r="I58" s="12">
        <f t="shared" si="12"/>
        <v>44529</v>
      </c>
      <c r="J58" s="8" t="s">
        <v>123</v>
      </c>
      <c r="K58" s="2"/>
      <c r="L58" s="3"/>
      <c r="M58" s="5"/>
      <c r="N58" s="21">
        <f ca="1">I58-K2</f>
        <v>-836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7"/>
    </row>
    <row r="59" spans="1:32" ht="99.75" customHeight="1" x14ac:dyDescent="0.5">
      <c r="A59" s="18">
        <v>56</v>
      </c>
      <c r="B59" s="2" t="s">
        <v>25</v>
      </c>
      <c r="C59" s="2" t="s">
        <v>19</v>
      </c>
      <c r="D59" s="2" t="s">
        <v>170</v>
      </c>
      <c r="E59" s="2" t="s">
        <v>171</v>
      </c>
      <c r="F59" s="11"/>
      <c r="G59" s="2" t="s">
        <v>22</v>
      </c>
      <c r="H59" s="12">
        <v>44830</v>
      </c>
      <c r="I59" s="12">
        <f t="shared" si="12"/>
        <v>45194</v>
      </c>
      <c r="J59" s="8" t="s">
        <v>43</v>
      </c>
      <c r="K59" s="2"/>
      <c r="L59" s="3"/>
      <c r="M59" s="5"/>
      <c r="N59" s="21">
        <f ca="1">I59-K2</f>
        <v>-171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7"/>
    </row>
    <row r="60" spans="1:32" ht="99.75" customHeight="1" x14ac:dyDescent="0.5">
      <c r="A60" s="18">
        <v>57</v>
      </c>
      <c r="B60" s="2" t="s">
        <v>25</v>
      </c>
      <c r="C60" s="2" t="s">
        <v>19</v>
      </c>
      <c r="D60" s="2" t="s">
        <v>172</v>
      </c>
      <c r="E60" s="2" t="s">
        <v>173</v>
      </c>
      <c r="F60" s="11"/>
      <c r="G60" s="2" t="s">
        <v>22</v>
      </c>
      <c r="H60" s="12">
        <v>45212</v>
      </c>
      <c r="I60" s="12">
        <f t="shared" ref="I60:I61" si="13">H60+365</f>
        <v>45577</v>
      </c>
      <c r="J60" s="8" t="s">
        <v>130</v>
      </c>
      <c r="K60" s="19" t="s">
        <v>174</v>
      </c>
      <c r="L60" s="3"/>
      <c r="M60" s="5"/>
      <c r="N60" s="21">
        <f ca="1">I60-K2</f>
        <v>212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8"/>
    </row>
    <row r="61" spans="1:32" ht="99.75" customHeight="1" x14ac:dyDescent="0.5">
      <c r="A61" s="18">
        <v>58</v>
      </c>
      <c r="B61" s="2" t="s">
        <v>25</v>
      </c>
      <c r="C61" s="2" t="s">
        <v>19</v>
      </c>
      <c r="D61" s="2" t="s">
        <v>175</v>
      </c>
      <c r="E61" s="2" t="s">
        <v>176</v>
      </c>
      <c r="F61" s="11"/>
      <c r="G61" s="2" t="s">
        <v>22</v>
      </c>
      <c r="H61" s="12">
        <v>45329</v>
      </c>
      <c r="I61" s="12">
        <f t="shared" si="13"/>
        <v>45694</v>
      </c>
      <c r="J61" s="8" t="s">
        <v>50</v>
      </c>
      <c r="K61" s="19" t="s">
        <v>177</v>
      </c>
      <c r="L61" s="20"/>
      <c r="M61" s="5"/>
      <c r="N61" s="21">
        <f ca="1">I61-K2</f>
        <v>329</v>
      </c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17"/>
    </row>
    <row r="62" spans="1:32" ht="99.75" customHeight="1" x14ac:dyDescent="0.5">
      <c r="A62" s="11">
        <v>59</v>
      </c>
      <c r="B62" s="2" t="s">
        <v>25</v>
      </c>
      <c r="C62" s="2" t="s">
        <v>19</v>
      </c>
      <c r="D62" s="2" t="s">
        <v>178</v>
      </c>
      <c r="E62" s="2" t="s">
        <v>176</v>
      </c>
      <c r="F62" s="11"/>
      <c r="G62" s="2" t="s">
        <v>22</v>
      </c>
      <c r="H62" s="12">
        <v>44467</v>
      </c>
      <c r="I62" s="12">
        <f>H62+364</f>
        <v>44831</v>
      </c>
      <c r="J62" s="8" t="s">
        <v>123</v>
      </c>
      <c r="K62" s="2"/>
      <c r="L62" s="3"/>
      <c r="M62" s="5"/>
      <c r="N62" s="21">
        <f ca="1">I62-K2</f>
        <v>-534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17"/>
    </row>
    <row r="63" spans="1:32" ht="99.75" customHeight="1" x14ac:dyDescent="0.5">
      <c r="A63" s="18">
        <v>60</v>
      </c>
      <c r="B63" s="2" t="s">
        <v>25</v>
      </c>
      <c r="C63" s="2" t="s">
        <v>19</v>
      </c>
      <c r="D63" s="2" t="s">
        <v>179</v>
      </c>
      <c r="E63" s="2" t="s">
        <v>176</v>
      </c>
      <c r="F63" s="11"/>
      <c r="G63" s="2" t="s">
        <v>22</v>
      </c>
      <c r="H63" s="12">
        <v>45329</v>
      </c>
      <c r="I63" s="12">
        <f>H63+365</f>
        <v>45694</v>
      </c>
      <c r="J63" s="8" t="s">
        <v>86</v>
      </c>
      <c r="K63" s="19" t="s">
        <v>125</v>
      </c>
      <c r="L63" s="20"/>
      <c r="M63" s="5"/>
      <c r="N63" s="21">
        <f ca="1">I63-K2</f>
        <v>329</v>
      </c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8"/>
    </row>
    <row r="64" spans="1:32" ht="99.75" customHeight="1" x14ac:dyDescent="0.5">
      <c r="A64" s="11">
        <v>61</v>
      </c>
      <c r="B64" s="2" t="s">
        <v>25</v>
      </c>
      <c r="C64" s="2" t="s">
        <v>19</v>
      </c>
      <c r="D64" s="2" t="s">
        <v>180</v>
      </c>
      <c r="E64" s="2" t="s">
        <v>181</v>
      </c>
      <c r="F64" s="11"/>
      <c r="G64" s="2" t="s">
        <v>22</v>
      </c>
      <c r="H64" s="12">
        <v>44490</v>
      </c>
      <c r="I64" s="12">
        <f t="shared" ref="I64:I66" si="14">H64+364</f>
        <v>44854</v>
      </c>
      <c r="J64" s="8" t="s">
        <v>123</v>
      </c>
      <c r="K64" s="2"/>
      <c r="L64" s="3"/>
      <c r="M64" s="5"/>
      <c r="N64" s="21">
        <f ca="1">I64-K2</f>
        <v>-511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7"/>
    </row>
    <row r="65" spans="1:32" ht="99.75" customHeight="1" x14ac:dyDescent="0.5">
      <c r="A65" s="11">
        <v>62</v>
      </c>
      <c r="B65" s="2" t="s">
        <v>25</v>
      </c>
      <c r="C65" s="2" t="s">
        <v>19</v>
      </c>
      <c r="D65" s="2" t="s">
        <v>182</v>
      </c>
      <c r="E65" s="2" t="s">
        <v>183</v>
      </c>
      <c r="F65" s="11"/>
      <c r="G65" s="2" t="s">
        <v>22</v>
      </c>
      <c r="H65" s="12">
        <v>44419</v>
      </c>
      <c r="I65" s="12">
        <f t="shared" si="14"/>
        <v>44783</v>
      </c>
      <c r="J65" s="8" t="s">
        <v>123</v>
      </c>
      <c r="K65" s="2"/>
      <c r="L65" s="3"/>
      <c r="M65" s="5"/>
      <c r="N65" s="21">
        <f ca="1">I65-K2</f>
        <v>-582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7"/>
    </row>
    <row r="66" spans="1:32" ht="99.75" customHeight="1" x14ac:dyDescent="0.5">
      <c r="A66" s="11">
        <v>63</v>
      </c>
      <c r="B66" s="2" t="s">
        <v>25</v>
      </c>
      <c r="C66" s="2" t="s">
        <v>19</v>
      </c>
      <c r="D66" s="2" t="s">
        <v>184</v>
      </c>
      <c r="E66" s="2" t="s">
        <v>100</v>
      </c>
      <c r="F66" s="11"/>
      <c r="G66" s="2" t="s">
        <v>22</v>
      </c>
      <c r="H66" s="12">
        <v>44490</v>
      </c>
      <c r="I66" s="12">
        <f t="shared" si="14"/>
        <v>44854</v>
      </c>
      <c r="J66" s="8" t="s">
        <v>123</v>
      </c>
      <c r="K66" s="2"/>
      <c r="L66" s="3"/>
      <c r="M66" s="5"/>
      <c r="N66" s="21">
        <f ca="1">I66-K2</f>
        <v>-511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7"/>
    </row>
    <row r="67" spans="1:32" ht="99.75" customHeight="1" x14ac:dyDescent="0.5">
      <c r="A67" s="18">
        <v>64</v>
      </c>
      <c r="B67" s="2" t="s">
        <v>25</v>
      </c>
      <c r="C67" s="2" t="s">
        <v>19</v>
      </c>
      <c r="D67" s="2" t="s">
        <v>185</v>
      </c>
      <c r="E67" s="2" t="s">
        <v>100</v>
      </c>
      <c r="F67" s="11"/>
      <c r="G67" s="2" t="s">
        <v>22</v>
      </c>
      <c r="H67" s="12">
        <v>45310</v>
      </c>
      <c r="I67" s="12">
        <f>H67+365</f>
        <v>45675</v>
      </c>
      <c r="J67" s="8" t="s">
        <v>23</v>
      </c>
      <c r="K67" s="19" t="s">
        <v>186</v>
      </c>
      <c r="L67" s="3"/>
      <c r="M67" s="5"/>
      <c r="N67" s="21">
        <f ca="1">I67-K2</f>
        <v>310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8"/>
    </row>
    <row r="68" spans="1:32" ht="99.75" customHeight="1" x14ac:dyDescent="0.5">
      <c r="A68" s="11">
        <v>65</v>
      </c>
      <c r="B68" s="2" t="s">
        <v>25</v>
      </c>
      <c r="C68" s="2" t="s">
        <v>19</v>
      </c>
      <c r="D68" s="2" t="s">
        <v>187</v>
      </c>
      <c r="E68" s="2" t="s">
        <v>92</v>
      </c>
      <c r="F68" s="11"/>
      <c r="G68" s="2" t="s">
        <v>22</v>
      </c>
      <c r="H68" s="12">
        <v>44510</v>
      </c>
      <c r="I68" s="12">
        <f t="shared" ref="I68:I71" si="15">H68+364</f>
        <v>44874</v>
      </c>
      <c r="J68" s="8" t="s">
        <v>123</v>
      </c>
      <c r="K68" s="2"/>
      <c r="L68" s="3"/>
      <c r="M68" s="5"/>
      <c r="N68" s="21">
        <f ca="1">I68-K2</f>
        <v>-491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7"/>
    </row>
    <row r="69" spans="1:32" ht="99.75" customHeight="1" x14ac:dyDescent="0.5">
      <c r="A69" s="11">
        <v>66</v>
      </c>
      <c r="B69" s="2" t="s">
        <v>25</v>
      </c>
      <c r="C69" s="2" t="s">
        <v>19</v>
      </c>
      <c r="D69" s="2" t="s">
        <v>188</v>
      </c>
      <c r="E69" s="2" t="s">
        <v>92</v>
      </c>
      <c r="F69" s="11"/>
      <c r="G69" s="2" t="s">
        <v>22</v>
      </c>
      <c r="H69" s="12">
        <v>44510</v>
      </c>
      <c r="I69" s="12">
        <f t="shared" si="15"/>
        <v>44874</v>
      </c>
      <c r="J69" s="8" t="s">
        <v>123</v>
      </c>
      <c r="K69" s="2"/>
      <c r="L69" s="3"/>
      <c r="M69" s="5"/>
      <c r="N69" s="21">
        <f ca="1">I69-K2</f>
        <v>-491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7"/>
    </row>
    <row r="70" spans="1:32" ht="99.75" customHeight="1" x14ac:dyDescent="0.5">
      <c r="A70" s="11">
        <v>67</v>
      </c>
      <c r="B70" s="2" t="s">
        <v>25</v>
      </c>
      <c r="C70" s="2" t="s">
        <v>19</v>
      </c>
      <c r="D70" s="2" t="s">
        <v>189</v>
      </c>
      <c r="E70" s="2" t="s">
        <v>92</v>
      </c>
      <c r="F70" s="11"/>
      <c r="G70" s="2" t="s">
        <v>22</v>
      </c>
      <c r="H70" s="12">
        <v>44510</v>
      </c>
      <c r="I70" s="12">
        <f t="shared" si="15"/>
        <v>44874</v>
      </c>
      <c r="J70" s="8" t="s">
        <v>123</v>
      </c>
      <c r="K70" s="2"/>
      <c r="L70" s="3"/>
      <c r="M70" s="5"/>
      <c r="N70" s="21">
        <f ca="1">I70-K2</f>
        <v>-491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7"/>
    </row>
    <row r="71" spans="1:32" ht="99.75" customHeight="1" x14ac:dyDescent="0.5">
      <c r="A71" s="11">
        <v>68</v>
      </c>
      <c r="B71" s="2" t="s">
        <v>25</v>
      </c>
      <c r="C71" s="2" t="s">
        <v>19</v>
      </c>
      <c r="D71" s="2" t="s">
        <v>190</v>
      </c>
      <c r="E71" s="2" t="s">
        <v>191</v>
      </c>
      <c r="F71" s="11"/>
      <c r="G71" s="2" t="s">
        <v>22</v>
      </c>
      <c r="H71" s="12">
        <v>44490</v>
      </c>
      <c r="I71" s="12">
        <f t="shared" si="15"/>
        <v>44854</v>
      </c>
      <c r="J71" s="8" t="s">
        <v>123</v>
      </c>
      <c r="K71" s="2"/>
      <c r="L71" s="3"/>
      <c r="M71" s="5"/>
      <c r="N71" s="21">
        <f ca="1">I71-K2</f>
        <v>-511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7"/>
    </row>
    <row r="72" spans="1:32" ht="99.75" customHeight="1" x14ac:dyDescent="0.5">
      <c r="A72" s="18">
        <v>69</v>
      </c>
      <c r="B72" s="2" t="s">
        <v>25</v>
      </c>
      <c r="C72" s="2" t="s">
        <v>19</v>
      </c>
      <c r="D72" s="2" t="s">
        <v>192</v>
      </c>
      <c r="E72" s="2" t="s">
        <v>193</v>
      </c>
      <c r="F72" s="11"/>
      <c r="G72" s="2" t="s">
        <v>22</v>
      </c>
      <c r="H72" s="12">
        <v>45035</v>
      </c>
      <c r="I72" s="12">
        <f>H72+365</f>
        <v>45400</v>
      </c>
      <c r="J72" s="8" t="s">
        <v>50</v>
      </c>
      <c r="K72" s="19" t="s">
        <v>194</v>
      </c>
      <c r="L72" s="3"/>
      <c r="M72" s="5"/>
      <c r="N72" s="21">
        <f ca="1">I72-K2</f>
        <v>35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7"/>
    </row>
    <row r="73" spans="1:32" ht="99.75" customHeight="1" x14ac:dyDescent="0.5">
      <c r="A73" s="11">
        <v>70</v>
      </c>
      <c r="B73" s="2" t="s">
        <v>25</v>
      </c>
      <c r="C73" s="2" t="s">
        <v>19</v>
      </c>
      <c r="D73" s="2" t="s">
        <v>195</v>
      </c>
      <c r="E73" s="2" t="s">
        <v>196</v>
      </c>
      <c r="F73" s="11"/>
      <c r="G73" s="2" t="s">
        <v>22</v>
      </c>
      <c r="H73" s="12">
        <v>44574</v>
      </c>
      <c r="I73" s="12">
        <f>H73+364</f>
        <v>44938</v>
      </c>
      <c r="J73" s="8" t="s">
        <v>123</v>
      </c>
      <c r="K73" s="2"/>
      <c r="L73" s="3"/>
      <c r="M73" s="5"/>
      <c r="N73" s="21">
        <f ca="1">I73-K2</f>
        <v>-427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7"/>
    </row>
    <row r="74" spans="1:32" ht="99.75" customHeight="1" x14ac:dyDescent="0.5">
      <c r="A74" s="18">
        <v>71</v>
      </c>
      <c r="B74" s="2" t="s">
        <v>25</v>
      </c>
      <c r="C74" s="2" t="s">
        <v>19</v>
      </c>
      <c r="D74" s="2" t="s">
        <v>197</v>
      </c>
      <c r="E74" s="2" t="s">
        <v>196</v>
      </c>
      <c r="F74" s="11"/>
      <c r="G74" s="2" t="s">
        <v>22</v>
      </c>
      <c r="H74" s="12">
        <v>45334</v>
      </c>
      <c r="I74" s="12">
        <f>H74+365</f>
        <v>45699</v>
      </c>
      <c r="J74" s="8" t="s">
        <v>23</v>
      </c>
      <c r="K74" s="19" t="s">
        <v>198</v>
      </c>
      <c r="L74" s="3"/>
      <c r="M74" s="5"/>
      <c r="N74" s="21">
        <f ca="1">I74-K2</f>
        <v>334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17"/>
    </row>
    <row r="75" spans="1:32" ht="99.75" customHeight="1" x14ac:dyDescent="0.5">
      <c r="A75" s="41">
        <v>72</v>
      </c>
      <c r="B75" s="2" t="s">
        <v>25</v>
      </c>
      <c r="C75" s="2" t="s">
        <v>19</v>
      </c>
      <c r="D75" s="2" t="s">
        <v>199</v>
      </c>
      <c r="E75" s="2" t="s">
        <v>200</v>
      </c>
      <c r="F75" s="11"/>
      <c r="G75" s="2" t="s">
        <v>22</v>
      </c>
      <c r="H75" s="12">
        <v>44547</v>
      </c>
      <c r="I75" s="12">
        <f>H75+364</f>
        <v>44911</v>
      </c>
      <c r="J75" s="8" t="s">
        <v>43</v>
      </c>
      <c r="K75" s="2"/>
      <c r="L75" s="3"/>
      <c r="M75" s="5"/>
      <c r="N75" s="21">
        <f ca="1">I75-K2</f>
        <v>-454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7"/>
    </row>
    <row r="76" spans="1:32" ht="99.75" customHeight="1" x14ac:dyDescent="0.5">
      <c r="A76" s="18">
        <v>73</v>
      </c>
      <c r="B76" s="2" t="s">
        <v>25</v>
      </c>
      <c r="C76" s="2" t="s">
        <v>19</v>
      </c>
      <c r="D76" s="2" t="s">
        <v>201</v>
      </c>
      <c r="E76" s="2" t="s">
        <v>202</v>
      </c>
      <c r="F76" s="11"/>
      <c r="G76" s="2" t="s">
        <v>22</v>
      </c>
      <c r="H76" s="12">
        <v>45043</v>
      </c>
      <c r="I76" s="12">
        <f t="shared" ref="I76:I77" si="16">H76+365</f>
        <v>45408</v>
      </c>
      <c r="J76" s="8" t="s">
        <v>23</v>
      </c>
      <c r="K76" s="19" t="s">
        <v>203</v>
      </c>
      <c r="L76" s="3"/>
      <c r="M76" s="5"/>
      <c r="N76" s="21">
        <f ca="1">I76-K2</f>
        <v>43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7"/>
    </row>
    <row r="77" spans="1:32" ht="99.75" customHeight="1" x14ac:dyDescent="0.5">
      <c r="A77" s="18">
        <v>74</v>
      </c>
      <c r="B77" s="2" t="s">
        <v>25</v>
      </c>
      <c r="C77" s="2" t="s">
        <v>19</v>
      </c>
      <c r="D77" s="2" t="s">
        <v>204</v>
      </c>
      <c r="E77" s="2" t="s">
        <v>205</v>
      </c>
      <c r="F77" s="11"/>
      <c r="G77" s="2" t="s">
        <v>22</v>
      </c>
      <c r="H77" s="12">
        <v>45159</v>
      </c>
      <c r="I77" s="12">
        <f t="shared" si="16"/>
        <v>45524</v>
      </c>
      <c r="J77" s="8" t="s">
        <v>130</v>
      </c>
      <c r="K77" s="19" t="s">
        <v>206</v>
      </c>
      <c r="L77" s="3"/>
      <c r="M77" s="5"/>
      <c r="N77" s="21">
        <f ca="1">I77-K2</f>
        <v>159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7"/>
    </row>
    <row r="78" spans="1:32" ht="99.75" customHeight="1" x14ac:dyDescent="0.5">
      <c r="A78" s="11">
        <v>75</v>
      </c>
      <c r="B78" s="2" t="s">
        <v>25</v>
      </c>
      <c r="C78" s="2" t="s">
        <v>19</v>
      </c>
      <c r="D78" s="2" t="s">
        <v>207</v>
      </c>
      <c r="E78" s="2" t="s">
        <v>112</v>
      </c>
      <c r="F78" s="11"/>
      <c r="G78" s="2" t="s">
        <v>22</v>
      </c>
      <c r="H78" s="12">
        <v>44740</v>
      </c>
      <c r="I78" s="12">
        <f t="shared" ref="I78:I81" si="17">H78+364</f>
        <v>45104</v>
      </c>
      <c r="J78" s="8" t="s">
        <v>123</v>
      </c>
      <c r="K78" s="2"/>
      <c r="L78" s="3"/>
      <c r="M78" s="5"/>
      <c r="N78" s="21">
        <f ca="1">I78-K2</f>
        <v>-261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7"/>
    </row>
    <row r="79" spans="1:32" ht="99.75" customHeight="1" x14ac:dyDescent="0.5">
      <c r="A79" s="11">
        <v>76</v>
      </c>
      <c r="B79" s="2" t="s">
        <v>25</v>
      </c>
      <c r="C79" s="2" t="s">
        <v>19</v>
      </c>
      <c r="D79" s="2" t="s">
        <v>208</v>
      </c>
      <c r="E79" s="2" t="s">
        <v>209</v>
      </c>
      <c r="F79" s="11"/>
      <c r="G79" s="2" t="s">
        <v>22</v>
      </c>
      <c r="H79" s="12">
        <v>44740</v>
      </c>
      <c r="I79" s="12">
        <f t="shared" si="17"/>
        <v>45104</v>
      </c>
      <c r="J79" s="8" t="s">
        <v>123</v>
      </c>
      <c r="K79" s="2"/>
      <c r="L79" s="3"/>
      <c r="M79" s="5"/>
      <c r="N79" s="21">
        <f ca="1">I79-K2</f>
        <v>-261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7"/>
    </row>
    <row r="80" spans="1:32" ht="99.75" customHeight="1" x14ac:dyDescent="0.5">
      <c r="A80" s="11">
        <v>77</v>
      </c>
      <c r="B80" s="2" t="s">
        <v>25</v>
      </c>
      <c r="C80" s="2" t="s">
        <v>19</v>
      </c>
      <c r="D80" s="2" t="s">
        <v>210</v>
      </c>
      <c r="E80" s="2" t="s">
        <v>209</v>
      </c>
      <c r="F80" s="11"/>
      <c r="G80" s="2" t="s">
        <v>22</v>
      </c>
      <c r="H80" s="12">
        <v>44740</v>
      </c>
      <c r="I80" s="12">
        <f t="shared" si="17"/>
        <v>45104</v>
      </c>
      <c r="J80" s="8" t="s">
        <v>123</v>
      </c>
      <c r="K80" s="2"/>
      <c r="L80" s="3"/>
      <c r="M80" s="5"/>
      <c r="N80" s="21">
        <f ca="1">I80-K2</f>
        <v>-261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7"/>
    </row>
    <row r="81" spans="1:32" ht="99.75" customHeight="1" x14ac:dyDescent="0.5">
      <c r="A81" s="11">
        <v>78</v>
      </c>
      <c r="B81" s="2" t="s">
        <v>25</v>
      </c>
      <c r="C81" s="2" t="s">
        <v>19</v>
      </c>
      <c r="D81" s="2" t="s">
        <v>211</v>
      </c>
      <c r="E81" s="2" t="s">
        <v>209</v>
      </c>
      <c r="F81" s="11"/>
      <c r="G81" s="2" t="s">
        <v>22</v>
      </c>
      <c r="H81" s="12">
        <v>44740</v>
      </c>
      <c r="I81" s="12">
        <f t="shared" si="17"/>
        <v>45104</v>
      </c>
      <c r="J81" s="8" t="s">
        <v>123</v>
      </c>
      <c r="K81" s="2"/>
      <c r="L81" s="3"/>
      <c r="M81" s="5"/>
      <c r="N81" s="21">
        <f ca="1">I81-K2</f>
        <v>-261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7"/>
    </row>
    <row r="82" spans="1:32" ht="99.75" customHeight="1" x14ac:dyDescent="0.5">
      <c r="A82" s="18">
        <v>79</v>
      </c>
      <c r="B82" s="2" t="s">
        <v>25</v>
      </c>
      <c r="C82" s="2" t="s">
        <v>19</v>
      </c>
      <c r="D82" s="2" t="s">
        <v>212</v>
      </c>
      <c r="E82" s="2" t="s">
        <v>213</v>
      </c>
      <c r="F82" s="11"/>
      <c r="G82" s="2" t="s">
        <v>22</v>
      </c>
      <c r="H82" s="12">
        <v>45212</v>
      </c>
      <c r="I82" s="12">
        <f t="shared" ref="I82:I105" si="18">H82+365</f>
        <v>45577</v>
      </c>
      <c r="J82" s="8" t="s">
        <v>50</v>
      </c>
      <c r="K82" s="19" t="s">
        <v>214</v>
      </c>
      <c r="L82" s="3"/>
      <c r="M82" s="5"/>
      <c r="N82" s="21">
        <f ca="1">I82-K2</f>
        <v>212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17"/>
    </row>
    <row r="83" spans="1:32" ht="99.75" customHeight="1" x14ac:dyDescent="0.5">
      <c r="A83" s="18">
        <v>80</v>
      </c>
      <c r="B83" s="2" t="s">
        <v>25</v>
      </c>
      <c r="C83" s="2" t="s">
        <v>19</v>
      </c>
      <c r="D83" s="2" t="s">
        <v>215</v>
      </c>
      <c r="E83" s="2" t="s">
        <v>216</v>
      </c>
      <c r="F83" s="11"/>
      <c r="G83" s="2" t="s">
        <v>22</v>
      </c>
      <c r="H83" s="12">
        <v>45212</v>
      </c>
      <c r="I83" s="12">
        <f t="shared" si="18"/>
        <v>45577</v>
      </c>
      <c r="J83" s="8" t="s">
        <v>50</v>
      </c>
      <c r="K83" s="19" t="s">
        <v>217</v>
      </c>
      <c r="L83" s="3"/>
      <c r="M83" s="5"/>
      <c r="N83" s="21">
        <f ca="1">I83-K2</f>
        <v>212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17"/>
    </row>
    <row r="84" spans="1:32" ht="99.75" customHeight="1" x14ac:dyDescent="0.5">
      <c r="A84" s="18">
        <v>81</v>
      </c>
      <c r="B84" s="2" t="s">
        <v>25</v>
      </c>
      <c r="C84" s="2" t="s">
        <v>19</v>
      </c>
      <c r="D84" s="2" t="s">
        <v>218</v>
      </c>
      <c r="E84" s="2" t="s">
        <v>27</v>
      </c>
      <c r="F84" s="11"/>
      <c r="G84" s="2" t="s">
        <v>22</v>
      </c>
      <c r="H84" s="12">
        <v>45213</v>
      </c>
      <c r="I84" s="12">
        <f t="shared" si="18"/>
        <v>45578</v>
      </c>
      <c r="J84" s="8" t="s">
        <v>23</v>
      </c>
      <c r="K84" s="19" t="s">
        <v>219</v>
      </c>
      <c r="L84" s="3"/>
      <c r="M84" s="5"/>
      <c r="N84" s="21">
        <f ca="1">I84-K2</f>
        <v>213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7"/>
    </row>
    <row r="85" spans="1:32" ht="99.75" customHeight="1" x14ac:dyDescent="0.5">
      <c r="A85" s="18">
        <v>82</v>
      </c>
      <c r="B85" s="2" t="s">
        <v>25</v>
      </c>
      <c r="C85" s="2" t="s">
        <v>19</v>
      </c>
      <c r="D85" s="2" t="s">
        <v>220</v>
      </c>
      <c r="E85" s="2" t="s">
        <v>27</v>
      </c>
      <c r="F85" s="11"/>
      <c r="G85" s="2" t="s">
        <v>22</v>
      </c>
      <c r="H85" s="12">
        <v>45213</v>
      </c>
      <c r="I85" s="12">
        <f t="shared" si="18"/>
        <v>45578</v>
      </c>
      <c r="J85" s="8" t="s">
        <v>23</v>
      </c>
      <c r="K85" s="19" t="s">
        <v>221</v>
      </c>
      <c r="L85" s="3"/>
      <c r="M85" s="5"/>
      <c r="N85" s="21">
        <f ca="1">I85-K2</f>
        <v>213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17"/>
    </row>
    <row r="86" spans="1:32" ht="99.75" customHeight="1" x14ac:dyDescent="0.5">
      <c r="A86" s="18">
        <v>83</v>
      </c>
      <c r="B86" s="2" t="s">
        <v>25</v>
      </c>
      <c r="C86" s="2" t="s">
        <v>19</v>
      </c>
      <c r="D86" s="2" t="s">
        <v>222</v>
      </c>
      <c r="E86" s="2" t="s">
        <v>27</v>
      </c>
      <c r="F86" s="11"/>
      <c r="G86" s="2" t="s">
        <v>22</v>
      </c>
      <c r="H86" s="12">
        <v>45210</v>
      </c>
      <c r="I86" s="12">
        <f t="shared" si="18"/>
        <v>45575</v>
      </c>
      <c r="J86" s="8" t="s">
        <v>23</v>
      </c>
      <c r="K86" s="19" t="s">
        <v>223</v>
      </c>
      <c r="L86" s="3"/>
      <c r="M86" s="5"/>
      <c r="N86" s="21">
        <f ca="1">I86-K2</f>
        <v>210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17"/>
    </row>
    <row r="87" spans="1:32" ht="99.75" customHeight="1" x14ac:dyDescent="0.5">
      <c r="A87" s="18">
        <v>84</v>
      </c>
      <c r="B87" s="2" t="s">
        <v>25</v>
      </c>
      <c r="C87" s="2" t="s">
        <v>19</v>
      </c>
      <c r="D87" s="2" t="s">
        <v>224</v>
      </c>
      <c r="E87" s="2" t="s">
        <v>27</v>
      </c>
      <c r="F87" s="11"/>
      <c r="G87" s="2" t="s">
        <v>22</v>
      </c>
      <c r="H87" s="12">
        <v>45210</v>
      </c>
      <c r="I87" s="12">
        <f t="shared" si="18"/>
        <v>45575</v>
      </c>
      <c r="J87" s="8" t="s">
        <v>23</v>
      </c>
      <c r="K87" s="19" t="s">
        <v>225</v>
      </c>
      <c r="L87" s="3"/>
      <c r="M87" s="5"/>
      <c r="N87" s="21">
        <f ca="1">I87-K2</f>
        <v>210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7"/>
    </row>
    <row r="88" spans="1:32" ht="99.75" customHeight="1" x14ac:dyDescent="0.5">
      <c r="A88" s="18">
        <v>85</v>
      </c>
      <c r="B88" s="2" t="s">
        <v>25</v>
      </c>
      <c r="C88" s="2" t="s">
        <v>19</v>
      </c>
      <c r="D88" s="2" t="s">
        <v>226</v>
      </c>
      <c r="E88" s="2" t="s">
        <v>27</v>
      </c>
      <c r="F88" s="11"/>
      <c r="G88" s="2" t="s">
        <v>22</v>
      </c>
      <c r="H88" s="12">
        <v>45210</v>
      </c>
      <c r="I88" s="12">
        <f t="shared" si="18"/>
        <v>45575</v>
      </c>
      <c r="J88" s="8" t="s">
        <v>23</v>
      </c>
      <c r="K88" s="19" t="s">
        <v>227</v>
      </c>
      <c r="L88" s="3"/>
      <c r="M88" s="5"/>
      <c r="N88" s="21">
        <f ca="1">I88-K2</f>
        <v>210</v>
      </c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7"/>
    </row>
    <row r="89" spans="1:32" ht="99.75" customHeight="1" x14ac:dyDescent="0.5">
      <c r="A89" s="18">
        <v>86</v>
      </c>
      <c r="B89" s="2" t="s">
        <v>25</v>
      </c>
      <c r="C89" s="2" t="s">
        <v>19</v>
      </c>
      <c r="D89" s="2" t="s">
        <v>228</v>
      </c>
      <c r="E89" s="2" t="s">
        <v>27</v>
      </c>
      <c r="F89" s="11"/>
      <c r="G89" s="2" t="s">
        <v>22</v>
      </c>
      <c r="H89" s="12">
        <v>45213</v>
      </c>
      <c r="I89" s="12">
        <f t="shared" si="18"/>
        <v>45578</v>
      </c>
      <c r="J89" s="8" t="s">
        <v>23</v>
      </c>
      <c r="K89" s="19" t="s">
        <v>229</v>
      </c>
      <c r="L89" s="3"/>
      <c r="M89" s="5"/>
      <c r="N89" s="21">
        <f ca="1">I89-K2</f>
        <v>213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7"/>
    </row>
    <row r="90" spans="1:32" ht="99.75" customHeight="1" x14ac:dyDescent="0.5">
      <c r="A90" s="18">
        <v>87</v>
      </c>
      <c r="B90" s="2" t="s">
        <v>25</v>
      </c>
      <c r="C90" s="2" t="s">
        <v>19</v>
      </c>
      <c r="D90" s="2" t="s">
        <v>230</v>
      </c>
      <c r="E90" s="2" t="s">
        <v>27</v>
      </c>
      <c r="F90" s="11"/>
      <c r="G90" s="2" t="s">
        <v>22</v>
      </c>
      <c r="H90" s="12">
        <v>45329</v>
      </c>
      <c r="I90" s="12">
        <f t="shared" si="18"/>
        <v>45694</v>
      </c>
      <c r="J90" s="8" t="s">
        <v>50</v>
      </c>
      <c r="K90" s="19" t="s">
        <v>231</v>
      </c>
      <c r="L90" s="3"/>
      <c r="M90" s="5"/>
      <c r="N90" s="21">
        <f ca="1">I90-K2</f>
        <v>329</v>
      </c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7"/>
    </row>
    <row r="91" spans="1:32" ht="127.5" customHeight="1" x14ac:dyDescent="0.5">
      <c r="A91" s="18">
        <v>88</v>
      </c>
      <c r="B91" s="2" t="s">
        <v>232</v>
      </c>
      <c r="C91" s="2" t="s">
        <v>233</v>
      </c>
      <c r="D91" s="2" t="s">
        <v>234</v>
      </c>
      <c r="E91" s="2" t="s">
        <v>235</v>
      </c>
      <c r="F91" s="11">
        <v>1E-4</v>
      </c>
      <c r="G91" s="2" t="s">
        <v>22</v>
      </c>
      <c r="H91" s="12">
        <v>45044</v>
      </c>
      <c r="I91" s="12">
        <f t="shared" si="18"/>
        <v>45409</v>
      </c>
      <c r="J91" s="8" t="s">
        <v>236</v>
      </c>
      <c r="K91" s="19" t="s">
        <v>237</v>
      </c>
      <c r="L91" s="3"/>
      <c r="M91" s="5"/>
      <c r="N91" s="21">
        <f ca="1">I91-K2</f>
        <v>44</v>
      </c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7"/>
    </row>
    <row r="92" spans="1:32" ht="99.75" customHeight="1" x14ac:dyDescent="0.5">
      <c r="A92" s="18">
        <v>89</v>
      </c>
      <c r="B92" s="2" t="s">
        <v>238</v>
      </c>
      <c r="C92" s="2" t="s">
        <v>239</v>
      </c>
      <c r="D92" s="2" t="s">
        <v>240</v>
      </c>
      <c r="E92" s="2" t="s">
        <v>241</v>
      </c>
      <c r="F92" s="11"/>
      <c r="G92" s="2" t="s">
        <v>22</v>
      </c>
      <c r="H92" s="12">
        <v>45184</v>
      </c>
      <c r="I92" s="12">
        <f t="shared" si="18"/>
        <v>45549</v>
      </c>
      <c r="J92" s="8" t="s">
        <v>86</v>
      </c>
      <c r="K92" s="19" t="s">
        <v>242</v>
      </c>
      <c r="L92" s="3"/>
      <c r="M92" s="5"/>
      <c r="N92" s="21">
        <f ca="1">I92-K2</f>
        <v>184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8"/>
    </row>
    <row r="93" spans="1:32" ht="99.75" customHeight="1" x14ac:dyDescent="0.5">
      <c r="A93" s="18">
        <v>90</v>
      </c>
      <c r="B93" s="2" t="s">
        <v>238</v>
      </c>
      <c r="C93" s="2" t="s">
        <v>239</v>
      </c>
      <c r="D93" s="2" t="s">
        <v>243</v>
      </c>
      <c r="E93" s="2" t="s">
        <v>244</v>
      </c>
      <c r="F93" s="11"/>
      <c r="G93" s="2" t="s">
        <v>22</v>
      </c>
      <c r="H93" s="12">
        <v>45154</v>
      </c>
      <c r="I93" s="12">
        <f t="shared" si="18"/>
        <v>45519</v>
      </c>
      <c r="J93" s="8" t="s">
        <v>23</v>
      </c>
      <c r="K93" s="19" t="s">
        <v>245</v>
      </c>
      <c r="L93" s="3"/>
      <c r="M93" s="5"/>
      <c r="N93" s="21">
        <f ca="1">I93-K2</f>
        <v>154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3" t="s">
        <v>246</v>
      </c>
    </row>
    <row r="94" spans="1:32" ht="99.75" customHeight="1" x14ac:dyDescent="0.5">
      <c r="A94" s="18">
        <v>91</v>
      </c>
      <c r="B94" s="2" t="s">
        <v>238</v>
      </c>
      <c r="C94" s="2" t="s">
        <v>47</v>
      </c>
      <c r="D94" s="2" t="s">
        <v>247</v>
      </c>
      <c r="E94" s="2" t="s">
        <v>248</v>
      </c>
      <c r="F94" s="11"/>
      <c r="G94" s="2" t="s">
        <v>22</v>
      </c>
      <c r="H94" s="12">
        <v>45218</v>
      </c>
      <c r="I94" s="12">
        <f t="shared" si="18"/>
        <v>45583</v>
      </c>
      <c r="J94" s="8" t="s">
        <v>23</v>
      </c>
      <c r="K94" s="19" t="s">
        <v>249</v>
      </c>
      <c r="L94" s="20"/>
      <c r="M94" s="5"/>
      <c r="N94" s="21">
        <f ca="1">I94-K2</f>
        <v>218</v>
      </c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8" t="s">
        <v>250</v>
      </c>
    </row>
    <row r="95" spans="1:32" ht="99.75" customHeight="1" x14ac:dyDescent="0.5">
      <c r="A95" s="18">
        <v>92</v>
      </c>
      <c r="B95" s="2" t="s">
        <v>238</v>
      </c>
      <c r="C95" s="2"/>
      <c r="D95" s="2" t="s">
        <v>251</v>
      </c>
      <c r="E95" s="2" t="s">
        <v>252</v>
      </c>
      <c r="F95" s="11"/>
      <c r="G95" s="2" t="s">
        <v>22</v>
      </c>
      <c r="H95" s="12">
        <v>45329</v>
      </c>
      <c r="I95" s="12">
        <f t="shared" si="18"/>
        <v>45694</v>
      </c>
      <c r="J95" s="8" t="s">
        <v>50</v>
      </c>
      <c r="K95" s="19" t="s">
        <v>253</v>
      </c>
      <c r="L95" s="3"/>
      <c r="M95" s="5"/>
      <c r="N95" s="21">
        <f ca="1">I95-K2</f>
        <v>329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8" t="s">
        <v>254</v>
      </c>
    </row>
    <row r="96" spans="1:32" ht="99.75" customHeight="1" x14ac:dyDescent="0.5">
      <c r="A96" s="18">
        <v>93</v>
      </c>
      <c r="B96" s="2" t="s">
        <v>238</v>
      </c>
      <c r="C96" s="2" t="s">
        <v>255</v>
      </c>
      <c r="D96" s="2" t="s">
        <v>256</v>
      </c>
      <c r="E96" s="2" t="s">
        <v>257</v>
      </c>
      <c r="F96" s="11"/>
      <c r="G96" s="2" t="s">
        <v>22</v>
      </c>
      <c r="H96" s="12">
        <v>45274</v>
      </c>
      <c r="I96" s="12">
        <f t="shared" si="18"/>
        <v>45639</v>
      </c>
      <c r="J96" s="8" t="s">
        <v>23</v>
      </c>
      <c r="K96" s="19" t="s">
        <v>258</v>
      </c>
      <c r="L96" s="3"/>
      <c r="M96" s="5"/>
      <c r="N96" s="21">
        <f ca="1">I96-K2</f>
        <v>274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17" t="s">
        <v>158</v>
      </c>
    </row>
    <row r="97" spans="1:32" ht="99.75" customHeight="1" x14ac:dyDescent="0.5">
      <c r="A97" s="18">
        <v>94</v>
      </c>
      <c r="B97" s="2" t="s">
        <v>238</v>
      </c>
      <c r="C97" s="2" t="s">
        <v>239</v>
      </c>
      <c r="D97" s="2" t="s">
        <v>259</v>
      </c>
      <c r="E97" s="2" t="s">
        <v>257</v>
      </c>
      <c r="F97" s="11"/>
      <c r="G97" s="2" t="s">
        <v>22</v>
      </c>
      <c r="H97" s="12">
        <v>44992</v>
      </c>
      <c r="I97" s="12">
        <f t="shared" si="18"/>
        <v>45357</v>
      </c>
      <c r="J97" s="8" t="s">
        <v>23</v>
      </c>
      <c r="K97" s="19" t="s">
        <v>260</v>
      </c>
      <c r="L97" s="3"/>
      <c r="M97" s="5"/>
      <c r="N97" s="21">
        <f ca="1">I97-K2</f>
        <v>-8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3"/>
    </row>
    <row r="98" spans="1:32" ht="99.75" customHeight="1" x14ac:dyDescent="0.5">
      <c r="A98" s="18">
        <v>95</v>
      </c>
      <c r="B98" s="2" t="s">
        <v>238</v>
      </c>
      <c r="C98" s="2" t="s">
        <v>239</v>
      </c>
      <c r="D98" s="2" t="s">
        <v>261</v>
      </c>
      <c r="E98" s="2" t="s">
        <v>262</v>
      </c>
      <c r="F98" s="11"/>
      <c r="G98" s="2" t="s">
        <v>22</v>
      </c>
      <c r="H98" s="12">
        <v>44992</v>
      </c>
      <c r="I98" s="12">
        <f t="shared" si="18"/>
        <v>45357</v>
      </c>
      <c r="J98" s="8" t="s">
        <v>50</v>
      </c>
      <c r="K98" s="19" t="s">
        <v>263</v>
      </c>
      <c r="L98" s="3"/>
      <c r="M98" s="5"/>
      <c r="N98" s="21">
        <f ca="1">I98-K2</f>
        <v>-8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3"/>
    </row>
    <row r="99" spans="1:32" ht="99.75" customHeight="1" x14ac:dyDescent="0.5">
      <c r="A99" s="18">
        <v>96</v>
      </c>
      <c r="B99" s="2" t="s">
        <v>238</v>
      </c>
      <c r="C99" s="2" t="s">
        <v>47</v>
      </c>
      <c r="D99" s="2" t="s">
        <v>264</v>
      </c>
      <c r="E99" s="2" t="s">
        <v>262</v>
      </c>
      <c r="F99" s="11"/>
      <c r="G99" s="2" t="s">
        <v>22</v>
      </c>
      <c r="H99" s="12">
        <v>45128</v>
      </c>
      <c r="I99" s="12">
        <f t="shared" si="18"/>
        <v>45493</v>
      </c>
      <c r="J99" s="8" t="s">
        <v>23</v>
      </c>
      <c r="K99" s="19" t="s">
        <v>265</v>
      </c>
      <c r="L99" s="3"/>
      <c r="M99" s="5"/>
      <c r="N99" s="21">
        <f ca="1">I99-K2</f>
        <v>128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3"/>
    </row>
    <row r="100" spans="1:32" ht="99.75" customHeight="1" x14ac:dyDescent="0.5">
      <c r="A100" s="18">
        <v>97</v>
      </c>
      <c r="B100" s="2" t="s">
        <v>238</v>
      </c>
      <c r="C100" s="2" t="s">
        <v>239</v>
      </c>
      <c r="D100" s="2" t="s">
        <v>266</v>
      </c>
      <c r="E100" s="2" t="s">
        <v>267</v>
      </c>
      <c r="F100" s="11"/>
      <c r="G100" s="2" t="s">
        <v>22</v>
      </c>
      <c r="H100" s="12">
        <v>45128</v>
      </c>
      <c r="I100" s="12">
        <f t="shared" si="18"/>
        <v>45493</v>
      </c>
      <c r="J100" s="8" t="s">
        <v>23</v>
      </c>
      <c r="K100" s="19" t="s">
        <v>268</v>
      </c>
      <c r="L100" s="3"/>
      <c r="M100" s="5"/>
      <c r="N100" s="21">
        <f ca="1">I100-K2</f>
        <v>128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3"/>
    </row>
    <row r="101" spans="1:32" ht="99.75" customHeight="1" x14ac:dyDescent="0.5">
      <c r="A101" s="18">
        <v>98</v>
      </c>
      <c r="B101" s="2" t="s">
        <v>238</v>
      </c>
      <c r="C101" s="2" t="s">
        <v>47</v>
      </c>
      <c r="D101" s="2" t="s">
        <v>269</v>
      </c>
      <c r="E101" s="2" t="s">
        <v>270</v>
      </c>
      <c r="F101" s="11"/>
      <c r="G101" s="2" t="s">
        <v>22</v>
      </c>
      <c r="H101" s="12">
        <v>45336</v>
      </c>
      <c r="I101" s="12">
        <f t="shared" si="18"/>
        <v>45701</v>
      </c>
      <c r="J101" s="8" t="s">
        <v>23</v>
      </c>
      <c r="K101" s="19" t="s">
        <v>271</v>
      </c>
      <c r="L101" s="3"/>
      <c r="M101" s="5"/>
      <c r="N101" s="21">
        <f ca="1">I101-K2</f>
        <v>336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17"/>
    </row>
    <row r="102" spans="1:32" ht="99.75" customHeight="1" x14ac:dyDescent="0.5">
      <c r="A102" s="18">
        <v>99</v>
      </c>
      <c r="B102" s="2" t="s">
        <v>238</v>
      </c>
      <c r="C102" s="2" t="s">
        <v>47</v>
      </c>
      <c r="D102" s="2" t="s">
        <v>272</v>
      </c>
      <c r="E102" s="2" t="s">
        <v>273</v>
      </c>
      <c r="F102" s="11"/>
      <c r="G102" s="2" t="s">
        <v>22</v>
      </c>
      <c r="H102" s="12">
        <v>45184</v>
      </c>
      <c r="I102" s="12">
        <f t="shared" si="18"/>
        <v>45549</v>
      </c>
      <c r="J102" s="8" t="s">
        <v>23</v>
      </c>
      <c r="K102" s="19" t="s">
        <v>274</v>
      </c>
      <c r="L102" s="3"/>
      <c r="M102" s="5"/>
      <c r="N102" s="21">
        <f ca="1">I102-K2</f>
        <v>184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17" t="s">
        <v>158</v>
      </c>
    </row>
    <row r="103" spans="1:32" ht="99.75" customHeight="1" x14ac:dyDescent="0.35">
      <c r="A103" s="41">
        <v>100</v>
      </c>
      <c r="B103" s="2" t="s">
        <v>238</v>
      </c>
      <c r="C103" s="2" t="s">
        <v>47</v>
      </c>
      <c r="D103" s="2" t="s">
        <v>275</v>
      </c>
      <c r="E103" s="2" t="s">
        <v>273</v>
      </c>
      <c r="F103" s="11"/>
      <c r="G103" s="2" t="s">
        <v>22</v>
      </c>
      <c r="H103" s="12">
        <v>45285</v>
      </c>
      <c r="I103" s="12">
        <f t="shared" si="18"/>
        <v>45650</v>
      </c>
      <c r="J103" s="8" t="s">
        <v>23</v>
      </c>
      <c r="K103" s="19" t="s">
        <v>276</v>
      </c>
      <c r="L103" s="3"/>
      <c r="M103" s="26" t="s">
        <v>277</v>
      </c>
      <c r="N103" s="21">
        <f ca="1">I103-K2</f>
        <v>285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8" t="s">
        <v>108</v>
      </c>
    </row>
    <row r="104" spans="1:32" ht="99.75" customHeight="1" x14ac:dyDescent="0.5">
      <c r="A104" s="18">
        <v>101</v>
      </c>
      <c r="B104" s="2" t="s">
        <v>238</v>
      </c>
      <c r="C104" s="2" t="s">
        <v>47</v>
      </c>
      <c r="D104" s="2" t="s">
        <v>278</v>
      </c>
      <c r="E104" s="2" t="s">
        <v>270</v>
      </c>
      <c r="F104" s="11"/>
      <c r="G104" s="2" t="s">
        <v>22</v>
      </c>
      <c r="H104" s="12">
        <v>45329</v>
      </c>
      <c r="I104" s="12">
        <f t="shared" si="18"/>
        <v>45694</v>
      </c>
      <c r="J104" s="8" t="s">
        <v>50</v>
      </c>
      <c r="K104" s="19" t="s">
        <v>279</v>
      </c>
      <c r="L104" s="3"/>
      <c r="M104" s="5"/>
      <c r="N104" s="21">
        <f ca="1">I104-K2</f>
        <v>329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17"/>
    </row>
    <row r="105" spans="1:32" ht="99.75" customHeight="1" x14ac:dyDescent="0.5">
      <c r="A105" s="18">
        <v>102</v>
      </c>
      <c r="B105" s="2" t="s">
        <v>238</v>
      </c>
      <c r="C105" s="2" t="s">
        <v>47</v>
      </c>
      <c r="D105" s="2" t="s">
        <v>280</v>
      </c>
      <c r="E105" s="2" t="s">
        <v>281</v>
      </c>
      <c r="F105" s="11"/>
      <c r="G105" s="2" t="s">
        <v>22</v>
      </c>
      <c r="H105" s="12">
        <v>44992</v>
      </c>
      <c r="I105" s="12">
        <f t="shared" si="18"/>
        <v>45357</v>
      </c>
      <c r="J105" s="8" t="s">
        <v>23</v>
      </c>
      <c r="K105" s="19" t="s">
        <v>282</v>
      </c>
      <c r="L105" s="3"/>
      <c r="M105" s="5"/>
      <c r="N105" s="21">
        <f ca="1">I105-K2</f>
        <v>-8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17"/>
    </row>
    <row r="106" spans="1:32" ht="99.75" customHeight="1" x14ac:dyDescent="0.35">
      <c r="A106" s="18">
        <v>103</v>
      </c>
      <c r="B106" s="2" t="s">
        <v>238</v>
      </c>
      <c r="C106" s="2"/>
      <c r="D106" s="2" t="s">
        <v>283</v>
      </c>
      <c r="E106" s="2" t="s">
        <v>284</v>
      </c>
      <c r="F106" s="11"/>
      <c r="G106" s="2" t="s">
        <v>22</v>
      </c>
      <c r="H106" s="12">
        <v>44580</v>
      </c>
      <c r="I106" s="12">
        <f t="shared" ref="I106:I107" si="19">H106+364</f>
        <v>44944</v>
      </c>
      <c r="J106" s="8" t="s">
        <v>43</v>
      </c>
      <c r="K106" s="27"/>
      <c r="L106" s="3"/>
      <c r="M106" s="26"/>
      <c r="N106" s="21">
        <f ca="1">I106-K2</f>
        <v>-421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8" t="s">
        <v>285</v>
      </c>
    </row>
    <row r="107" spans="1:32" ht="99.75" customHeight="1" x14ac:dyDescent="0.35">
      <c r="A107" s="18">
        <v>104</v>
      </c>
      <c r="B107" s="2" t="s">
        <v>238</v>
      </c>
      <c r="C107" s="2"/>
      <c r="D107" s="2" t="s">
        <v>286</v>
      </c>
      <c r="E107" s="2" t="s">
        <v>284</v>
      </c>
      <c r="F107" s="11"/>
      <c r="G107" s="2" t="s">
        <v>22</v>
      </c>
      <c r="H107" s="12">
        <v>44580</v>
      </c>
      <c r="I107" s="12">
        <f t="shared" si="19"/>
        <v>44944</v>
      </c>
      <c r="J107" s="8" t="s">
        <v>43</v>
      </c>
      <c r="K107" s="27"/>
      <c r="L107" s="3"/>
      <c r="M107" s="26"/>
      <c r="N107" s="21">
        <f ca="1">I107-K2</f>
        <v>-421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8" t="s">
        <v>285</v>
      </c>
    </row>
    <row r="108" spans="1:32" ht="99.75" customHeight="1" x14ac:dyDescent="0.5">
      <c r="A108" s="18">
        <v>105</v>
      </c>
      <c r="B108" s="2" t="s">
        <v>238</v>
      </c>
      <c r="C108" s="2" t="s">
        <v>287</v>
      </c>
      <c r="D108" s="2" t="s">
        <v>288</v>
      </c>
      <c r="E108" s="2" t="s">
        <v>289</v>
      </c>
      <c r="F108" s="11"/>
      <c r="G108" s="2" t="s">
        <v>22</v>
      </c>
      <c r="H108" s="12">
        <v>45313</v>
      </c>
      <c r="I108" s="12">
        <f t="shared" ref="I108:I114" si="20">H108+365</f>
        <v>45678</v>
      </c>
      <c r="J108" s="8" t="s">
        <v>23</v>
      </c>
      <c r="K108" s="19" t="s">
        <v>290</v>
      </c>
      <c r="L108" s="3"/>
      <c r="M108" s="5"/>
      <c r="N108" s="21">
        <f ca="1">I108-K2</f>
        <v>313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3" t="s">
        <v>246</v>
      </c>
    </row>
    <row r="109" spans="1:32" ht="99.75" customHeight="1" x14ac:dyDescent="0.5">
      <c r="A109" s="18">
        <v>106</v>
      </c>
      <c r="B109" s="2" t="s">
        <v>238</v>
      </c>
      <c r="C109" s="2" t="s">
        <v>287</v>
      </c>
      <c r="D109" s="2" t="s">
        <v>291</v>
      </c>
      <c r="E109" s="2" t="s">
        <v>289</v>
      </c>
      <c r="F109" s="11"/>
      <c r="G109" s="2" t="s">
        <v>22</v>
      </c>
      <c r="H109" s="12">
        <v>45313</v>
      </c>
      <c r="I109" s="12">
        <f t="shared" si="20"/>
        <v>45678</v>
      </c>
      <c r="J109" s="8" t="s">
        <v>23</v>
      </c>
      <c r="K109" s="19" t="s">
        <v>292</v>
      </c>
      <c r="L109" s="3"/>
      <c r="M109" s="5"/>
      <c r="N109" s="21">
        <f ca="1">I109-K2</f>
        <v>313</v>
      </c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17" t="s">
        <v>158</v>
      </c>
    </row>
    <row r="110" spans="1:32" ht="99.75" customHeight="1" x14ac:dyDescent="0.5">
      <c r="A110" s="18">
        <v>107</v>
      </c>
      <c r="B110" s="2" t="s">
        <v>238</v>
      </c>
      <c r="C110" s="2" t="s">
        <v>287</v>
      </c>
      <c r="D110" s="2" t="s">
        <v>293</v>
      </c>
      <c r="E110" s="2" t="s">
        <v>289</v>
      </c>
      <c r="F110" s="11"/>
      <c r="G110" s="2" t="s">
        <v>22</v>
      </c>
      <c r="H110" s="12">
        <v>45313</v>
      </c>
      <c r="I110" s="12">
        <f t="shared" si="20"/>
        <v>45678</v>
      </c>
      <c r="J110" s="8" t="s">
        <v>50</v>
      </c>
      <c r="K110" s="19" t="s">
        <v>294</v>
      </c>
      <c r="L110" s="3"/>
      <c r="M110" s="5"/>
      <c r="N110" s="21">
        <f ca="1">I110-K2</f>
        <v>313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17"/>
    </row>
    <row r="111" spans="1:32" ht="99.75" customHeight="1" x14ac:dyDescent="0.5">
      <c r="A111" s="18">
        <v>108</v>
      </c>
      <c r="B111" s="2" t="s">
        <v>238</v>
      </c>
      <c r="C111" s="2" t="s">
        <v>287</v>
      </c>
      <c r="D111" s="254" t="s">
        <v>295</v>
      </c>
      <c r="E111" s="2" t="s">
        <v>289</v>
      </c>
      <c r="F111" s="11"/>
      <c r="G111" s="2" t="s">
        <v>22</v>
      </c>
      <c r="H111" s="12">
        <v>45347</v>
      </c>
      <c r="I111" s="12">
        <f t="shared" si="20"/>
        <v>45712</v>
      </c>
      <c r="J111" s="8" t="s">
        <v>23</v>
      </c>
      <c r="K111" s="19" t="s">
        <v>296</v>
      </c>
      <c r="L111" s="3"/>
      <c r="M111" s="5"/>
      <c r="N111" s="21">
        <f ca="1">I111-K2</f>
        <v>347</v>
      </c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3" t="s">
        <v>246</v>
      </c>
    </row>
    <row r="112" spans="1:32" ht="99.75" customHeight="1" x14ac:dyDescent="0.5">
      <c r="A112" s="18">
        <v>109</v>
      </c>
      <c r="B112" s="2" t="s">
        <v>238</v>
      </c>
      <c r="C112" s="2" t="s">
        <v>287</v>
      </c>
      <c r="D112" s="2" t="s">
        <v>297</v>
      </c>
      <c r="E112" s="2" t="s">
        <v>289</v>
      </c>
      <c r="F112" s="11"/>
      <c r="G112" s="2" t="s">
        <v>22</v>
      </c>
      <c r="H112" s="12">
        <v>45336</v>
      </c>
      <c r="I112" s="12">
        <f t="shared" si="20"/>
        <v>45701</v>
      </c>
      <c r="J112" s="8" t="s">
        <v>23</v>
      </c>
      <c r="K112" s="19" t="s">
        <v>298</v>
      </c>
      <c r="L112" s="3"/>
      <c r="M112" s="5"/>
      <c r="N112" s="21">
        <f ca="1">I112-K2</f>
        <v>336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3" t="s">
        <v>246</v>
      </c>
    </row>
    <row r="113" spans="1:32" ht="99.75" customHeight="1" x14ac:dyDescent="0.5">
      <c r="A113" s="18">
        <v>110</v>
      </c>
      <c r="B113" s="2" t="s">
        <v>238</v>
      </c>
      <c r="C113" s="2" t="s">
        <v>287</v>
      </c>
      <c r="D113" s="2" t="s">
        <v>299</v>
      </c>
      <c r="E113" s="2" t="s">
        <v>289</v>
      </c>
      <c r="F113" s="11"/>
      <c r="G113" s="2" t="s">
        <v>22</v>
      </c>
      <c r="H113" s="12">
        <v>45336</v>
      </c>
      <c r="I113" s="12">
        <f t="shared" si="20"/>
        <v>45701</v>
      </c>
      <c r="J113" s="8" t="s">
        <v>23</v>
      </c>
      <c r="K113" s="19" t="s">
        <v>300</v>
      </c>
      <c r="L113" s="3"/>
      <c r="M113" s="5"/>
      <c r="N113" s="21">
        <f ca="1">I113-K2</f>
        <v>336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3" t="s">
        <v>246</v>
      </c>
    </row>
    <row r="114" spans="1:32" ht="99.75" customHeight="1" x14ac:dyDescent="0.5">
      <c r="A114" s="18">
        <v>111</v>
      </c>
      <c r="B114" s="2" t="s">
        <v>238</v>
      </c>
      <c r="C114" s="2" t="s">
        <v>287</v>
      </c>
      <c r="D114" s="2" t="s">
        <v>301</v>
      </c>
      <c r="E114" s="2" t="s">
        <v>289</v>
      </c>
      <c r="F114" s="11"/>
      <c r="G114" s="2" t="s">
        <v>22</v>
      </c>
      <c r="H114" s="12">
        <v>45336</v>
      </c>
      <c r="I114" s="12">
        <f t="shared" si="20"/>
        <v>45701</v>
      </c>
      <c r="J114" s="8" t="s">
        <v>50</v>
      </c>
      <c r="K114" s="19" t="s">
        <v>302</v>
      </c>
      <c r="L114" s="3"/>
      <c r="M114" s="5"/>
      <c r="N114" s="21">
        <f ca="1">I114-K2</f>
        <v>336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8" t="s">
        <v>303</v>
      </c>
    </row>
    <row r="115" spans="1:32" ht="99.75" customHeight="1" x14ac:dyDescent="0.5">
      <c r="A115" s="11">
        <v>112</v>
      </c>
      <c r="B115" s="2" t="s">
        <v>238</v>
      </c>
      <c r="C115" s="2" t="s">
        <v>287</v>
      </c>
      <c r="D115" s="2" t="s">
        <v>304</v>
      </c>
      <c r="E115" s="2" t="s">
        <v>289</v>
      </c>
      <c r="F115" s="11"/>
      <c r="G115" s="2" t="s">
        <v>22</v>
      </c>
      <c r="H115" s="42">
        <v>44967</v>
      </c>
      <c r="I115" s="12">
        <f t="shared" ref="I115:I116" si="21">H115+364</f>
        <v>45331</v>
      </c>
      <c r="J115" s="8" t="s">
        <v>123</v>
      </c>
      <c r="K115" s="27"/>
      <c r="L115" s="20"/>
      <c r="M115" s="5"/>
      <c r="N115" s="21">
        <f ca="1">I115-K2</f>
        <v>-34</v>
      </c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8" t="s">
        <v>305</v>
      </c>
    </row>
    <row r="116" spans="1:32" ht="99.75" customHeight="1" x14ac:dyDescent="0.5">
      <c r="A116" s="11">
        <v>113</v>
      </c>
      <c r="B116" s="2" t="s">
        <v>238</v>
      </c>
      <c r="C116" s="2" t="s">
        <v>287</v>
      </c>
      <c r="D116" s="2" t="s">
        <v>306</v>
      </c>
      <c r="E116" s="2" t="s">
        <v>289</v>
      </c>
      <c r="F116" s="11"/>
      <c r="G116" s="2" t="s">
        <v>22</v>
      </c>
      <c r="H116" s="42">
        <v>44967</v>
      </c>
      <c r="I116" s="12">
        <f t="shared" si="21"/>
        <v>45331</v>
      </c>
      <c r="J116" s="8" t="s">
        <v>123</v>
      </c>
      <c r="K116" s="27"/>
      <c r="L116" s="3"/>
      <c r="M116" s="5"/>
      <c r="N116" s="21">
        <f ca="1">I116-K2</f>
        <v>-34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8" t="s">
        <v>305</v>
      </c>
    </row>
    <row r="117" spans="1:32" ht="99.75" customHeight="1" x14ac:dyDescent="0.4">
      <c r="A117" s="18">
        <v>114</v>
      </c>
      <c r="B117" s="2" t="s">
        <v>307</v>
      </c>
      <c r="C117" s="2" t="s">
        <v>255</v>
      </c>
      <c r="D117" s="2" t="s">
        <v>308</v>
      </c>
      <c r="E117" s="2" t="s">
        <v>309</v>
      </c>
      <c r="F117" s="11"/>
      <c r="G117" s="2" t="s">
        <v>22</v>
      </c>
      <c r="H117" s="12">
        <v>44992</v>
      </c>
      <c r="I117" s="12">
        <f t="shared" ref="I117:I120" si="22">H117+365</f>
        <v>45357</v>
      </c>
      <c r="J117" s="8" t="s">
        <v>23</v>
      </c>
      <c r="K117" s="19" t="s">
        <v>310</v>
      </c>
      <c r="L117" s="20"/>
      <c r="M117" s="28"/>
      <c r="N117" s="21">
        <f ca="1">I117-K2</f>
        <v>-8</v>
      </c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17"/>
    </row>
    <row r="118" spans="1:32" ht="99.75" customHeight="1" x14ac:dyDescent="0.4">
      <c r="A118" s="18">
        <v>115</v>
      </c>
      <c r="B118" s="2" t="s">
        <v>307</v>
      </c>
      <c r="C118" s="2" t="s">
        <v>239</v>
      </c>
      <c r="D118" s="2" t="s">
        <v>311</v>
      </c>
      <c r="E118" s="2" t="s">
        <v>312</v>
      </c>
      <c r="F118" s="11"/>
      <c r="G118" s="2" t="s">
        <v>22</v>
      </c>
      <c r="H118" s="12">
        <v>45286</v>
      </c>
      <c r="I118" s="12">
        <f t="shared" si="22"/>
        <v>45651</v>
      </c>
      <c r="J118" s="8" t="s">
        <v>23</v>
      </c>
      <c r="K118" s="19" t="s">
        <v>313</v>
      </c>
      <c r="L118" s="20"/>
      <c r="M118" s="28"/>
      <c r="N118" s="21">
        <f ca="1">I118-K2</f>
        <v>286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8" t="s">
        <v>246</v>
      </c>
    </row>
    <row r="119" spans="1:32" ht="99.75" customHeight="1" x14ac:dyDescent="0.5">
      <c r="A119" s="18">
        <v>116</v>
      </c>
      <c r="B119" s="2" t="s">
        <v>314</v>
      </c>
      <c r="C119" s="2" t="s">
        <v>47</v>
      </c>
      <c r="D119" s="2" t="s">
        <v>315</v>
      </c>
      <c r="E119" s="2" t="s">
        <v>47</v>
      </c>
      <c r="F119" s="11"/>
      <c r="G119" s="2" t="s">
        <v>22</v>
      </c>
      <c r="H119" s="12">
        <v>45048</v>
      </c>
      <c r="I119" s="12">
        <f t="shared" si="22"/>
        <v>45413</v>
      </c>
      <c r="J119" s="8" t="s">
        <v>23</v>
      </c>
      <c r="K119" s="19" t="s">
        <v>316</v>
      </c>
      <c r="L119" s="3"/>
      <c r="M119" s="5"/>
      <c r="N119" s="21">
        <f ca="1">I119-K2</f>
        <v>48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8"/>
    </row>
    <row r="120" spans="1:32" ht="99.75" customHeight="1" x14ac:dyDescent="0.5">
      <c r="A120" s="18">
        <v>117</v>
      </c>
      <c r="B120" s="2" t="s">
        <v>317</v>
      </c>
      <c r="C120" s="2"/>
      <c r="D120" s="2" t="s">
        <v>318</v>
      </c>
      <c r="E120" s="2" t="s">
        <v>319</v>
      </c>
      <c r="F120" s="11">
        <v>0.02</v>
      </c>
      <c r="G120" s="2" t="s">
        <v>22</v>
      </c>
      <c r="H120" s="12">
        <v>45184</v>
      </c>
      <c r="I120" s="12">
        <f t="shared" si="22"/>
        <v>45549</v>
      </c>
      <c r="J120" s="8" t="s">
        <v>130</v>
      </c>
      <c r="K120" s="19" t="s">
        <v>320</v>
      </c>
      <c r="L120" s="3"/>
      <c r="M120" s="5"/>
      <c r="N120" s="21">
        <f ca="1">I120-K2</f>
        <v>184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8"/>
    </row>
    <row r="121" spans="1:32" ht="99.75" customHeight="1" x14ac:dyDescent="0.5">
      <c r="A121" s="18">
        <v>118</v>
      </c>
      <c r="B121" s="2" t="s">
        <v>321</v>
      </c>
      <c r="C121" s="2" t="s">
        <v>322</v>
      </c>
      <c r="D121" s="2" t="s">
        <v>323</v>
      </c>
      <c r="E121" s="2" t="s">
        <v>324</v>
      </c>
      <c r="F121" s="11"/>
      <c r="G121" s="2" t="s">
        <v>22</v>
      </c>
      <c r="H121" s="12">
        <v>44579</v>
      </c>
      <c r="I121" s="12">
        <f>H121+364</f>
        <v>44943</v>
      </c>
      <c r="J121" s="8" t="s">
        <v>43</v>
      </c>
      <c r="K121" s="2"/>
      <c r="L121" s="20"/>
      <c r="M121" s="5"/>
      <c r="N121" s="21">
        <f ca="1">I121-K2</f>
        <v>-422</v>
      </c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17"/>
    </row>
    <row r="122" spans="1:32" ht="99.75" customHeight="1" x14ac:dyDescent="0.5">
      <c r="A122" s="18">
        <v>119</v>
      </c>
      <c r="B122" s="2" t="s">
        <v>325</v>
      </c>
      <c r="C122" s="2" t="s">
        <v>30</v>
      </c>
      <c r="D122" s="2" t="s">
        <v>326</v>
      </c>
      <c r="E122" s="2" t="s">
        <v>32</v>
      </c>
      <c r="F122" s="11">
        <v>0.01</v>
      </c>
      <c r="G122" s="2" t="s">
        <v>22</v>
      </c>
      <c r="H122" s="12">
        <v>45329</v>
      </c>
      <c r="I122" s="12">
        <f>H122+365</f>
        <v>45694</v>
      </c>
      <c r="J122" s="8" t="s">
        <v>50</v>
      </c>
      <c r="K122" s="19" t="s">
        <v>327</v>
      </c>
      <c r="L122" s="3"/>
      <c r="M122" s="5"/>
      <c r="N122" s="21">
        <f ca="1">I122-K2</f>
        <v>329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17"/>
    </row>
    <row r="123" spans="1:32" ht="99.75" customHeight="1" x14ac:dyDescent="0.5">
      <c r="A123" s="11">
        <v>120</v>
      </c>
      <c r="B123" s="2" t="s">
        <v>325</v>
      </c>
      <c r="C123" s="2" t="s">
        <v>19</v>
      </c>
      <c r="D123" s="2" t="s">
        <v>328</v>
      </c>
      <c r="E123" s="2" t="s">
        <v>32</v>
      </c>
      <c r="F123" s="11">
        <v>0.01</v>
      </c>
      <c r="G123" s="2" t="s">
        <v>22</v>
      </c>
      <c r="H123" s="12">
        <v>44419</v>
      </c>
      <c r="I123" s="12">
        <f t="shared" ref="I123:I126" si="23">H123+364</f>
        <v>44783</v>
      </c>
      <c r="J123" s="8" t="s">
        <v>123</v>
      </c>
      <c r="K123" s="2"/>
      <c r="L123" s="3"/>
      <c r="M123" s="5"/>
      <c r="N123" s="21">
        <f ca="1">I123-K2</f>
        <v>-582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17"/>
    </row>
    <row r="124" spans="1:32" ht="99.75" customHeight="1" x14ac:dyDescent="0.5">
      <c r="A124" s="11">
        <v>121</v>
      </c>
      <c r="B124" s="2" t="s">
        <v>329</v>
      </c>
      <c r="C124" s="2"/>
      <c r="D124" s="2" t="s">
        <v>330</v>
      </c>
      <c r="E124" s="2" t="s">
        <v>47</v>
      </c>
      <c r="F124" s="11"/>
      <c r="G124" s="2" t="s">
        <v>22</v>
      </c>
      <c r="H124" s="12">
        <v>44451</v>
      </c>
      <c r="I124" s="12">
        <f t="shared" si="23"/>
        <v>44815</v>
      </c>
      <c r="J124" s="8" t="s">
        <v>331</v>
      </c>
      <c r="K124" s="2"/>
      <c r="L124" s="3"/>
      <c r="M124" s="25"/>
      <c r="N124" s="21">
        <f ca="1">I124-K2</f>
        <v>-550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8" t="s">
        <v>332</v>
      </c>
    </row>
    <row r="125" spans="1:32" ht="99.75" customHeight="1" x14ac:dyDescent="0.5">
      <c r="A125" s="41">
        <v>122</v>
      </c>
      <c r="B125" s="2" t="s">
        <v>333</v>
      </c>
      <c r="C125" s="2" t="s">
        <v>40</v>
      </c>
      <c r="D125" s="2" t="s">
        <v>334</v>
      </c>
      <c r="E125" s="2" t="s">
        <v>335</v>
      </c>
      <c r="F125" s="11">
        <v>1E-3</v>
      </c>
      <c r="G125" s="2" t="s">
        <v>22</v>
      </c>
      <c r="H125" s="12">
        <v>44758</v>
      </c>
      <c r="I125" s="12">
        <f t="shared" si="23"/>
        <v>45122</v>
      </c>
      <c r="J125" s="8" t="s">
        <v>43</v>
      </c>
      <c r="K125" s="2"/>
      <c r="L125" s="3"/>
      <c r="M125" s="5"/>
      <c r="N125" s="21">
        <f ca="1">I125-K2</f>
        <v>-243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17"/>
    </row>
    <row r="126" spans="1:32" ht="99.75" customHeight="1" x14ac:dyDescent="0.5">
      <c r="A126" s="11">
        <v>123</v>
      </c>
      <c r="B126" s="2" t="s">
        <v>333</v>
      </c>
      <c r="C126" s="2" t="s">
        <v>19</v>
      </c>
      <c r="D126" s="2" t="s">
        <v>336</v>
      </c>
      <c r="E126" s="2" t="s">
        <v>335</v>
      </c>
      <c r="F126" s="11">
        <v>1E-3</v>
      </c>
      <c r="G126" s="2" t="s">
        <v>22</v>
      </c>
      <c r="H126" s="12">
        <v>44861</v>
      </c>
      <c r="I126" s="12">
        <f t="shared" si="23"/>
        <v>45225</v>
      </c>
      <c r="J126" s="8" t="s">
        <v>337</v>
      </c>
      <c r="K126" s="2"/>
      <c r="L126" s="3"/>
      <c r="M126" s="5"/>
      <c r="N126" s="21">
        <f ca="1">I126-K2</f>
        <v>-140</v>
      </c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17"/>
    </row>
    <row r="127" spans="1:32" ht="99.75" customHeight="1" x14ac:dyDescent="0.5">
      <c r="A127" s="18">
        <v>124</v>
      </c>
      <c r="B127" s="2" t="s">
        <v>333</v>
      </c>
      <c r="C127" s="2" t="s">
        <v>19</v>
      </c>
      <c r="D127" s="2" t="s">
        <v>338</v>
      </c>
      <c r="E127" s="2" t="s">
        <v>335</v>
      </c>
      <c r="F127" s="11">
        <v>1E-3</v>
      </c>
      <c r="G127" s="2" t="s">
        <v>22</v>
      </c>
      <c r="H127" s="12">
        <v>45213</v>
      </c>
      <c r="I127" s="12">
        <f t="shared" ref="I127:I130" si="24">H127+365</f>
        <v>45578</v>
      </c>
      <c r="J127" s="8" t="s">
        <v>50</v>
      </c>
      <c r="K127" s="19" t="s">
        <v>339</v>
      </c>
      <c r="L127" s="3"/>
      <c r="M127" s="5"/>
      <c r="N127" s="21">
        <f ca="1">I127-K2</f>
        <v>213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17"/>
    </row>
    <row r="128" spans="1:32" ht="99.75" customHeight="1" x14ac:dyDescent="0.35">
      <c r="A128" s="18">
        <v>125</v>
      </c>
      <c r="B128" s="2" t="s">
        <v>333</v>
      </c>
      <c r="C128" s="2" t="s">
        <v>19</v>
      </c>
      <c r="D128" s="254" t="s">
        <v>340</v>
      </c>
      <c r="E128" s="2" t="s">
        <v>335</v>
      </c>
      <c r="F128" s="11">
        <v>1E-3</v>
      </c>
      <c r="G128" s="2" t="s">
        <v>22</v>
      </c>
      <c r="H128" s="12">
        <v>45347</v>
      </c>
      <c r="I128" s="12">
        <f t="shared" si="24"/>
        <v>45712</v>
      </c>
      <c r="J128" s="8" t="s">
        <v>23</v>
      </c>
      <c r="K128" s="19" t="s">
        <v>341</v>
      </c>
      <c r="L128" s="3"/>
      <c r="M128" s="28"/>
      <c r="N128" s="21">
        <f ca="1">I128-K2</f>
        <v>347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17"/>
    </row>
    <row r="129" spans="1:32" ht="99.75" customHeight="1" x14ac:dyDescent="0.5">
      <c r="A129" s="18">
        <v>126</v>
      </c>
      <c r="B129" s="2" t="s">
        <v>333</v>
      </c>
      <c r="C129" s="2" t="s">
        <v>19</v>
      </c>
      <c r="D129" s="2" t="s">
        <v>342</v>
      </c>
      <c r="E129" s="2" t="s">
        <v>335</v>
      </c>
      <c r="F129" s="11">
        <v>1E-3</v>
      </c>
      <c r="G129" s="2" t="s">
        <v>22</v>
      </c>
      <c r="H129" s="12">
        <v>45329</v>
      </c>
      <c r="I129" s="12">
        <f t="shared" si="24"/>
        <v>45694</v>
      </c>
      <c r="J129" s="8" t="s">
        <v>50</v>
      </c>
      <c r="K129" s="19" t="s">
        <v>343</v>
      </c>
      <c r="L129" s="3"/>
      <c r="M129" s="5"/>
      <c r="N129" s="21">
        <f ca="1">I129-K2</f>
        <v>329</v>
      </c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17"/>
    </row>
    <row r="130" spans="1:32" ht="99.75" customHeight="1" x14ac:dyDescent="0.35">
      <c r="A130" s="18">
        <v>127</v>
      </c>
      <c r="B130" s="2" t="s">
        <v>333</v>
      </c>
      <c r="C130" s="2" t="s">
        <v>19</v>
      </c>
      <c r="D130" s="2" t="s">
        <v>344</v>
      </c>
      <c r="E130" s="2" t="s">
        <v>335</v>
      </c>
      <c r="F130" s="11">
        <v>1E-3</v>
      </c>
      <c r="G130" s="2" t="s">
        <v>22</v>
      </c>
      <c r="H130" s="12">
        <v>45069</v>
      </c>
      <c r="I130" s="12">
        <f t="shared" si="24"/>
        <v>45434</v>
      </c>
      <c r="J130" s="8" t="s">
        <v>23</v>
      </c>
      <c r="K130" s="19" t="s">
        <v>345</v>
      </c>
      <c r="L130" s="3"/>
      <c r="M130" s="26"/>
      <c r="N130" s="21">
        <f ca="1">I130-K2</f>
        <v>69</v>
      </c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8" t="s">
        <v>108</v>
      </c>
    </row>
    <row r="131" spans="1:32" ht="99.75" customHeight="1" x14ac:dyDescent="0.5">
      <c r="A131" s="18">
        <v>128</v>
      </c>
      <c r="B131" s="2" t="s">
        <v>333</v>
      </c>
      <c r="C131" s="2" t="s">
        <v>19</v>
      </c>
      <c r="D131" s="2" t="s">
        <v>346</v>
      </c>
      <c r="E131" s="2" t="s">
        <v>335</v>
      </c>
      <c r="F131" s="11">
        <v>1E-3</v>
      </c>
      <c r="G131" s="2" t="s">
        <v>22</v>
      </c>
      <c r="H131" s="12">
        <v>44861</v>
      </c>
      <c r="I131" s="12">
        <f t="shared" ref="I131:I133" si="25">H131+364</f>
        <v>45225</v>
      </c>
      <c r="J131" s="8" t="s">
        <v>43</v>
      </c>
      <c r="K131" s="2"/>
      <c r="L131" s="3"/>
      <c r="M131" s="5"/>
      <c r="N131" s="21">
        <f ca="1">I131-K2</f>
        <v>-140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17"/>
    </row>
    <row r="132" spans="1:32" ht="99.75" customHeight="1" x14ac:dyDescent="0.5">
      <c r="A132" s="18">
        <v>129</v>
      </c>
      <c r="B132" s="2" t="s">
        <v>333</v>
      </c>
      <c r="C132" s="2" t="s">
        <v>19</v>
      </c>
      <c r="D132" s="2" t="s">
        <v>347</v>
      </c>
      <c r="E132" s="2" t="s">
        <v>348</v>
      </c>
      <c r="F132" s="11">
        <v>0.01</v>
      </c>
      <c r="G132" s="2" t="s">
        <v>22</v>
      </c>
      <c r="H132" s="12">
        <v>44757</v>
      </c>
      <c r="I132" s="12">
        <f t="shared" si="25"/>
        <v>45121</v>
      </c>
      <c r="J132" s="8" t="s">
        <v>43</v>
      </c>
      <c r="K132" s="2"/>
      <c r="L132" s="3"/>
      <c r="M132" s="5"/>
      <c r="N132" s="21">
        <f ca="1">I132-K2</f>
        <v>-244</v>
      </c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17"/>
    </row>
    <row r="133" spans="1:32" ht="99.75" customHeight="1" x14ac:dyDescent="0.5">
      <c r="A133" s="18">
        <v>130</v>
      </c>
      <c r="B133" s="2" t="s">
        <v>333</v>
      </c>
      <c r="C133" s="2" t="s">
        <v>19</v>
      </c>
      <c r="D133" s="2" t="s">
        <v>349</v>
      </c>
      <c r="E133" s="2" t="s">
        <v>348</v>
      </c>
      <c r="F133" s="11">
        <v>0.01</v>
      </c>
      <c r="G133" s="2" t="s">
        <v>22</v>
      </c>
      <c r="H133" s="12">
        <v>44765</v>
      </c>
      <c r="I133" s="12">
        <f t="shared" si="25"/>
        <v>45129</v>
      </c>
      <c r="J133" s="8" t="s">
        <v>43</v>
      </c>
      <c r="K133" s="2"/>
      <c r="L133" s="3"/>
      <c r="M133" s="5"/>
      <c r="N133" s="21">
        <f ca="1">I133-K2</f>
        <v>-236</v>
      </c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17"/>
    </row>
    <row r="134" spans="1:32" ht="99.75" customHeight="1" x14ac:dyDescent="0.4">
      <c r="A134" s="18">
        <v>131</v>
      </c>
      <c r="B134" s="2" t="s">
        <v>333</v>
      </c>
      <c r="C134" s="2" t="s">
        <v>19</v>
      </c>
      <c r="D134" s="254" t="s">
        <v>350</v>
      </c>
      <c r="E134" s="2" t="s">
        <v>335</v>
      </c>
      <c r="F134" s="11">
        <v>1E-3</v>
      </c>
      <c r="G134" s="2" t="s">
        <v>22</v>
      </c>
      <c r="H134" s="12">
        <v>45347</v>
      </c>
      <c r="I134" s="12">
        <f t="shared" ref="I134:I136" si="26">H134+365</f>
        <v>45712</v>
      </c>
      <c r="J134" s="8" t="s">
        <v>23</v>
      </c>
      <c r="K134" s="19" t="s">
        <v>351</v>
      </c>
      <c r="L134" s="20"/>
      <c r="M134" s="28"/>
      <c r="N134" s="21">
        <f ca="1">I134-K2</f>
        <v>347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17"/>
    </row>
    <row r="135" spans="1:32" ht="99.75" customHeight="1" x14ac:dyDescent="0.5">
      <c r="A135" s="18">
        <v>132</v>
      </c>
      <c r="B135" s="2" t="s">
        <v>333</v>
      </c>
      <c r="C135" s="2" t="s">
        <v>19</v>
      </c>
      <c r="D135" s="2" t="s">
        <v>352</v>
      </c>
      <c r="E135" s="2" t="s">
        <v>335</v>
      </c>
      <c r="F135" s="11">
        <v>1E-3</v>
      </c>
      <c r="G135" s="2" t="s">
        <v>22</v>
      </c>
      <c r="H135" s="12">
        <v>45210</v>
      </c>
      <c r="I135" s="12">
        <f t="shared" si="26"/>
        <v>45575</v>
      </c>
      <c r="J135" s="8" t="s">
        <v>23</v>
      </c>
      <c r="K135" s="19" t="s">
        <v>353</v>
      </c>
      <c r="L135" s="3"/>
      <c r="M135" s="5"/>
      <c r="N135" s="21">
        <f ca="1">I135-K2</f>
        <v>210</v>
      </c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17"/>
    </row>
    <row r="136" spans="1:32" ht="99.75" customHeight="1" x14ac:dyDescent="0.5">
      <c r="A136" s="18">
        <v>133</v>
      </c>
      <c r="B136" s="2" t="s">
        <v>333</v>
      </c>
      <c r="C136" s="2" t="s">
        <v>19</v>
      </c>
      <c r="D136" s="2" t="s">
        <v>354</v>
      </c>
      <c r="E136" s="2" t="s">
        <v>335</v>
      </c>
      <c r="F136" s="11">
        <v>1E-3</v>
      </c>
      <c r="G136" s="2" t="s">
        <v>22</v>
      </c>
      <c r="H136" s="12">
        <v>45124</v>
      </c>
      <c r="I136" s="12">
        <f t="shared" si="26"/>
        <v>45489</v>
      </c>
      <c r="J136" s="8" t="s">
        <v>23</v>
      </c>
      <c r="K136" s="19" t="s">
        <v>355</v>
      </c>
      <c r="L136" s="3"/>
      <c r="M136" s="5"/>
      <c r="N136" s="21">
        <f ca="1">I136-K2</f>
        <v>124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17"/>
    </row>
    <row r="137" spans="1:32" ht="99.75" customHeight="1" x14ac:dyDescent="0.35">
      <c r="A137" s="30">
        <v>134</v>
      </c>
      <c r="B137" s="29" t="s">
        <v>333</v>
      </c>
      <c r="C137" s="29" t="s">
        <v>19</v>
      </c>
      <c r="D137" s="29" t="s">
        <v>356</v>
      </c>
      <c r="E137" s="29" t="s">
        <v>335</v>
      </c>
      <c r="F137" s="30">
        <v>1E-3</v>
      </c>
      <c r="G137" s="29" t="s">
        <v>22</v>
      </c>
      <c r="H137" s="31">
        <v>44765</v>
      </c>
      <c r="I137" s="31">
        <f>H137+364</f>
        <v>45129</v>
      </c>
      <c r="J137" s="32" t="s">
        <v>113</v>
      </c>
      <c r="K137" s="33" t="s">
        <v>357</v>
      </c>
      <c r="L137" s="3"/>
      <c r="M137" s="26" t="s">
        <v>358</v>
      </c>
      <c r="N137" s="21">
        <f ca="1">I137-K2</f>
        <v>-236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17"/>
    </row>
    <row r="138" spans="1:32" ht="99.75" customHeight="1" x14ac:dyDescent="0.5">
      <c r="A138" s="18">
        <v>135</v>
      </c>
      <c r="B138" s="2" t="s">
        <v>333</v>
      </c>
      <c r="C138" s="2" t="s">
        <v>19</v>
      </c>
      <c r="D138" s="2" t="s">
        <v>359</v>
      </c>
      <c r="E138" s="2" t="s">
        <v>335</v>
      </c>
      <c r="F138" s="11">
        <v>1E-3</v>
      </c>
      <c r="G138" s="2" t="s">
        <v>22</v>
      </c>
      <c r="H138" s="12">
        <v>45035</v>
      </c>
      <c r="I138" s="12">
        <f t="shared" ref="I138:I141" si="27">H138+365</f>
        <v>45400</v>
      </c>
      <c r="J138" s="8" t="s">
        <v>50</v>
      </c>
      <c r="K138" s="19" t="s">
        <v>360</v>
      </c>
      <c r="L138" s="3"/>
      <c r="M138" s="5"/>
      <c r="N138" s="21">
        <f ca="1">I138-K2</f>
        <v>35</v>
      </c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17"/>
    </row>
    <row r="139" spans="1:32" ht="99.75" customHeight="1" x14ac:dyDescent="0.5">
      <c r="A139" s="18">
        <v>136</v>
      </c>
      <c r="B139" s="2" t="s">
        <v>333</v>
      </c>
      <c r="C139" s="2" t="s">
        <v>19</v>
      </c>
      <c r="D139" s="2" t="s">
        <v>361</v>
      </c>
      <c r="E139" s="2" t="s">
        <v>335</v>
      </c>
      <c r="F139" s="11">
        <v>1E-3</v>
      </c>
      <c r="G139" s="2" t="s">
        <v>22</v>
      </c>
      <c r="H139" s="12">
        <v>45005</v>
      </c>
      <c r="I139" s="12">
        <f t="shared" si="27"/>
        <v>45370</v>
      </c>
      <c r="J139" s="8" t="s">
        <v>23</v>
      </c>
      <c r="K139" s="19" t="s">
        <v>362</v>
      </c>
      <c r="L139" s="3"/>
      <c r="M139" s="5"/>
      <c r="N139" s="21">
        <f ca="1">I139-K2</f>
        <v>5</v>
      </c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17"/>
    </row>
    <row r="140" spans="1:32" ht="99.75" customHeight="1" x14ac:dyDescent="0.5">
      <c r="A140" s="18">
        <v>137</v>
      </c>
      <c r="B140" s="2" t="s">
        <v>333</v>
      </c>
      <c r="C140" s="2" t="s">
        <v>19</v>
      </c>
      <c r="D140" s="2" t="s">
        <v>363</v>
      </c>
      <c r="E140" s="2" t="s">
        <v>335</v>
      </c>
      <c r="F140" s="11">
        <v>1E-3</v>
      </c>
      <c r="G140" s="2" t="s">
        <v>22</v>
      </c>
      <c r="H140" s="12">
        <v>45005</v>
      </c>
      <c r="I140" s="12">
        <f t="shared" si="27"/>
        <v>45370</v>
      </c>
      <c r="J140" s="8" t="s">
        <v>43</v>
      </c>
      <c r="K140" s="19" t="s">
        <v>364</v>
      </c>
      <c r="L140" s="3"/>
      <c r="M140" s="5"/>
      <c r="N140" s="21">
        <f ca="1">I140-K2</f>
        <v>5</v>
      </c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17"/>
    </row>
    <row r="141" spans="1:32" ht="99.75" customHeight="1" x14ac:dyDescent="0.5">
      <c r="A141" s="18">
        <v>138</v>
      </c>
      <c r="B141" s="2" t="s">
        <v>333</v>
      </c>
      <c r="C141" s="2" t="s">
        <v>19</v>
      </c>
      <c r="D141" s="2" t="s">
        <v>365</v>
      </c>
      <c r="E141" s="2" t="s">
        <v>348</v>
      </c>
      <c r="F141" s="11">
        <v>0.01</v>
      </c>
      <c r="G141" s="2" t="s">
        <v>22</v>
      </c>
      <c r="H141" s="12">
        <v>45329</v>
      </c>
      <c r="I141" s="12">
        <f t="shared" si="27"/>
        <v>45694</v>
      </c>
      <c r="J141" s="8" t="s">
        <v>50</v>
      </c>
      <c r="K141" s="19" t="s">
        <v>366</v>
      </c>
      <c r="L141" s="3"/>
      <c r="M141" s="5"/>
      <c r="N141" s="21">
        <f ca="1">I141-K2</f>
        <v>329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17"/>
    </row>
    <row r="142" spans="1:32" ht="99.75" customHeight="1" x14ac:dyDescent="0.5">
      <c r="A142" s="41">
        <v>139</v>
      </c>
      <c r="B142" s="2" t="s">
        <v>333</v>
      </c>
      <c r="C142" s="2" t="s">
        <v>19</v>
      </c>
      <c r="D142" s="2" t="s">
        <v>367</v>
      </c>
      <c r="E142" s="2" t="s">
        <v>335</v>
      </c>
      <c r="F142" s="11">
        <v>1E-3</v>
      </c>
      <c r="G142" s="2" t="s">
        <v>22</v>
      </c>
      <c r="H142" s="12">
        <v>44642</v>
      </c>
      <c r="I142" s="12">
        <f>H142+364</f>
        <v>45006</v>
      </c>
      <c r="J142" s="8" t="s">
        <v>43</v>
      </c>
      <c r="K142" s="2"/>
      <c r="L142" s="3"/>
      <c r="M142" s="5"/>
      <c r="N142" s="21">
        <f ca="1">I142-K2</f>
        <v>-359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17"/>
    </row>
    <row r="143" spans="1:32" ht="99.75" customHeight="1" x14ac:dyDescent="0.5">
      <c r="A143" s="18">
        <v>140</v>
      </c>
      <c r="B143" s="2" t="s">
        <v>333</v>
      </c>
      <c r="C143" s="2" t="s">
        <v>19</v>
      </c>
      <c r="D143" s="2" t="s">
        <v>368</v>
      </c>
      <c r="E143" s="2" t="s">
        <v>348</v>
      </c>
      <c r="F143" s="11">
        <v>0.01</v>
      </c>
      <c r="G143" s="2" t="s">
        <v>22</v>
      </c>
      <c r="H143" s="12">
        <v>45286</v>
      </c>
      <c r="I143" s="12">
        <f t="shared" ref="I143:I147" si="28">H143+365</f>
        <v>45651</v>
      </c>
      <c r="J143" s="8" t="s">
        <v>23</v>
      </c>
      <c r="K143" s="19" t="s">
        <v>369</v>
      </c>
      <c r="L143" s="3"/>
      <c r="M143" s="5"/>
      <c r="N143" s="21">
        <f ca="1">I143-K2</f>
        <v>286</v>
      </c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17"/>
    </row>
    <row r="144" spans="1:32" ht="99.75" customHeight="1" x14ac:dyDescent="0.5">
      <c r="A144" s="18">
        <v>141</v>
      </c>
      <c r="B144" s="2" t="s">
        <v>333</v>
      </c>
      <c r="C144" s="2" t="s">
        <v>19</v>
      </c>
      <c r="D144" s="2" t="s">
        <v>370</v>
      </c>
      <c r="E144" s="2" t="s">
        <v>348</v>
      </c>
      <c r="F144" s="11">
        <v>0.01</v>
      </c>
      <c r="G144" s="2" t="s">
        <v>22</v>
      </c>
      <c r="H144" s="12">
        <v>45044</v>
      </c>
      <c r="I144" s="12">
        <f t="shared" si="28"/>
        <v>45409</v>
      </c>
      <c r="J144" s="8" t="s">
        <v>43</v>
      </c>
      <c r="K144" s="19" t="s">
        <v>371</v>
      </c>
      <c r="L144" s="3"/>
      <c r="M144" s="5"/>
      <c r="N144" s="21">
        <f ca="1">I144-K2</f>
        <v>44</v>
      </c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17"/>
    </row>
    <row r="145" spans="1:32" ht="99.75" customHeight="1" x14ac:dyDescent="0.5">
      <c r="A145" s="18">
        <v>142</v>
      </c>
      <c r="B145" s="2" t="s">
        <v>333</v>
      </c>
      <c r="C145" s="2" t="s">
        <v>19</v>
      </c>
      <c r="D145" s="2" t="s">
        <v>372</v>
      </c>
      <c r="E145" s="2" t="s">
        <v>335</v>
      </c>
      <c r="F145" s="11">
        <v>1E-3</v>
      </c>
      <c r="G145" s="2" t="s">
        <v>22</v>
      </c>
      <c r="H145" s="12">
        <v>45044</v>
      </c>
      <c r="I145" s="12">
        <f t="shared" si="28"/>
        <v>45409</v>
      </c>
      <c r="J145" s="8" t="s">
        <v>23</v>
      </c>
      <c r="K145" s="19" t="s">
        <v>373</v>
      </c>
      <c r="L145" s="3"/>
      <c r="M145" s="5"/>
      <c r="N145" s="21">
        <f ca="1">I145-K2</f>
        <v>44</v>
      </c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17"/>
    </row>
    <row r="146" spans="1:32" ht="99.75" customHeight="1" x14ac:dyDescent="0.5">
      <c r="A146" s="18">
        <v>143</v>
      </c>
      <c r="B146" s="2" t="s">
        <v>333</v>
      </c>
      <c r="C146" s="2" t="s">
        <v>19</v>
      </c>
      <c r="D146" s="2" t="s">
        <v>374</v>
      </c>
      <c r="E146" s="2" t="s">
        <v>335</v>
      </c>
      <c r="F146" s="11">
        <v>1E-3</v>
      </c>
      <c r="G146" s="2" t="s">
        <v>22</v>
      </c>
      <c r="H146" s="12">
        <v>45068</v>
      </c>
      <c r="I146" s="12">
        <f t="shared" si="28"/>
        <v>45433</v>
      </c>
      <c r="J146" s="8" t="s">
        <v>50</v>
      </c>
      <c r="K146" s="19" t="s">
        <v>375</v>
      </c>
      <c r="L146" s="3"/>
      <c r="M146" s="5"/>
      <c r="N146" s="21">
        <f ca="1">I146-K2</f>
        <v>68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17"/>
    </row>
    <row r="147" spans="1:32" ht="99.75" customHeight="1" x14ac:dyDescent="0.5">
      <c r="A147" s="18">
        <v>144</v>
      </c>
      <c r="B147" s="2" t="s">
        <v>333</v>
      </c>
      <c r="C147" s="2" t="s">
        <v>19</v>
      </c>
      <c r="D147" s="2" t="s">
        <v>376</v>
      </c>
      <c r="E147" s="2" t="s">
        <v>335</v>
      </c>
      <c r="F147" s="11">
        <v>1E-3</v>
      </c>
      <c r="G147" s="2" t="s">
        <v>22</v>
      </c>
      <c r="H147" s="12">
        <v>45124</v>
      </c>
      <c r="I147" s="12">
        <f t="shared" si="28"/>
        <v>45489</v>
      </c>
      <c r="J147" s="8" t="s">
        <v>50</v>
      </c>
      <c r="K147" s="19" t="s">
        <v>377</v>
      </c>
      <c r="L147" s="3"/>
      <c r="M147" s="5"/>
      <c r="N147" s="21">
        <f ca="1">I147-K2</f>
        <v>124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17"/>
    </row>
    <row r="148" spans="1:32" ht="99.75" customHeight="1" x14ac:dyDescent="0.5">
      <c r="A148" s="18">
        <v>145</v>
      </c>
      <c r="B148" s="2" t="s">
        <v>333</v>
      </c>
      <c r="C148" s="2" t="s">
        <v>19</v>
      </c>
      <c r="D148" s="2" t="s">
        <v>378</v>
      </c>
      <c r="E148" s="2" t="s">
        <v>348</v>
      </c>
      <c r="F148" s="11">
        <v>0.01</v>
      </c>
      <c r="G148" s="2" t="s">
        <v>22</v>
      </c>
      <c r="H148" s="12">
        <v>44466</v>
      </c>
      <c r="I148" s="12">
        <f t="shared" ref="I148:I149" si="29">H148+364</f>
        <v>44830</v>
      </c>
      <c r="J148" s="8" t="s">
        <v>43</v>
      </c>
      <c r="K148" s="2"/>
      <c r="L148" s="3"/>
      <c r="M148" s="5"/>
      <c r="N148" s="21">
        <f ca="1">I148-K2</f>
        <v>-535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17"/>
    </row>
    <row r="149" spans="1:32" ht="99.75" customHeight="1" x14ac:dyDescent="0.5">
      <c r="A149" s="18">
        <v>146</v>
      </c>
      <c r="B149" s="2" t="s">
        <v>333</v>
      </c>
      <c r="C149" s="2" t="s">
        <v>19</v>
      </c>
      <c r="D149" s="2" t="s">
        <v>379</v>
      </c>
      <c r="E149" s="2" t="s">
        <v>348</v>
      </c>
      <c r="F149" s="11">
        <v>0.01</v>
      </c>
      <c r="G149" s="2" t="s">
        <v>22</v>
      </c>
      <c r="H149" s="12">
        <v>44646</v>
      </c>
      <c r="I149" s="12">
        <f t="shared" si="29"/>
        <v>45010</v>
      </c>
      <c r="J149" s="8" t="s">
        <v>43</v>
      </c>
      <c r="K149" s="2"/>
      <c r="L149" s="3"/>
      <c r="M149" s="5"/>
      <c r="N149" s="21">
        <f ca="1">I149-K2</f>
        <v>-355</v>
      </c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17"/>
    </row>
    <row r="150" spans="1:32" ht="99.75" customHeight="1" x14ac:dyDescent="0.5">
      <c r="A150" s="18">
        <v>147</v>
      </c>
      <c r="B150" s="2" t="s">
        <v>333</v>
      </c>
      <c r="C150" s="2" t="s">
        <v>19</v>
      </c>
      <c r="D150" s="2" t="s">
        <v>380</v>
      </c>
      <c r="E150" s="2" t="s">
        <v>348</v>
      </c>
      <c r="F150" s="11">
        <v>0.01</v>
      </c>
      <c r="G150" s="2" t="s">
        <v>22</v>
      </c>
      <c r="H150" s="12">
        <v>45210</v>
      </c>
      <c r="I150" s="12">
        <f>H150+365</f>
        <v>45575</v>
      </c>
      <c r="J150" s="8" t="s">
        <v>23</v>
      </c>
      <c r="K150" s="19" t="s">
        <v>381</v>
      </c>
      <c r="L150" s="3"/>
      <c r="M150" s="5"/>
      <c r="N150" s="21">
        <f ca="1">I150-K2</f>
        <v>210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17"/>
    </row>
    <row r="151" spans="1:32" ht="99.75" customHeight="1" x14ac:dyDescent="0.5">
      <c r="A151" s="18">
        <v>148</v>
      </c>
      <c r="B151" s="2" t="s">
        <v>333</v>
      </c>
      <c r="C151" s="2" t="s">
        <v>19</v>
      </c>
      <c r="D151" s="2" t="s">
        <v>382</v>
      </c>
      <c r="E151" s="2" t="s">
        <v>348</v>
      </c>
      <c r="F151" s="11">
        <v>0.01</v>
      </c>
      <c r="G151" s="2" t="s">
        <v>22</v>
      </c>
      <c r="H151" s="12">
        <v>45152</v>
      </c>
      <c r="I151" s="12">
        <v>45517</v>
      </c>
      <c r="J151" s="8" t="s">
        <v>23</v>
      </c>
      <c r="K151" s="19" t="s">
        <v>383</v>
      </c>
      <c r="L151" s="3"/>
      <c r="M151" s="5"/>
      <c r="N151" s="21">
        <f ca="1">I151-K2</f>
        <v>152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17"/>
    </row>
    <row r="152" spans="1:32" ht="99.75" customHeight="1" x14ac:dyDescent="0.5">
      <c r="A152" s="18">
        <v>149</v>
      </c>
      <c r="B152" s="2" t="s">
        <v>333</v>
      </c>
      <c r="C152" s="2"/>
      <c r="D152" s="2" t="s">
        <v>384</v>
      </c>
      <c r="E152" s="2" t="s">
        <v>335</v>
      </c>
      <c r="F152" s="11">
        <v>1E-3</v>
      </c>
      <c r="G152" s="2" t="s">
        <v>22</v>
      </c>
      <c r="H152" s="12">
        <v>45152</v>
      </c>
      <c r="I152" s="12">
        <v>45517</v>
      </c>
      <c r="J152" s="8" t="s">
        <v>23</v>
      </c>
      <c r="K152" s="19" t="s">
        <v>385</v>
      </c>
      <c r="L152" s="3"/>
      <c r="M152" s="5"/>
      <c r="N152" s="21">
        <f ca="1">I152-K2</f>
        <v>152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8"/>
    </row>
    <row r="153" spans="1:32" ht="99.75" customHeight="1" x14ac:dyDescent="0.5">
      <c r="A153" s="18">
        <v>150</v>
      </c>
      <c r="B153" s="2" t="s">
        <v>333</v>
      </c>
      <c r="C153" s="2" t="s">
        <v>19</v>
      </c>
      <c r="D153" s="2" t="s">
        <v>386</v>
      </c>
      <c r="E153" s="2" t="s">
        <v>335</v>
      </c>
      <c r="F153" s="11">
        <v>1E-3</v>
      </c>
      <c r="G153" s="2" t="s">
        <v>22</v>
      </c>
      <c r="H153" s="12">
        <v>45155</v>
      </c>
      <c r="I153" s="12">
        <f t="shared" ref="I153:I155" si="30">H153+365</f>
        <v>45520</v>
      </c>
      <c r="J153" s="8" t="s">
        <v>43</v>
      </c>
      <c r="K153" s="19" t="s">
        <v>387</v>
      </c>
      <c r="L153" s="3"/>
      <c r="M153" s="5"/>
      <c r="N153" s="21">
        <f ca="1">I153-K2</f>
        <v>155</v>
      </c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17"/>
    </row>
    <row r="154" spans="1:32" ht="99.75" customHeight="1" x14ac:dyDescent="0.5">
      <c r="A154" s="18">
        <v>151</v>
      </c>
      <c r="B154" s="2" t="s">
        <v>333</v>
      </c>
      <c r="C154" s="2"/>
      <c r="D154" s="2" t="s">
        <v>388</v>
      </c>
      <c r="E154" s="2" t="s">
        <v>335</v>
      </c>
      <c r="F154" s="11">
        <v>1E-3</v>
      </c>
      <c r="G154" s="2" t="s">
        <v>22</v>
      </c>
      <c r="H154" s="12">
        <v>45044</v>
      </c>
      <c r="I154" s="12">
        <f t="shared" si="30"/>
        <v>45409</v>
      </c>
      <c r="J154" s="8" t="s">
        <v>23</v>
      </c>
      <c r="K154" s="19" t="s">
        <v>389</v>
      </c>
      <c r="L154" s="3"/>
      <c r="M154" s="5"/>
      <c r="N154" s="21">
        <f ca="1">I154-K2</f>
        <v>44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17"/>
    </row>
    <row r="155" spans="1:32" ht="99.75" customHeight="1" x14ac:dyDescent="0.5">
      <c r="A155" s="18">
        <v>152</v>
      </c>
      <c r="B155" s="2" t="s">
        <v>333</v>
      </c>
      <c r="C155" s="2"/>
      <c r="D155" s="2" t="s">
        <v>390</v>
      </c>
      <c r="E155" s="2" t="s">
        <v>335</v>
      </c>
      <c r="F155" s="11">
        <v>1E-3</v>
      </c>
      <c r="G155" s="2" t="s">
        <v>22</v>
      </c>
      <c r="H155" s="12">
        <v>45044</v>
      </c>
      <c r="I155" s="12">
        <f t="shared" si="30"/>
        <v>45409</v>
      </c>
      <c r="J155" s="8" t="s">
        <v>23</v>
      </c>
      <c r="K155" s="19" t="s">
        <v>391</v>
      </c>
      <c r="L155" s="3"/>
      <c r="M155" s="5"/>
      <c r="N155" s="21">
        <f ca="1">I155-K2</f>
        <v>44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17"/>
    </row>
    <row r="156" spans="1:32" ht="99.75" customHeight="1" x14ac:dyDescent="0.5">
      <c r="A156" s="11">
        <v>153</v>
      </c>
      <c r="B156" s="2" t="s">
        <v>333</v>
      </c>
      <c r="C156" s="2"/>
      <c r="D156" s="2" t="s">
        <v>392</v>
      </c>
      <c r="E156" s="2" t="s">
        <v>335</v>
      </c>
      <c r="F156" s="11">
        <v>1E-3</v>
      </c>
      <c r="G156" s="2" t="s">
        <v>22</v>
      </c>
      <c r="H156" s="12">
        <v>44198</v>
      </c>
      <c r="I156" s="12">
        <f>H156+364</f>
        <v>44562</v>
      </c>
      <c r="J156" s="8" t="s">
        <v>123</v>
      </c>
      <c r="K156" s="2"/>
      <c r="L156" s="3"/>
      <c r="M156" s="5"/>
      <c r="N156" s="21">
        <f ca="1">I156-K2</f>
        <v>-803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17"/>
    </row>
    <row r="157" spans="1:32" ht="99.75" customHeight="1" x14ac:dyDescent="0.5">
      <c r="A157" s="18">
        <v>154</v>
      </c>
      <c r="B157" s="2" t="s">
        <v>333</v>
      </c>
      <c r="C157" s="2"/>
      <c r="D157" s="2" t="s">
        <v>393</v>
      </c>
      <c r="E157" s="2" t="s">
        <v>335</v>
      </c>
      <c r="F157" s="11">
        <v>1E-3</v>
      </c>
      <c r="G157" s="2" t="s">
        <v>22</v>
      </c>
      <c r="H157" s="12">
        <v>45005</v>
      </c>
      <c r="I157" s="12">
        <f t="shared" ref="I157:I158" si="31">H157+365</f>
        <v>45370</v>
      </c>
      <c r="J157" s="8" t="s">
        <v>23</v>
      </c>
      <c r="K157" s="19" t="s">
        <v>394</v>
      </c>
      <c r="L157" s="3"/>
      <c r="M157" s="5"/>
      <c r="N157" s="21">
        <f ca="1">I157-K2</f>
        <v>5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17"/>
    </row>
    <row r="158" spans="1:32" ht="99.75" customHeight="1" x14ac:dyDescent="0.5">
      <c r="A158" s="18">
        <v>155</v>
      </c>
      <c r="B158" s="2" t="s">
        <v>333</v>
      </c>
      <c r="C158" s="2"/>
      <c r="D158" s="2" t="s">
        <v>395</v>
      </c>
      <c r="E158" s="2" t="s">
        <v>335</v>
      </c>
      <c r="F158" s="11">
        <v>1E-3</v>
      </c>
      <c r="G158" s="2" t="s">
        <v>22</v>
      </c>
      <c r="H158" s="12">
        <v>45005</v>
      </c>
      <c r="I158" s="12">
        <f t="shared" si="31"/>
        <v>45370</v>
      </c>
      <c r="J158" s="8" t="s">
        <v>50</v>
      </c>
      <c r="K158" s="19" t="s">
        <v>396</v>
      </c>
      <c r="L158" s="3"/>
      <c r="M158" s="5"/>
      <c r="N158" s="21">
        <f ca="1">I158-K2</f>
        <v>5</v>
      </c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8"/>
    </row>
    <row r="159" spans="1:32" ht="99.75" customHeight="1" x14ac:dyDescent="0.5">
      <c r="A159" s="41">
        <v>156</v>
      </c>
      <c r="B159" s="2" t="s">
        <v>333</v>
      </c>
      <c r="C159" s="2"/>
      <c r="D159" s="2" t="s">
        <v>397</v>
      </c>
      <c r="E159" s="2" t="s">
        <v>335</v>
      </c>
      <c r="F159" s="11">
        <v>1E-3</v>
      </c>
      <c r="G159" s="2" t="s">
        <v>22</v>
      </c>
      <c r="H159" s="12">
        <v>43842</v>
      </c>
      <c r="I159" s="12">
        <f>H159+364</f>
        <v>44206</v>
      </c>
      <c r="J159" s="8" t="s">
        <v>43</v>
      </c>
      <c r="K159" s="2"/>
      <c r="L159" s="3"/>
      <c r="M159" s="5"/>
      <c r="N159" s="21">
        <f ca="1">I159-K2</f>
        <v>-1159</v>
      </c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17"/>
    </row>
    <row r="160" spans="1:32" ht="99.75" customHeight="1" x14ac:dyDescent="0.5">
      <c r="A160" s="18">
        <v>157</v>
      </c>
      <c r="B160" s="2" t="s">
        <v>333</v>
      </c>
      <c r="C160" s="2"/>
      <c r="D160" s="2" t="s">
        <v>398</v>
      </c>
      <c r="E160" s="2" t="s">
        <v>348</v>
      </c>
      <c r="F160" s="11">
        <v>0.01</v>
      </c>
      <c r="G160" s="2" t="s">
        <v>22</v>
      </c>
      <c r="H160" s="12">
        <v>45329</v>
      </c>
      <c r="I160" s="12">
        <f>H160+365</f>
        <v>45694</v>
      </c>
      <c r="J160" s="8" t="s">
        <v>50</v>
      </c>
      <c r="K160" s="19" t="s">
        <v>399</v>
      </c>
      <c r="L160" s="3"/>
      <c r="M160" s="5"/>
      <c r="N160" s="21">
        <f ca="1">I160-K2</f>
        <v>329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17"/>
    </row>
    <row r="161" spans="1:32" ht="99.75" customHeight="1" x14ac:dyDescent="0.5">
      <c r="A161" s="41">
        <v>158</v>
      </c>
      <c r="B161" s="2" t="s">
        <v>400</v>
      </c>
      <c r="C161" s="2"/>
      <c r="D161" s="2" t="s">
        <v>401</v>
      </c>
      <c r="E161" s="2" t="s">
        <v>402</v>
      </c>
      <c r="F161" s="11">
        <v>1E-3</v>
      </c>
      <c r="G161" s="2" t="s">
        <v>22</v>
      </c>
      <c r="H161" s="12">
        <v>43842</v>
      </c>
      <c r="I161" s="12">
        <f t="shared" ref="I161:I162" si="32">H161+364</f>
        <v>44206</v>
      </c>
      <c r="J161" s="8" t="s">
        <v>43</v>
      </c>
      <c r="K161" s="2"/>
      <c r="L161" s="3"/>
      <c r="M161" s="5"/>
      <c r="N161" s="21">
        <f ca="1">I161-K2</f>
        <v>-1159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17"/>
    </row>
    <row r="162" spans="1:32" ht="99.75" customHeight="1" x14ac:dyDescent="0.5">
      <c r="A162" s="18">
        <v>159</v>
      </c>
      <c r="B162" s="2" t="s">
        <v>333</v>
      </c>
      <c r="C162" s="2"/>
      <c r="D162" s="2" t="s">
        <v>403</v>
      </c>
      <c r="E162" s="2" t="s">
        <v>348</v>
      </c>
      <c r="F162" s="11">
        <v>0.01</v>
      </c>
      <c r="G162" s="2" t="s">
        <v>22</v>
      </c>
      <c r="H162" s="12">
        <v>44743</v>
      </c>
      <c r="I162" s="12">
        <f t="shared" si="32"/>
        <v>45107</v>
      </c>
      <c r="J162" s="8" t="s">
        <v>43</v>
      </c>
      <c r="K162" s="2"/>
      <c r="L162" s="3"/>
      <c r="M162" s="5"/>
      <c r="N162" s="21">
        <f ca="1">I162-K2</f>
        <v>-258</v>
      </c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8" t="s">
        <v>404</v>
      </c>
    </row>
    <row r="163" spans="1:32" ht="99.75" customHeight="1" x14ac:dyDescent="0.5">
      <c r="A163" s="18">
        <v>160</v>
      </c>
      <c r="B163" s="2" t="s">
        <v>333</v>
      </c>
      <c r="C163" s="2" t="s">
        <v>19</v>
      </c>
      <c r="D163" s="2" t="s">
        <v>405</v>
      </c>
      <c r="E163" s="2" t="s">
        <v>335</v>
      </c>
      <c r="F163" s="11">
        <v>1E-3</v>
      </c>
      <c r="G163" s="2" t="s">
        <v>22</v>
      </c>
      <c r="H163" s="12">
        <v>45124</v>
      </c>
      <c r="I163" s="12">
        <f t="shared" ref="I163:I168" si="33">H163+365</f>
        <v>45489</v>
      </c>
      <c r="J163" s="8" t="s">
        <v>130</v>
      </c>
      <c r="K163" s="19" t="s">
        <v>406</v>
      </c>
      <c r="L163" s="3"/>
      <c r="M163" s="5"/>
      <c r="N163" s="21">
        <f ca="1">I163-K2</f>
        <v>124</v>
      </c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17"/>
    </row>
    <row r="164" spans="1:32" ht="99.75" customHeight="1" x14ac:dyDescent="0.5">
      <c r="A164" s="18">
        <v>161</v>
      </c>
      <c r="B164" s="2" t="s">
        <v>333</v>
      </c>
      <c r="C164" s="2" t="s">
        <v>19</v>
      </c>
      <c r="D164" s="2" t="s">
        <v>407</v>
      </c>
      <c r="E164" s="2" t="s">
        <v>335</v>
      </c>
      <c r="F164" s="11">
        <v>1E-3</v>
      </c>
      <c r="G164" s="2" t="s">
        <v>22</v>
      </c>
      <c r="H164" s="12">
        <v>45005</v>
      </c>
      <c r="I164" s="12">
        <f t="shared" si="33"/>
        <v>45370</v>
      </c>
      <c r="J164" s="8" t="s">
        <v>43</v>
      </c>
      <c r="K164" s="19" t="s">
        <v>408</v>
      </c>
      <c r="L164" s="3"/>
      <c r="M164" s="5"/>
      <c r="N164" s="21">
        <f ca="1">I164-K2</f>
        <v>5</v>
      </c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23" t="s">
        <v>246</v>
      </c>
    </row>
    <row r="165" spans="1:32" ht="99.75" customHeight="1" x14ac:dyDescent="0.5">
      <c r="A165" s="18">
        <v>162</v>
      </c>
      <c r="B165" s="2" t="s">
        <v>333</v>
      </c>
      <c r="C165" s="2" t="s">
        <v>19</v>
      </c>
      <c r="D165" s="2" t="s">
        <v>409</v>
      </c>
      <c r="E165" s="2" t="s">
        <v>335</v>
      </c>
      <c r="F165" s="11">
        <v>1E-3</v>
      </c>
      <c r="G165" s="2" t="s">
        <v>22</v>
      </c>
      <c r="H165" s="12">
        <v>45212</v>
      </c>
      <c r="I165" s="12">
        <f t="shared" si="33"/>
        <v>45577</v>
      </c>
      <c r="J165" s="8" t="s">
        <v>23</v>
      </c>
      <c r="K165" s="19" t="s">
        <v>410</v>
      </c>
      <c r="L165" s="3"/>
      <c r="M165" s="5"/>
      <c r="N165" s="21">
        <f ca="1">I165-K2</f>
        <v>212</v>
      </c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17"/>
    </row>
    <row r="166" spans="1:32" ht="99.75" customHeight="1" x14ac:dyDescent="0.35">
      <c r="A166" s="18">
        <v>163</v>
      </c>
      <c r="B166" s="2" t="s">
        <v>333</v>
      </c>
      <c r="C166" s="2" t="s">
        <v>19</v>
      </c>
      <c r="D166" s="2" t="s">
        <v>411</v>
      </c>
      <c r="E166" s="2" t="s">
        <v>335</v>
      </c>
      <c r="F166" s="11">
        <v>1E-3</v>
      </c>
      <c r="G166" s="2" t="s">
        <v>22</v>
      </c>
      <c r="H166" s="12">
        <v>45334</v>
      </c>
      <c r="I166" s="12">
        <f t="shared" si="33"/>
        <v>45699</v>
      </c>
      <c r="J166" s="8" t="s">
        <v>23</v>
      </c>
      <c r="K166" s="19" t="s">
        <v>412</v>
      </c>
      <c r="L166" s="3"/>
      <c r="M166" s="28"/>
      <c r="N166" s="21">
        <f ca="1">I166-K2</f>
        <v>334</v>
      </c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17"/>
    </row>
    <row r="167" spans="1:32" ht="99.75" customHeight="1" x14ac:dyDescent="0.5">
      <c r="A167" s="18">
        <v>164</v>
      </c>
      <c r="B167" s="2" t="s">
        <v>333</v>
      </c>
      <c r="C167" s="2" t="s">
        <v>19</v>
      </c>
      <c r="D167" s="2" t="s">
        <v>413</v>
      </c>
      <c r="E167" s="2" t="s">
        <v>335</v>
      </c>
      <c r="F167" s="11">
        <v>1E-3</v>
      </c>
      <c r="G167" s="2" t="s">
        <v>22</v>
      </c>
      <c r="H167" s="12">
        <v>45334</v>
      </c>
      <c r="I167" s="12">
        <f t="shared" si="33"/>
        <v>45699</v>
      </c>
      <c r="J167" s="8" t="s">
        <v>50</v>
      </c>
      <c r="K167" s="19" t="s">
        <v>414</v>
      </c>
      <c r="L167" s="3"/>
      <c r="M167" s="5"/>
      <c r="N167" s="21">
        <f ca="1">I167-K2</f>
        <v>334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17"/>
    </row>
    <row r="168" spans="1:32" ht="99.75" customHeight="1" x14ac:dyDescent="0.5">
      <c r="A168" s="18">
        <v>165</v>
      </c>
      <c r="B168" s="2" t="s">
        <v>333</v>
      </c>
      <c r="C168" s="2" t="s">
        <v>19</v>
      </c>
      <c r="D168" s="2" t="s">
        <v>415</v>
      </c>
      <c r="E168" s="2" t="s">
        <v>335</v>
      </c>
      <c r="F168" s="11">
        <v>1E-3</v>
      </c>
      <c r="G168" s="2" t="s">
        <v>22</v>
      </c>
      <c r="H168" s="12">
        <v>45310</v>
      </c>
      <c r="I168" s="12">
        <f t="shared" si="33"/>
        <v>45675</v>
      </c>
      <c r="J168" s="8" t="s">
        <v>86</v>
      </c>
      <c r="K168" s="19" t="s">
        <v>416</v>
      </c>
      <c r="L168" s="3"/>
      <c r="M168" s="5"/>
      <c r="N168" s="21">
        <f ca="1">I168-K2</f>
        <v>310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8" t="s">
        <v>158</v>
      </c>
    </row>
    <row r="169" spans="1:32" ht="99.75" customHeight="1" x14ac:dyDescent="0.5">
      <c r="A169" s="11">
        <v>166</v>
      </c>
      <c r="B169" s="2" t="s">
        <v>333</v>
      </c>
      <c r="C169" s="2" t="s">
        <v>19</v>
      </c>
      <c r="D169" s="2" t="s">
        <v>417</v>
      </c>
      <c r="E169" s="2" t="s">
        <v>335</v>
      </c>
      <c r="F169" s="11">
        <v>1E-3</v>
      </c>
      <c r="G169" s="2" t="s">
        <v>22</v>
      </c>
      <c r="H169" s="12">
        <v>44419</v>
      </c>
      <c r="I169" s="12">
        <f>H169+364</f>
        <v>44783</v>
      </c>
      <c r="J169" s="8" t="s">
        <v>123</v>
      </c>
      <c r="K169" s="2"/>
      <c r="L169" s="3"/>
      <c r="M169" s="5"/>
      <c r="N169" s="21">
        <f ca="1">I169-K2</f>
        <v>-582</v>
      </c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17"/>
    </row>
    <row r="170" spans="1:32" ht="99.75" customHeight="1" x14ac:dyDescent="0.5">
      <c r="A170" s="18">
        <v>167</v>
      </c>
      <c r="B170" s="2" t="s">
        <v>333</v>
      </c>
      <c r="C170" s="2" t="s">
        <v>19</v>
      </c>
      <c r="D170" s="2" t="s">
        <v>418</v>
      </c>
      <c r="E170" s="2" t="s">
        <v>335</v>
      </c>
      <c r="F170" s="11">
        <v>1E-3</v>
      </c>
      <c r="G170" s="2" t="s">
        <v>22</v>
      </c>
      <c r="H170" s="12">
        <v>45334</v>
      </c>
      <c r="I170" s="12">
        <f>H170+365</f>
        <v>45699</v>
      </c>
      <c r="J170" s="8" t="s">
        <v>23</v>
      </c>
      <c r="K170" s="19" t="s">
        <v>419</v>
      </c>
      <c r="L170" s="3"/>
      <c r="M170" s="5"/>
      <c r="N170" s="21">
        <f ca="1">I170-K2</f>
        <v>334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8"/>
    </row>
    <row r="171" spans="1:32" ht="99.75" customHeight="1" x14ac:dyDescent="0.5">
      <c r="A171" s="11">
        <v>168</v>
      </c>
      <c r="B171" s="2" t="s">
        <v>333</v>
      </c>
      <c r="C171" s="2" t="s">
        <v>19</v>
      </c>
      <c r="D171" s="2" t="s">
        <v>420</v>
      </c>
      <c r="E171" s="2" t="s">
        <v>335</v>
      </c>
      <c r="F171" s="11">
        <v>1E-3</v>
      </c>
      <c r="G171" s="2" t="s">
        <v>22</v>
      </c>
      <c r="H171" s="12">
        <v>44419</v>
      </c>
      <c r="I171" s="12">
        <f t="shared" ref="I171:I172" si="34">H171+364</f>
        <v>44783</v>
      </c>
      <c r="J171" s="8" t="s">
        <v>123</v>
      </c>
      <c r="K171" s="2"/>
      <c r="L171" s="3"/>
      <c r="M171" s="5"/>
      <c r="N171" s="21">
        <f ca="1">I171-K2</f>
        <v>-582</v>
      </c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17"/>
    </row>
    <row r="172" spans="1:32" ht="99.75" customHeight="1" x14ac:dyDescent="0.5">
      <c r="A172" s="11">
        <v>169</v>
      </c>
      <c r="B172" s="2" t="s">
        <v>333</v>
      </c>
      <c r="C172" s="2" t="s">
        <v>19</v>
      </c>
      <c r="D172" s="2" t="s">
        <v>421</v>
      </c>
      <c r="E172" s="2" t="s">
        <v>335</v>
      </c>
      <c r="F172" s="11">
        <v>1E-3</v>
      </c>
      <c r="G172" s="2" t="s">
        <v>22</v>
      </c>
      <c r="H172" s="12">
        <v>44419</v>
      </c>
      <c r="I172" s="12">
        <f t="shared" si="34"/>
        <v>44783</v>
      </c>
      <c r="J172" s="8" t="s">
        <v>123</v>
      </c>
      <c r="K172" s="2"/>
      <c r="L172" s="3"/>
      <c r="M172" s="5"/>
      <c r="N172" s="21">
        <f ca="1">I172-K2</f>
        <v>-582</v>
      </c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17"/>
    </row>
    <row r="173" spans="1:32" ht="99.75" customHeight="1" x14ac:dyDescent="0.5">
      <c r="A173" s="18">
        <v>170</v>
      </c>
      <c r="B173" s="2" t="s">
        <v>333</v>
      </c>
      <c r="C173" s="2" t="s">
        <v>19</v>
      </c>
      <c r="D173" s="2" t="s">
        <v>422</v>
      </c>
      <c r="E173" s="2" t="s">
        <v>335</v>
      </c>
      <c r="F173" s="11">
        <v>1E-3</v>
      </c>
      <c r="G173" s="2" t="s">
        <v>22</v>
      </c>
      <c r="H173" s="12">
        <v>45329</v>
      </c>
      <c r="I173" s="12">
        <f t="shared" ref="I173:I176" si="35">H173+365</f>
        <v>45694</v>
      </c>
      <c r="J173" s="8" t="s">
        <v>130</v>
      </c>
      <c r="K173" s="19" t="s">
        <v>423</v>
      </c>
      <c r="L173" s="20"/>
      <c r="M173" s="5"/>
      <c r="N173" s="21">
        <f ca="1">I173-K2</f>
        <v>329</v>
      </c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17"/>
    </row>
    <row r="174" spans="1:32" ht="99.75" customHeight="1" x14ac:dyDescent="0.5">
      <c r="A174" s="18">
        <v>171</v>
      </c>
      <c r="B174" s="2" t="s">
        <v>333</v>
      </c>
      <c r="C174" s="2" t="s">
        <v>19</v>
      </c>
      <c r="D174" s="2" t="s">
        <v>424</v>
      </c>
      <c r="E174" s="2" t="s">
        <v>335</v>
      </c>
      <c r="F174" s="11">
        <v>1E-3</v>
      </c>
      <c r="G174" s="2" t="s">
        <v>22</v>
      </c>
      <c r="H174" s="12">
        <v>45035</v>
      </c>
      <c r="I174" s="12">
        <f t="shared" si="35"/>
        <v>45400</v>
      </c>
      <c r="J174" s="8" t="s">
        <v>130</v>
      </c>
      <c r="K174" s="19" t="s">
        <v>425</v>
      </c>
      <c r="L174" s="3"/>
      <c r="M174" s="5"/>
      <c r="N174" s="21">
        <f ca="1">I174-K2</f>
        <v>35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17"/>
    </row>
    <row r="175" spans="1:32" ht="99.75" customHeight="1" x14ac:dyDescent="0.5">
      <c r="A175" s="18">
        <v>172</v>
      </c>
      <c r="B175" s="2" t="s">
        <v>333</v>
      </c>
      <c r="C175" s="2" t="s">
        <v>19</v>
      </c>
      <c r="D175" s="2" t="s">
        <v>426</v>
      </c>
      <c r="E175" s="2" t="s">
        <v>335</v>
      </c>
      <c r="F175" s="11">
        <v>1E-3</v>
      </c>
      <c r="G175" s="2" t="s">
        <v>22</v>
      </c>
      <c r="H175" s="12">
        <v>45044</v>
      </c>
      <c r="I175" s="12">
        <f t="shared" si="35"/>
        <v>45409</v>
      </c>
      <c r="J175" s="8" t="s">
        <v>50</v>
      </c>
      <c r="K175" s="19" t="s">
        <v>427</v>
      </c>
      <c r="L175" s="3"/>
      <c r="M175" s="5"/>
      <c r="N175" s="21">
        <f ca="1">I175-K2</f>
        <v>44</v>
      </c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17"/>
    </row>
    <row r="176" spans="1:32" ht="99.75" customHeight="1" x14ac:dyDescent="0.5">
      <c r="A176" s="18">
        <v>173</v>
      </c>
      <c r="B176" s="2" t="s">
        <v>333</v>
      </c>
      <c r="C176" s="2" t="s">
        <v>19</v>
      </c>
      <c r="D176" s="2" t="s">
        <v>428</v>
      </c>
      <c r="E176" s="2" t="s">
        <v>348</v>
      </c>
      <c r="F176" s="11">
        <v>0.01</v>
      </c>
      <c r="G176" s="2" t="s">
        <v>22</v>
      </c>
      <c r="H176" s="12">
        <v>45329</v>
      </c>
      <c r="I176" s="12">
        <f t="shared" si="35"/>
        <v>45694</v>
      </c>
      <c r="J176" s="8" t="s">
        <v>130</v>
      </c>
      <c r="K176" s="19" t="s">
        <v>429</v>
      </c>
      <c r="L176" s="3"/>
      <c r="M176" s="5"/>
      <c r="N176" s="21">
        <f ca="1">I176-K2</f>
        <v>329</v>
      </c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17"/>
    </row>
    <row r="177" spans="1:32" ht="99.75" customHeight="1" x14ac:dyDescent="0.5">
      <c r="A177" s="18">
        <v>174</v>
      </c>
      <c r="B177" s="2" t="s">
        <v>333</v>
      </c>
      <c r="C177" s="2"/>
      <c r="D177" s="2" t="s">
        <v>430</v>
      </c>
      <c r="E177" s="2" t="s">
        <v>335</v>
      </c>
      <c r="F177" s="11">
        <v>1E-3</v>
      </c>
      <c r="G177" s="2" t="s">
        <v>22</v>
      </c>
      <c r="H177" s="12">
        <v>44496</v>
      </c>
      <c r="I177" s="12">
        <f>H177+364</f>
        <v>44860</v>
      </c>
      <c r="J177" s="8" t="s">
        <v>43</v>
      </c>
      <c r="K177" s="2"/>
      <c r="L177" s="3"/>
      <c r="M177" s="5"/>
      <c r="N177" s="21">
        <f ca="1">I177-K2</f>
        <v>-505</v>
      </c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17"/>
    </row>
    <row r="178" spans="1:32" ht="99.75" customHeight="1" x14ac:dyDescent="0.5">
      <c r="A178" s="18">
        <v>175</v>
      </c>
      <c r="B178" s="2" t="s">
        <v>333</v>
      </c>
      <c r="C178" s="2" t="s">
        <v>19</v>
      </c>
      <c r="D178" s="2" t="s">
        <v>431</v>
      </c>
      <c r="E178" s="2" t="s">
        <v>335</v>
      </c>
      <c r="F178" s="11">
        <v>1E-3</v>
      </c>
      <c r="G178" s="2" t="s">
        <v>22</v>
      </c>
      <c r="H178" s="12">
        <v>45005</v>
      </c>
      <c r="I178" s="12">
        <f t="shared" ref="I178:I184" si="36">H178+365</f>
        <v>45370</v>
      </c>
      <c r="J178" s="8" t="s">
        <v>86</v>
      </c>
      <c r="K178" s="19" t="s">
        <v>432</v>
      </c>
      <c r="L178" s="3"/>
      <c r="M178" s="5"/>
      <c r="N178" s="21">
        <f ca="1">I178-K2</f>
        <v>5</v>
      </c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8"/>
    </row>
    <row r="179" spans="1:32" ht="99.75" customHeight="1" x14ac:dyDescent="0.5">
      <c r="A179" s="18">
        <v>176</v>
      </c>
      <c r="B179" s="2" t="s">
        <v>333</v>
      </c>
      <c r="C179" s="2" t="s">
        <v>19</v>
      </c>
      <c r="D179" s="2" t="s">
        <v>433</v>
      </c>
      <c r="E179" s="2" t="s">
        <v>335</v>
      </c>
      <c r="F179" s="11">
        <v>1E-3</v>
      </c>
      <c r="G179" s="2" t="s">
        <v>22</v>
      </c>
      <c r="H179" s="12">
        <v>45183</v>
      </c>
      <c r="I179" s="12">
        <f t="shared" si="36"/>
        <v>45548</v>
      </c>
      <c r="J179" s="8" t="s">
        <v>130</v>
      </c>
      <c r="K179" s="19" t="s">
        <v>434</v>
      </c>
      <c r="L179" s="3"/>
      <c r="M179" s="5"/>
      <c r="N179" s="21">
        <f ca="1">I179-K2</f>
        <v>183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17"/>
    </row>
    <row r="180" spans="1:32" ht="99.75" customHeight="1" x14ac:dyDescent="0.5">
      <c r="A180" s="18">
        <v>177</v>
      </c>
      <c r="B180" s="2" t="s">
        <v>333</v>
      </c>
      <c r="C180" s="2" t="s">
        <v>19</v>
      </c>
      <c r="D180" s="2" t="s">
        <v>435</v>
      </c>
      <c r="E180" s="2" t="s">
        <v>335</v>
      </c>
      <c r="F180" s="11">
        <v>1E-3</v>
      </c>
      <c r="G180" s="2" t="s">
        <v>22</v>
      </c>
      <c r="H180" s="12">
        <v>45183</v>
      </c>
      <c r="I180" s="12">
        <f t="shared" si="36"/>
        <v>45548</v>
      </c>
      <c r="J180" s="8" t="s">
        <v>130</v>
      </c>
      <c r="K180" s="19" t="s">
        <v>436</v>
      </c>
      <c r="L180" s="3"/>
      <c r="M180" s="5"/>
      <c r="N180" s="21">
        <f ca="1">I180-K2</f>
        <v>183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17"/>
    </row>
    <row r="181" spans="1:32" ht="99.75" customHeight="1" x14ac:dyDescent="0.5">
      <c r="A181" s="18">
        <v>178</v>
      </c>
      <c r="B181" s="2" t="s">
        <v>333</v>
      </c>
      <c r="C181" s="2" t="s">
        <v>19</v>
      </c>
      <c r="D181" s="2" t="s">
        <v>437</v>
      </c>
      <c r="E181" s="2" t="s">
        <v>335</v>
      </c>
      <c r="F181" s="11">
        <v>1E-3</v>
      </c>
      <c r="G181" s="2" t="s">
        <v>22</v>
      </c>
      <c r="H181" s="12">
        <v>45183</v>
      </c>
      <c r="I181" s="12">
        <f t="shared" si="36"/>
        <v>45548</v>
      </c>
      <c r="J181" s="8" t="s">
        <v>130</v>
      </c>
      <c r="K181" s="19" t="s">
        <v>438</v>
      </c>
      <c r="L181" s="3"/>
      <c r="M181" s="5"/>
      <c r="N181" s="21">
        <f ca="1">I181-K2</f>
        <v>183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17"/>
    </row>
    <row r="182" spans="1:32" ht="99.75" customHeight="1" x14ac:dyDescent="0.5">
      <c r="A182" s="18">
        <v>179</v>
      </c>
      <c r="B182" s="2" t="s">
        <v>333</v>
      </c>
      <c r="C182" s="2" t="s">
        <v>19</v>
      </c>
      <c r="D182" s="2" t="s">
        <v>439</v>
      </c>
      <c r="E182" s="2" t="s">
        <v>335</v>
      </c>
      <c r="F182" s="11">
        <v>1E-3</v>
      </c>
      <c r="G182" s="2" t="s">
        <v>22</v>
      </c>
      <c r="H182" s="12">
        <v>45286</v>
      </c>
      <c r="I182" s="12">
        <f t="shared" si="36"/>
        <v>45651</v>
      </c>
      <c r="J182" s="8" t="s">
        <v>86</v>
      </c>
      <c r="K182" s="19" t="s">
        <v>440</v>
      </c>
      <c r="L182" s="3"/>
      <c r="M182" s="5"/>
      <c r="N182" s="21">
        <f ca="1">I182-K2</f>
        <v>286</v>
      </c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17"/>
    </row>
    <row r="183" spans="1:32" ht="99.75" customHeight="1" x14ac:dyDescent="0.5">
      <c r="A183" s="18">
        <v>180</v>
      </c>
      <c r="B183" s="2" t="s">
        <v>333</v>
      </c>
      <c r="C183" s="2" t="s">
        <v>19</v>
      </c>
      <c r="D183" s="2" t="s">
        <v>441</v>
      </c>
      <c r="E183" s="2" t="s">
        <v>335</v>
      </c>
      <c r="F183" s="11">
        <v>1E-3</v>
      </c>
      <c r="G183" s="2" t="s">
        <v>22</v>
      </c>
      <c r="H183" s="12">
        <v>45124</v>
      </c>
      <c r="I183" s="12">
        <f t="shared" si="36"/>
        <v>45489</v>
      </c>
      <c r="J183" s="8" t="s">
        <v>50</v>
      </c>
      <c r="K183" s="19" t="s">
        <v>442</v>
      </c>
      <c r="L183" s="3"/>
      <c r="M183" s="5"/>
      <c r="N183" s="21">
        <f ca="1">I183-K2</f>
        <v>124</v>
      </c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17"/>
    </row>
    <row r="184" spans="1:32" ht="99.75" customHeight="1" x14ac:dyDescent="0.5">
      <c r="A184" s="18">
        <v>181</v>
      </c>
      <c r="B184" s="2" t="s">
        <v>333</v>
      </c>
      <c r="C184" s="2" t="s">
        <v>19</v>
      </c>
      <c r="D184" s="2" t="s">
        <v>443</v>
      </c>
      <c r="E184" s="2" t="s">
        <v>335</v>
      </c>
      <c r="F184" s="11">
        <v>1E-3</v>
      </c>
      <c r="G184" s="2" t="s">
        <v>22</v>
      </c>
      <c r="H184" s="12">
        <v>45044</v>
      </c>
      <c r="I184" s="12">
        <f t="shared" si="36"/>
        <v>45409</v>
      </c>
      <c r="J184" s="8" t="s">
        <v>168</v>
      </c>
      <c r="K184" s="19" t="s">
        <v>444</v>
      </c>
      <c r="L184" s="3"/>
      <c r="M184" s="5"/>
      <c r="N184" s="21">
        <f ca="1">I184-K2</f>
        <v>44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17"/>
    </row>
    <row r="185" spans="1:32" ht="99.75" customHeight="1" x14ac:dyDescent="0.5">
      <c r="A185" s="18">
        <v>182</v>
      </c>
      <c r="B185" s="2" t="s">
        <v>333</v>
      </c>
      <c r="C185" s="2" t="s">
        <v>40</v>
      </c>
      <c r="D185" s="2" t="s">
        <v>445</v>
      </c>
      <c r="E185" s="2" t="s">
        <v>335</v>
      </c>
      <c r="F185" s="11">
        <v>1E-3</v>
      </c>
      <c r="G185" s="2" t="s">
        <v>22</v>
      </c>
      <c r="H185" s="12">
        <v>43842</v>
      </c>
      <c r="I185" s="12">
        <f>H185+364</f>
        <v>44206</v>
      </c>
      <c r="J185" s="8" t="s">
        <v>43</v>
      </c>
      <c r="K185" s="2"/>
      <c r="L185" s="3"/>
      <c r="M185" s="5"/>
      <c r="N185" s="21">
        <f ca="1">I185-K2</f>
        <v>-1159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17"/>
    </row>
    <row r="186" spans="1:32" ht="99.75" customHeight="1" x14ac:dyDescent="0.5">
      <c r="A186" s="18">
        <v>183</v>
      </c>
      <c r="B186" s="2" t="s">
        <v>333</v>
      </c>
      <c r="C186" s="2" t="s">
        <v>19</v>
      </c>
      <c r="D186" s="2" t="s">
        <v>446</v>
      </c>
      <c r="E186" s="2" t="s">
        <v>335</v>
      </c>
      <c r="F186" s="11">
        <v>1E-3</v>
      </c>
      <c r="G186" s="2" t="s">
        <v>22</v>
      </c>
      <c r="H186" s="12">
        <v>45124</v>
      </c>
      <c r="I186" s="12">
        <f t="shared" ref="I186:I187" si="37">H186+365</f>
        <v>45489</v>
      </c>
      <c r="J186" s="8" t="s">
        <v>23</v>
      </c>
      <c r="K186" s="19" t="s">
        <v>447</v>
      </c>
      <c r="L186" s="3"/>
      <c r="M186" s="5"/>
      <c r="N186" s="21">
        <f ca="1">I186-K2</f>
        <v>124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17"/>
    </row>
    <row r="187" spans="1:32" ht="99.75" customHeight="1" x14ac:dyDescent="0.5">
      <c r="A187" s="18">
        <v>184</v>
      </c>
      <c r="B187" s="2" t="s">
        <v>333</v>
      </c>
      <c r="C187" s="2" t="s">
        <v>19</v>
      </c>
      <c r="D187" s="2" t="s">
        <v>448</v>
      </c>
      <c r="E187" s="2" t="s">
        <v>335</v>
      </c>
      <c r="F187" s="11">
        <v>1E-3</v>
      </c>
      <c r="G187" s="2" t="s">
        <v>22</v>
      </c>
      <c r="H187" s="12">
        <v>45183</v>
      </c>
      <c r="I187" s="12">
        <f t="shared" si="37"/>
        <v>45548</v>
      </c>
      <c r="J187" s="8" t="s">
        <v>50</v>
      </c>
      <c r="K187" s="19" t="s">
        <v>449</v>
      </c>
      <c r="L187" s="3"/>
      <c r="M187" s="5"/>
      <c r="N187" s="21">
        <f ca="1">I187-K2</f>
        <v>183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17"/>
    </row>
    <row r="188" spans="1:32" ht="99.75" customHeight="1" x14ac:dyDescent="0.5">
      <c r="A188" s="18">
        <v>185</v>
      </c>
      <c r="B188" s="2" t="s">
        <v>333</v>
      </c>
      <c r="C188" s="2" t="s">
        <v>19</v>
      </c>
      <c r="D188" s="2" t="s">
        <v>450</v>
      </c>
      <c r="E188" s="2" t="s">
        <v>348</v>
      </c>
      <c r="F188" s="11">
        <v>0.01</v>
      </c>
      <c r="G188" s="2" t="s">
        <v>22</v>
      </c>
      <c r="H188" s="12">
        <v>44315</v>
      </c>
      <c r="I188" s="12">
        <f>H188+364</f>
        <v>44679</v>
      </c>
      <c r="J188" s="8" t="s">
        <v>43</v>
      </c>
      <c r="K188" s="2"/>
      <c r="L188" s="3"/>
      <c r="M188" s="5"/>
      <c r="N188" s="21">
        <f ca="1">I188-K2</f>
        <v>-686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17"/>
    </row>
    <row r="189" spans="1:32" ht="99.75" customHeight="1" x14ac:dyDescent="0.5">
      <c r="A189" s="18">
        <v>186</v>
      </c>
      <c r="B189" s="2" t="s">
        <v>333</v>
      </c>
      <c r="C189" s="2"/>
      <c r="D189" s="2" t="s">
        <v>451</v>
      </c>
      <c r="E189" s="2" t="s">
        <v>335</v>
      </c>
      <c r="F189" s="11">
        <v>1E-3</v>
      </c>
      <c r="G189" s="2" t="s">
        <v>22</v>
      </c>
      <c r="H189" s="12">
        <v>45183</v>
      </c>
      <c r="I189" s="12">
        <f t="shared" ref="I189:I191" si="38">H189+365</f>
        <v>45548</v>
      </c>
      <c r="J189" s="8" t="s">
        <v>23</v>
      </c>
      <c r="K189" s="19" t="s">
        <v>452</v>
      </c>
      <c r="L189" s="3"/>
      <c r="M189" s="5"/>
      <c r="N189" s="21">
        <f ca="1">I189-K2</f>
        <v>183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17"/>
    </row>
    <row r="190" spans="1:32" ht="99.75" customHeight="1" x14ac:dyDescent="0.5">
      <c r="A190" s="18">
        <v>187</v>
      </c>
      <c r="B190" s="2" t="s">
        <v>333</v>
      </c>
      <c r="C190" s="2"/>
      <c r="D190" s="2" t="s">
        <v>453</v>
      </c>
      <c r="E190" s="2" t="s">
        <v>335</v>
      </c>
      <c r="F190" s="11">
        <v>1E-3</v>
      </c>
      <c r="G190" s="2" t="s">
        <v>22</v>
      </c>
      <c r="H190" s="12">
        <v>45124</v>
      </c>
      <c r="I190" s="12">
        <f t="shared" si="38"/>
        <v>45489</v>
      </c>
      <c r="J190" s="8" t="s">
        <v>130</v>
      </c>
      <c r="K190" s="19" t="s">
        <v>454</v>
      </c>
      <c r="L190" s="3"/>
      <c r="M190" s="5"/>
      <c r="N190" s="21">
        <f ca="1">I190-K2</f>
        <v>124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17"/>
    </row>
    <row r="191" spans="1:32" ht="99.75" customHeight="1" x14ac:dyDescent="0.5">
      <c r="A191" s="18">
        <v>188</v>
      </c>
      <c r="B191" s="2" t="s">
        <v>333</v>
      </c>
      <c r="C191" s="2"/>
      <c r="D191" s="2" t="s">
        <v>455</v>
      </c>
      <c r="E191" s="2" t="s">
        <v>335</v>
      </c>
      <c r="F191" s="11">
        <v>1E-3</v>
      </c>
      <c r="G191" s="2" t="s">
        <v>22</v>
      </c>
      <c r="H191" s="12">
        <v>45159</v>
      </c>
      <c r="I191" s="12">
        <f t="shared" si="38"/>
        <v>45524</v>
      </c>
      <c r="J191" s="8" t="s">
        <v>43</v>
      </c>
      <c r="K191" s="19" t="s">
        <v>454</v>
      </c>
      <c r="L191" s="3"/>
      <c r="M191" s="5"/>
      <c r="N191" s="21">
        <f ca="1">I191-K2</f>
        <v>159</v>
      </c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17"/>
    </row>
    <row r="192" spans="1:32" ht="99.75" customHeight="1" x14ac:dyDescent="0.35">
      <c r="A192" s="41">
        <v>189</v>
      </c>
      <c r="B192" s="2" t="s">
        <v>333</v>
      </c>
      <c r="C192" s="2" t="s">
        <v>19</v>
      </c>
      <c r="D192" s="2" t="s">
        <v>456</v>
      </c>
      <c r="E192" s="2" t="s">
        <v>335</v>
      </c>
      <c r="F192" s="11">
        <v>1E-3</v>
      </c>
      <c r="G192" s="2" t="s">
        <v>22</v>
      </c>
      <c r="H192" s="12">
        <v>44520</v>
      </c>
      <c r="I192" s="12">
        <f>H192+364</f>
        <v>44884</v>
      </c>
      <c r="J192" s="8" t="s">
        <v>43</v>
      </c>
      <c r="K192" s="2"/>
      <c r="L192" s="3"/>
      <c r="M192" s="26"/>
      <c r="N192" s="21">
        <f ca="1">I192-K2</f>
        <v>-481</v>
      </c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8" t="s">
        <v>457</v>
      </c>
    </row>
    <row r="193" spans="1:32" ht="99.75" customHeight="1" x14ac:dyDescent="0.35">
      <c r="A193" s="18">
        <v>190</v>
      </c>
      <c r="B193" s="2" t="s">
        <v>333</v>
      </c>
      <c r="C193" s="2"/>
      <c r="D193" s="2" t="s">
        <v>458</v>
      </c>
      <c r="E193" s="2" t="s">
        <v>348</v>
      </c>
      <c r="F193" s="11">
        <v>0.01</v>
      </c>
      <c r="G193" s="2" t="s">
        <v>22</v>
      </c>
      <c r="H193" s="12">
        <v>45044</v>
      </c>
      <c r="I193" s="12">
        <f>H193+365</f>
        <v>45409</v>
      </c>
      <c r="J193" s="8" t="s">
        <v>23</v>
      </c>
      <c r="K193" s="19" t="s">
        <v>459</v>
      </c>
      <c r="L193" s="3"/>
      <c r="M193" s="28"/>
      <c r="N193" s="21">
        <f ca="1">I193-K2</f>
        <v>44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17"/>
    </row>
    <row r="194" spans="1:32" ht="99.75" customHeight="1" x14ac:dyDescent="0.5">
      <c r="A194" s="41">
        <v>191</v>
      </c>
      <c r="B194" s="2" t="s">
        <v>333</v>
      </c>
      <c r="C194" s="2" t="s">
        <v>19</v>
      </c>
      <c r="D194" s="2" t="s">
        <v>460</v>
      </c>
      <c r="E194" s="2" t="s">
        <v>348</v>
      </c>
      <c r="F194" s="11">
        <v>0.01</v>
      </c>
      <c r="G194" s="2" t="s">
        <v>22</v>
      </c>
      <c r="H194" s="12">
        <v>43842</v>
      </c>
      <c r="I194" s="12">
        <f t="shared" ref="I194:I195" si="39">H194+364</f>
        <v>44206</v>
      </c>
      <c r="J194" s="8" t="s">
        <v>43</v>
      </c>
      <c r="K194" s="2"/>
      <c r="L194" s="3"/>
      <c r="M194" s="5"/>
      <c r="N194" s="21">
        <f ca="1">I194-K2</f>
        <v>-1159</v>
      </c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17"/>
    </row>
    <row r="195" spans="1:32" ht="99.75" customHeight="1" x14ac:dyDescent="0.5">
      <c r="A195" s="41">
        <v>192</v>
      </c>
      <c r="B195" s="2" t="s">
        <v>333</v>
      </c>
      <c r="C195" s="2" t="s">
        <v>461</v>
      </c>
      <c r="D195" s="2" t="s">
        <v>462</v>
      </c>
      <c r="E195" s="2" t="s">
        <v>348</v>
      </c>
      <c r="F195" s="11">
        <v>0.01</v>
      </c>
      <c r="G195" s="2" t="s">
        <v>22</v>
      </c>
      <c r="H195" s="12">
        <v>44582</v>
      </c>
      <c r="I195" s="12">
        <f t="shared" si="39"/>
        <v>44946</v>
      </c>
      <c r="J195" s="8" t="s">
        <v>43</v>
      </c>
      <c r="K195" s="2"/>
      <c r="L195" s="3"/>
      <c r="M195" s="5"/>
      <c r="N195" s="21">
        <f ca="1">I195-K2</f>
        <v>-419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17"/>
    </row>
    <row r="196" spans="1:32" ht="99.75" customHeight="1" x14ac:dyDescent="0.5">
      <c r="A196" s="18">
        <v>193</v>
      </c>
      <c r="B196" s="2" t="s">
        <v>400</v>
      </c>
      <c r="C196" s="2" t="s">
        <v>19</v>
      </c>
      <c r="D196" s="2" t="s">
        <v>463</v>
      </c>
      <c r="E196" s="2" t="s">
        <v>464</v>
      </c>
      <c r="F196" s="11">
        <v>0.01</v>
      </c>
      <c r="G196" s="2" t="s">
        <v>22</v>
      </c>
      <c r="H196" s="12">
        <v>45310</v>
      </c>
      <c r="I196" s="12">
        <f t="shared" ref="I196:I197" si="40">H196+365</f>
        <v>45675</v>
      </c>
      <c r="J196" s="8" t="s">
        <v>86</v>
      </c>
      <c r="K196" s="19" t="s">
        <v>465</v>
      </c>
      <c r="L196" s="3"/>
      <c r="M196" s="5"/>
      <c r="N196" s="21">
        <f ca="1">I196-K2</f>
        <v>310</v>
      </c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8"/>
    </row>
    <row r="197" spans="1:32" ht="99.75" customHeight="1" x14ac:dyDescent="0.5">
      <c r="A197" s="18">
        <v>194</v>
      </c>
      <c r="B197" s="2" t="s">
        <v>400</v>
      </c>
      <c r="C197" s="2" t="s">
        <v>19</v>
      </c>
      <c r="D197" s="2" t="s">
        <v>466</v>
      </c>
      <c r="E197" s="2" t="s">
        <v>464</v>
      </c>
      <c r="F197" s="11">
        <v>0.01</v>
      </c>
      <c r="G197" s="2" t="s">
        <v>22</v>
      </c>
      <c r="H197" s="12">
        <v>45329</v>
      </c>
      <c r="I197" s="12">
        <f t="shared" si="40"/>
        <v>45694</v>
      </c>
      <c r="J197" s="8" t="s">
        <v>50</v>
      </c>
      <c r="K197" s="19" t="s">
        <v>467</v>
      </c>
      <c r="L197" s="3"/>
      <c r="M197" s="5"/>
      <c r="N197" s="21">
        <f ca="1">I197-K2</f>
        <v>329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17"/>
    </row>
    <row r="198" spans="1:32" ht="99.75" customHeight="1" x14ac:dyDescent="0.5">
      <c r="A198" s="18">
        <v>195</v>
      </c>
      <c r="B198" s="2" t="s">
        <v>333</v>
      </c>
      <c r="C198" s="2" t="s">
        <v>468</v>
      </c>
      <c r="D198" s="2" t="s">
        <v>469</v>
      </c>
      <c r="E198" s="2" t="s">
        <v>348</v>
      </c>
      <c r="F198" s="11">
        <v>0.01</v>
      </c>
      <c r="G198" s="2" t="s">
        <v>22</v>
      </c>
      <c r="H198" s="12">
        <v>44646</v>
      </c>
      <c r="I198" s="12">
        <f>H198+364</f>
        <v>45010</v>
      </c>
      <c r="J198" s="8" t="s">
        <v>43</v>
      </c>
      <c r="K198" s="2"/>
      <c r="L198" s="3"/>
      <c r="M198" s="5"/>
      <c r="N198" s="21">
        <f ca="1">I198-K2</f>
        <v>-355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17"/>
    </row>
    <row r="199" spans="1:32" ht="99.75" customHeight="1" x14ac:dyDescent="0.5">
      <c r="A199" s="18">
        <v>196</v>
      </c>
      <c r="B199" s="2" t="s">
        <v>333</v>
      </c>
      <c r="C199" s="2" t="s">
        <v>19</v>
      </c>
      <c r="D199" s="2" t="s">
        <v>470</v>
      </c>
      <c r="E199" s="2" t="s">
        <v>348</v>
      </c>
      <c r="F199" s="11">
        <v>0.01</v>
      </c>
      <c r="G199" s="2" t="s">
        <v>22</v>
      </c>
      <c r="H199" s="12">
        <v>45212</v>
      </c>
      <c r="I199" s="12">
        <f t="shared" ref="I199:I216" si="41">H199+365</f>
        <v>45577</v>
      </c>
      <c r="J199" s="8" t="s">
        <v>50</v>
      </c>
      <c r="K199" s="19" t="s">
        <v>471</v>
      </c>
      <c r="L199" s="3"/>
      <c r="M199" s="5"/>
      <c r="N199" s="21">
        <f ca="1">I199-K2</f>
        <v>212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17"/>
    </row>
    <row r="200" spans="1:32" ht="99.75" customHeight="1" x14ac:dyDescent="0.5">
      <c r="A200" s="18">
        <v>197</v>
      </c>
      <c r="B200" s="2" t="s">
        <v>333</v>
      </c>
      <c r="C200" s="2" t="s">
        <v>19</v>
      </c>
      <c r="D200" s="2" t="s">
        <v>472</v>
      </c>
      <c r="E200" s="2" t="s">
        <v>348</v>
      </c>
      <c r="F200" s="11">
        <v>0.01</v>
      </c>
      <c r="G200" s="2" t="s">
        <v>22</v>
      </c>
      <c r="H200" s="43">
        <v>45210</v>
      </c>
      <c r="I200" s="12">
        <f t="shared" si="41"/>
        <v>45575</v>
      </c>
      <c r="J200" s="8" t="s">
        <v>23</v>
      </c>
      <c r="K200" s="19" t="s">
        <v>473</v>
      </c>
      <c r="L200" s="3"/>
      <c r="M200" s="5"/>
      <c r="N200" s="21">
        <f ca="1">I200-K2</f>
        <v>210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17"/>
    </row>
    <row r="201" spans="1:32" ht="99.75" customHeight="1" x14ac:dyDescent="0.5">
      <c r="A201" s="18">
        <v>198</v>
      </c>
      <c r="B201" s="2" t="s">
        <v>333</v>
      </c>
      <c r="C201" s="2" t="s">
        <v>19</v>
      </c>
      <c r="D201" s="2" t="s">
        <v>474</v>
      </c>
      <c r="E201" s="2" t="s">
        <v>348</v>
      </c>
      <c r="F201" s="11">
        <v>0.01</v>
      </c>
      <c r="G201" s="2" t="s">
        <v>22</v>
      </c>
      <c r="H201" s="43">
        <v>45210</v>
      </c>
      <c r="I201" s="12">
        <f t="shared" si="41"/>
        <v>45575</v>
      </c>
      <c r="J201" s="8" t="s">
        <v>23</v>
      </c>
      <c r="K201" s="19" t="s">
        <v>475</v>
      </c>
      <c r="L201" s="3"/>
      <c r="M201" s="5"/>
      <c r="N201" s="21">
        <f ca="1">I201-K2</f>
        <v>210</v>
      </c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17"/>
    </row>
    <row r="202" spans="1:32" ht="99.75" customHeight="1" x14ac:dyDescent="0.5">
      <c r="A202" s="18">
        <v>199</v>
      </c>
      <c r="B202" s="2" t="s">
        <v>333</v>
      </c>
      <c r="C202" s="2" t="s">
        <v>19</v>
      </c>
      <c r="D202" s="2" t="s">
        <v>476</v>
      </c>
      <c r="E202" s="2" t="s">
        <v>348</v>
      </c>
      <c r="F202" s="11">
        <v>0.01</v>
      </c>
      <c r="G202" s="2" t="s">
        <v>22</v>
      </c>
      <c r="H202" s="43">
        <v>45210</v>
      </c>
      <c r="I202" s="12">
        <f t="shared" si="41"/>
        <v>45575</v>
      </c>
      <c r="J202" s="8" t="s">
        <v>23</v>
      </c>
      <c r="K202" s="19" t="s">
        <v>477</v>
      </c>
      <c r="L202" s="3"/>
      <c r="M202" s="5"/>
      <c r="N202" s="21">
        <f ca="1">I202-K2</f>
        <v>210</v>
      </c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17"/>
    </row>
    <row r="203" spans="1:32" ht="99.75" customHeight="1" x14ac:dyDescent="0.5">
      <c r="A203" s="18">
        <v>200</v>
      </c>
      <c r="B203" s="2" t="s">
        <v>333</v>
      </c>
      <c r="C203" s="2" t="s">
        <v>19</v>
      </c>
      <c r="D203" s="2" t="s">
        <v>478</v>
      </c>
      <c r="E203" s="2" t="s">
        <v>348</v>
      </c>
      <c r="F203" s="11">
        <v>0.01</v>
      </c>
      <c r="G203" s="2" t="s">
        <v>22</v>
      </c>
      <c r="H203" s="43">
        <v>45210</v>
      </c>
      <c r="I203" s="12">
        <f t="shared" si="41"/>
        <v>45575</v>
      </c>
      <c r="J203" s="8" t="s">
        <v>23</v>
      </c>
      <c r="K203" s="19" t="s">
        <v>479</v>
      </c>
      <c r="L203" s="3"/>
      <c r="M203" s="5"/>
      <c r="N203" s="21">
        <f ca="1">I203-K2</f>
        <v>210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17"/>
    </row>
    <row r="204" spans="1:32" ht="99.75" customHeight="1" x14ac:dyDescent="0.5">
      <c r="A204" s="18">
        <v>201</v>
      </c>
      <c r="B204" s="2" t="s">
        <v>333</v>
      </c>
      <c r="C204" s="2" t="s">
        <v>19</v>
      </c>
      <c r="D204" s="2" t="s">
        <v>480</v>
      </c>
      <c r="E204" s="2" t="s">
        <v>335</v>
      </c>
      <c r="F204" s="11">
        <v>1E-3</v>
      </c>
      <c r="G204" s="2" t="s">
        <v>22</v>
      </c>
      <c r="H204" s="43">
        <v>45210</v>
      </c>
      <c r="I204" s="12">
        <f t="shared" si="41"/>
        <v>45575</v>
      </c>
      <c r="J204" s="8" t="s">
        <v>23</v>
      </c>
      <c r="K204" s="19" t="s">
        <v>481</v>
      </c>
      <c r="L204" s="3"/>
      <c r="M204" s="5"/>
      <c r="N204" s="21">
        <f ca="1">I204-K2</f>
        <v>210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17"/>
    </row>
    <row r="205" spans="1:32" ht="99.75" customHeight="1" x14ac:dyDescent="0.5">
      <c r="A205" s="18">
        <v>202</v>
      </c>
      <c r="B205" s="2" t="s">
        <v>333</v>
      </c>
      <c r="C205" s="2" t="s">
        <v>19</v>
      </c>
      <c r="D205" s="2" t="s">
        <v>482</v>
      </c>
      <c r="E205" s="2" t="s">
        <v>335</v>
      </c>
      <c r="F205" s="11">
        <v>1E-3</v>
      </c>
      <c r="G205" s="2" t="s">
        <v>22</v>
      </c>
      <c r="H205" s="12">
        <v>45210</v>
      </c>
      <c r="I205" s="12">
        <f t="shared" si="41"/>
        <v>45575</v>
      </c>
      <c r="J205" s="8" t="s">
        <v>23</v>
      </c>
      <c r="K205" s="19" t="s">
        <v>483</v>
      </c>
      <c r="L205" s="3"/>
      <c r="M205" s="5"/>
      <c r="N205" s="21">
        <f ca="1">I205-K2</f>
        <v>210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17"/>
    </row>
    <row r="206" spans="1:32" ht="99.75" customHeight="1" x14ac:dyDescent="0.5">
      <c r="A206" s="18">
        <v>203</v>
      </c>
      <c r="B206" s="2" t="s">
        <v>333</v>
      </c>
      <c r="C206" s="2" t="s">
        <v>19</v>
      </c>
      <c r="D206" s="2" t="s">
        <v>484</v>
      </c>
      <c r="E206" s="2" t="s">
        <v>335</v>
      </c>
      <c r="F206" s="11">
        <v>1E-3</v>
      </c>
      <c r="G206" s="2" t="s">
        <v>22</v>
      </c>
      <c r="H206" s="12">
        <v>45210</v>
      </c>
      <c r="I206" s="12">
        <f t="shared" si="41"/>
        <v>45575</v>
      </c>
      <c r="J206" s="8" t="s">
        <v>23</v>
      </c>
      <c r="K206" s="19" t="s">
        <v>485</v>
      </c>
      <c r="L206" s="3"/>
      <c r="M206" s="5"/>
      <c r="N206" s="21">
        <f ca="1">I206-K2</f>
        <v>210</v>
      </c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17"/>
    </row>
    <row r="207" spans="1:32" ht="99.75" customHeight="1" x14ac:dyDescent="0.5">
      <c r="A207" s="18">
        <v>204</v>
      </c>
      <c r="B207" s="2" t="s">
        <v>333</v>
      </c>
      <c r="C207" s="2" t="s">
        <v>19</v>
      </c>
      <c r="D207" s="2" t="s">
        <v>486</v>
      </c>
      <c r="E207" s="2" t="s">
        <v>335</v>
      </c>
      <c r="F207" s="11">
        <v>1E-3</v>
      </c>
      <c r="G207" s="2" t="s">
        <v>22</v>
      </c>
      <c r="H207" s="12">
        <v>45212</v>
      </c>
      <c r="I207" s="12">
        <f t="shared" si="41"/>
        <v>45577</v>
      </c>
      <c r="J207" s="8" t="s">
        <v>50</v>
      </c>
      <c r="K207" s="19" t="s">
        <v>487</v>
      </c>
      <c r="L207" s="3"/>
      <c r="M207" s="5"/>
      <c r="N207" s="21">
        <f ca="1">I207-K2</f>
        <v>212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17"/>
    </row>
    <row r="208" spans="1:32" ht="99.75" customHeight="1" x14ac:dyDescent="0.5">
      <c r="A208" s="18">
        <v>205</v>
      </c>
      <c r="B208" s="2" t="s">
        <v>333</v>
      </c>
      <c r="C208" s="2" t="s">
        <v>19</v>
      </c>
      <c r="D208" s="2" t="s">
        <v>488</v>
      </c>
      <c r="E208" s="2" t="s">
        <v>335</v>
      </c>
      <c r="F208" s="11">
        <v>1E-3</v>
      </c>
      <c r="G208" s="2" t="s">
        <v>22</v>
      </c>
      <c r="H208" s="12">
        <v>45210</v>
      </c>
      <c r="I208" s="12">
        <f t="shared" si="41"/>
        <v>45575</v>
      </c>
      <c r="J208" s="8" t="s">
        <v>23</v>
      </c>
      <c r="K208" s="19" t="s">
        <v>489</v>
      </c>
      <c r="L208" s="3"/>
      <c r="M208" s="5"/>
      <c r="N208" s="21">
        <f ca="1">I208-K2</f>
        <v>210</v>
      </c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17"/>
    </row>
    <row r="209" spans="1:32" ht="99.75" customHeight="1" x14ac:dyDescent="0.5">
      <c r="A209" s="18">
        <v>206</v>
      </c>
      <c r="B209" s="2" t="s">
        <v>333</v>
      </c>
      <c r="C209" s="2" t="s">
        <v>19</v>
      </c>
      <c r="D209" s="2" t="s">
        <v>490</v>
      </c>
      <c r="E209" s="2" t="s">
        <v>335</v>
      </c>
      <c r="F209" s="11">
        <v>1E-3</v>
      </c>
      <c r="G209" s="2" t="s">
        <v>22</v>
      </c>
      <c r="H209" s="12">
        <v>45210</v>
      </c>
      <c r="I209" s="12">
        <f t="shared" si="41"/>
        <v>45575</v>
      </c>
      <c r="J209" s="8" t="s">
        <v>23</v>
      </c>
      <c r="K209" s="19" t="s">
        <v>491</v>
      </c>
      <c r="L209" s="3"/>
      <c r="M209" s="5"/>
      <c r="N209" s="21">
        <f ca="1">I209-K2</f>
        <v>210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17"/>
    </row>
    <row r="210" spans="1:32" ht="99.75" customHeight="1" x14ac:dyDescent="0.5">
      <c r="A210" s="18">
        <v>207</v>
      </c>
      <c r="B210" s="2" t="s">
        <v>333</v>
      </c>
      <c r="C210" s="2" t="s">
        <v>19</v>
      </c>
      <c r="D210" s="2" t="s">
        <v>492</v>
      </c>
      <c r="E210" s="2" t="s">
        <v>335</v>
      </c>
      <c r="F210" s="11">
        <v>1E-3</v>
      </c>
      <c r="G210" s="2" t="s">
        <v>22</v>
      </c>
      <c r="H210" s="12">
        <v>45212</v>
      </c>
      <c r="I210" s="12">
        <f t="shared" si="41"/>
        <v>45577</v>
      </c>
      <c r="J210" s="8" t="s">
        <v>50</v>
      </c>
      <c r="K210" s="19" t="s">
        <v>493</v>
      </c>
      <c r="L210" s="3"/>
      <c r="M210" s="5"/>
      <c r="N210" s="21">
        <f ca="1">I210-K2</f>
        <v>212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17"/>
    </row>
    <row r="211" spans="1:32" ht="99.75" customHeight="1" x14ac:dyDescent="0.5">
      <c r="A211" s="18">
        <v>208</v>
      </c>
      <c r="B211" s="2" t="s">
        <v>333</v>
      </c>
      <c r="C211" s="2" t="s">
        <v>19</v>
      </c>
      <c r="D211" s="2" t="s">
        <v>494</v>
      </c>
      <c r="E211" s="2" t="s">
        <v>335</v>
      </c>
      <c r="F211" s="11">
        <v>1E-3</v>
      </c>
      <c r="G211" s="2" t="s">
        <v>22</v>
      </c>
      <c r="H211" s="12">
        <v>45210</v>
      </c>
      <c r="I211" s="12">
        <f t="shared" si="41"/>
        <v>45575</v>
      </c>
      <c r="J211" s="8" t="s">
        <v>23</v>
      </c>
      <c r="K211" s="19" t="s">
        <v>495</v>
      </c>
      <c r="L211" s="3"/>
      <c r="M211" s="5"/>
      <c r="N211" s="21">
        <f ca="1">I211-K2</f>
        <v>210</v>
      </c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17"/>
    </row>
    <row r="212" spans="1:32" ht="99.75" customHeight="1" x14ac:dyDescent="0.5">
      <c r="A212" s="18">
        <v>209</v>
      </c>
      <c r="B212" s="2" t="s">
        <v>333</v>
      </c>
      <c r="C212" s="2" t="s">
        <v>19</v>
      </c>
      <c r="D212" s="2" t="s">
        <v>496</v>
      </c>
      <c r="E212" s="2" t="s">
        <v>335</v>
      </c>
      <c r="F212" s="11">
        <v>1E-3</v>
      </c>
      <c r="G212" s="2" t="s">
        <v>22</v>
      </c>
      <c r="H212" s="12">
        <v>45210</v>
      </c>
      <c r="I212" s="12">
        <f t="shared" si="41"/>
        <v>45575</v>
      </c>
      <c r="J212" s="8" t="s">
        <v>23</v>
      </c>
      <c r="K212" s="19" t="s">
        <v>497</v>
      </c>
      <c r="L212" s="3"/>
      <c r="M212" s="5"/>
      <c r="N212" s="21">
        <f ca="1">I212-K2</f>
        <v>210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17"/>
    </row>
    <row r="213" spans="1:32" ht="99.75" customHeight="1" x14ac:dyDescent="0.5">
      <c r="A213" s="18">
        <v>210</v>
      </c>
      <c r="B213" s="2" t="s">
        <v>333</v>
      </c>
      <c r="C213" s="2" t="s">
        <v>19</v>
      </c>
      <c r="D213" s="2" t="s">
        <v>498</v>
      </c>
      <c r="E213" s="2" t="s">
        <v>335</v>
      </c>
      <c r="F213" s="11">
        <v>1E-3</v>
      </c>
      <c r="G213" s="2" t="s">
        <v>22</v>
      </c>
      <c r="H213" s="12">
        <v>45212</v>
      </c>
      <c r="I213" s="12">
        <f t="shared" si="41"/>
        <v>45577</v>
      </c>
      <c r="J213" s="8" t="s">
        <v>23</v>
      </c>
      <c r="K213" s="19" t="s">
        <v>499</v>
      </c>
      <c r="L213" s="3"/>
      <c r="M213" s="5"/>
      <c r="N213" s="21">
        <f ca="1">I213-K2</f>
        <v>212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17"/>
    </row>
    <row r="214" spans="1:32" ht="99.75" customHeight="1" x14ac:dyDescent="0.5">
      <c r="A214" s="18">
        <v>211</v>
      </c>
      <c r="B214" s="2" t="s">
        <v>333</v>
      </c>
      <c r="C214" s="2" t="s">
        <v>19</v>
      </c>
      <c r="D214" s="2" t="s">
        <v>500</v>
      </c>
      <c r="E214" s="2" t="s">
        <v>335</v>
      </c>
      <c r="F214" s="11">
        <v>1E-3</v>
      </c>
      <c r="G214" s="2" t="s">
        <v>22</v>
      </c>
      <c r="H214" s="12">
        <v>45212</v>
      </c>
      <c r="I214" s="12">
        <f t="shared" si="41"/>
        <v>45577</v>
      </c>
      <c r="J214" s="8" t="s">
        <v>50</v>
      </c>
      <c r="K214" s="19" t="s">
        <v>501</v>
      </c>
      <c r="L214" s="3"/>
      <c r="M214" s="5"/>
      <c r="N214" s="21">
        <f ca="1">I214-K2</f>
        <v>212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17"/>
    </row>
    <row r="215" spans="1:32" ht="99.75" customHeight="1" x14ac:dyDescent="0.5">
      <c r="A215" s="18">
        <v>212</v>
      </c>
      <c r="B215" s="2" t="s">
        <v>333</v>
      </c>
      <c r="C215" s="2" t="s">
        <v>19</v>
      </c>
      <c r="D215" s="2" t="s">
        <v>502</v>
      </c>
      <c r="E215" s="2" t="s">
        <v>335</v>
      </c>
      <c r="F215" s="11">
        <v>1E-3</v>
      </c>
      <c r="G215" s="2" t="s">
        <v>22</v>
      </c>
      <c r="H215" s="12">
        <v>45210</v>
      </c>
      <c r="I215" s="12">
        <f t="shared" si="41"/>
        <v>45575</v>
      </c>
      <c r="J215" s="8" t="s">
        <v>23</v>
      </c>
      <c r="K215" s="19" t="s">
        <v>503</v>
      </c>
      <c r="L215" s="3"/>
      <c r="M215" s="5"/>
      <c r="N215" s="21">
        <f ca="1">I215-K2</f>
        <v>210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17"/>
    </row>
    <row r="216" spans="1:32" ht="99.75" customHeight="1" x14ac:dyDescent="0.5">
      <c r="A216" s="18">
        <v>213</v>
      </c>
      <c r="B216" s="2" t="s">
        <v>333</v>
      </c>
      <c r="C216" s="2" t="s">
        <v>19</v>
      </c>
      <c r="D216" s="2" t="s">
        <v>504</v>
      </c>
      <c r="E216" s="2" t="s">
        <v>335</v>
      </c>
      <c r="F216" s="11">
        <v>1E-3</v>
      </c>
      <c r="G216" s="2" t="s">
        <v>22</v>
      </c>
      <c r="H216" s="12">
        <v>45210</v>
      </c>
      <c r="I216" s="12">
        <f t="shared" si="41"/>
        <v>45575</v>
      </c>
      <c r="J216" s="8" t="s">
        <v>23</v>
      </c>
      <c r="K216" s="19" t="s">
        <v>505</v>
      </c>
      <c r="L216" s="3"/>
      <c r="M216" s="5"/>
      <c r="N216" s="21">
        <f ca="1">I216-K2</f>
        <v>210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17"/>
    </row>
    <row r="217" spans="1:32" ht="99.75" customHeight="1" x14ac:dyDescent="0.5">
      <c r="A217" s="41">
        <v>214</v>
      </c>
      <c r="B217" s="2" t="s">
        <v>333</v>
      </c>
      <c r="C217" s="2" t="s">
        <v>19</v>
      </c>
      <c r="D217" s="2" t="s">
        <v>506</v>
      </c>
      <c r="E217" s="2" t="s">
        <v>348</v>
      </c>
      <c r="F217" s="11">
        <v>0.01</v>
      </c>
      <c r="G217" s="2" t="s">
        <v>22</v>
      </c>
      <c r="H217" s="12">
        <v>43650</v>
      </c>
      <c r="I217" s="12">
        <f t="shared" ref="I217:I218" si="42">H217+364</f>
        <v>44014</v>
      </c>
      <c r="J217" s="8" t="s">
        <v>43</v>
      </c>
      <c r="K217" s="27"/>
      <c r="L217" s="3"/>
      <c r="M217" s="5"/>
      <c r="N217" s="21">
        <f ca="1">I217-K2</f>
        <v>-1351</v>
      </c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23" t="s">
        <v>246</v>
      </c>
    </row>
    <row r="218" spans="1:32" ht="99.75" customHeight="1" x14ac:dyDescent="0.5">
      <c r="A218" s="18">
        <v>215</v>
      </c>
      <c r="B218" s="2" t="s">
        <v>507</v>
      </c>
      <c r="C218" s="2"/>
      <c r="D218" s="2" t="s">
        <v>508</v>
      </c>
      <c r="E218" s="2" t="s">
        <v>509</v>
      </c>
      <c r="F218" s="11">
        <v>2E-3</v>
      </c>
      <c r="G218" s="2" t="s">
        <v>22</v>
      </c>
      <c r="H218" s="12">
        <v>44582</v>
      </c>
      <c r="I218" s="12">
        <f t="shared" si="42"/>
        <v>44946</v>
      </c>
      <c r="J218" s="8" t="s">
        <v>43</v>
      </c>
      <c r="K218" s="2"/>
      <c r="L218" s="3"/>
      <c r="M218" s="5"/>
      <c r="N218" s="21">
        <f ca="1">I218-K2</f>
        <v>-419</v>
      </c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17"/>
    </row>
    <row r="219" spans="1:32" ht="99.75" customHeight="1" x14ac:dyDescent="0.5">
      <c r="A219" s="18">
        <v>216</v>
      </c>
      <c r="B219" s="2" t="s">
        <v>507</v>
      </c>
      <c r="C219" s="2" t="s">
        <v>19</v>
      </c>
      <c r="D219" s="2" t="s">
        <v>510</v>
      </c>
      <c r="E219" s="2" t="s">
        <v>335</v>
      </c>
      <c r="F219" s="11">
        <v>1E-3</v>
      </c>
      <c r="G219" s="2" t="s">
        <v>22</v>
      </c>
      <c r="H219" s="12">
        <v>45329</v>
      </c>
      <c r="I219" s="12">
        <f t="shared" ref="I219:I220" si="43">H219+365</f>
        <v>45694</v>
      </c>
      <c r="J219" s="8" t="s">
        <v>130</v>
      </c>
      <c r="K219" s="19" t="s">
        <v>511</v>
      </c>
      <c r="L219" s="3"/>
      <c r="M219" s="5"/>
      <c r="N219" s="21">
        <f ca="1">I219-K2</f>
        <v>329</v>
      </c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17"/>
    </row>
    <row r="220" spans="1:32" ht="99.75" customHeight="1" x14ac:dyDescent="0.5">
      <c r="A220" s="18">
        <v>217</v>
      </c>
      <c r="B220" s="2" t="s">
        <v>507</v>
      </c>
      <c r="C220" s="2" t="s">
        <v>19</v>
      </c>
      <c r="D220" s="2" t="s">
        <v>512</v>
      </c>
      <c r="E220" s="2" t="s">
        <v>335</v>
      </c>
      <c r="F220" s="11">
        <v>1E-3</v>
      </c>
      <c r="G220" s="2" t="s">
        <v>22</v>
      </c>
      <c r="H220" s="12">
        <v>45310</v>
      </c>
      <c r="I220" s="12">
        <f t="shared" si="43"/>
        <v>45675</v>
      </c>
      <c r="J220" s="8" t="s">
        <v>86</v>
      </c>
      <c r="K220" s="19" t="s">
        <v>513</v>
      </c>
      <c r="L220" s="3"/>
      <c r="M220" s="5"/>
      <c r="N220" s="21">
        <f ca="1">I220-K2</f>
        <v>310</v>
      </c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8"/>
    </row>
    <row r="221" spans="1:32" ht="99.75" customHeight="1" x14ac:dyDescent="0.5">
      <c r="A221" s="18">
        <v>218</v>
      </c>
      <c r="B221" s="2" t="s">
        <v>514</v>
      </c>
      <c r="C221" s="2" t="s">
        <v>255</v>
      </c>
      <c r="D221" s="2" t="s">
        <v>515</v>
      </c>
      <c r="E221" s="2">
        <v>160</v>
      </c>
      <c r="F221" s="11"/>
      <c r="G221" s="2" t="s">
        <v>22</v>
      </c>
      <c r="H221" s="12">
        <v>44598</v>
      </c>
      <c r="I221" s="12">
        <f t="shared" ref="I221:I222" si="44">H221+364</f>
        <v>44962</v>
      </c>
      <c r="J221" s="8" t="s">
        <v>43</v>
      </c>
      <c r="K221" s="2"/>
      <c r="L221" s="3"/>
      <c r="M221" s="5"/>
      <c r="N221" s="21">
        <f ca="1">I221-K2</f>
        <v>-403</v>
      </c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8"/>
    </row>
    <row r="222" spans="1:32" ht="99.75" customHeight="1" x14ac:dyDescent="0.5">
      <c r="A222" s="18">
        <v>219</v>
      </c>
      <c r="B222" s="2" t="s">
        <v>516</v>
      </c>
      <c r="C222" s="2" t="s">
        <v>19</v>
      </c>
      <c r="D222" s="2" t="s">
        <v>517</v>
      </c>
      <c r="E222" s="2" t="s">
        <v>518</v>
      </c>
      <c r="F222" s="11">
        <v>0.02</v>
      </c>
      <c r="G222" s="2" t="s">
        <v>22</v>
      </c>
      <c r="H222" s="12">
        <v>44967</v>
      </c>
      <c r="I222" s="12">
        <f t="shared" si="44"/>
        <v>45331</v>
      </c>
      <c r="J222" s="8" t="s">
        <v>43</v>
      </c>
      <c r="K222" s="19" t="s">
        <v>519</v>
      </c>
      <c r="L222" s="3"/>
      <c r="M222" s="5"/>
      <c r="N222" s="21">
        <f ca="1">I222-K2</f>
        <v>-34</v>
      </c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17"/>
    </row>
    <row r="223" spans="1:32" ht="99.75" customHeight="1" x14ac:dyDescent="0.5">
      <c r="A223" s="18">
        <v>220</v>
      </c>
      <c r="B223" s="2" t="s">
        <v>520</v>
      </c>
      <c r="C223" s="2" t="s">
        <v>19</v>
      </c>
      <c r="D223" s="2" t="s">
        <v>521</v>
      </c>
      <c r="E223" s="2" t="s">
        <v>522</v>
      </c>
      <c r="F223" s="11">
        <v>1E-3</v>
      </c>
      <c r="G223" s="2" t="s">
        <v>22</v>
      </c>
      <c r="H223" s="12">
        <v>45183</v>
      </c>
      <c r="I223" s="12">
        <f t="shared" ref="I223:I224" si="45">H223+365</f>
        <v>45548</v>
      </c>
      <c r="J223" s="8" t="s">
        <v>130</v>
      </c>
      <c r="K223" s="44" t="s">
        <v>523</v>
      </c>
      <c r="L223" s="3"/>
      <c r="M223" s="5"/>
      <c r="N223" s="21">
        <f ca="1">I223-K2</f>
        <v>183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17"/>
    </row>
    <row r="224" spans="1:32" ht="99.75" customHeight="1" x14ac:dyDescent="0.5">
      <c r="A224" s="18">
        <v>221</v>
      </c>
      <c r="B224" s="2" t="s">
        <v>520</v>
      </c>
      <c r="C224" s="2" t="s">
        <v>19</v>
      </c>
      <c r="D224" s="2" t="s">
        <v>524</v>
      </c>
      <c r="E224" s="2" t="s">
        <v>522</v>
      </c>
      <c r="F224" s="11">
        <v>1E-3</v>
      </c>
      <c r="G224" s="2" t="s">
        <v>22</v>
      </c>
      <c r="H224" s="12">
        <v>45183</v>
      </c>
      <c r="I224" s="12">
        <f t="shared" si="45"/>
        <v>45548</v>
      </c>
      <c r="J224" s="8" t="s">
        <v>130</v>
      </c>
      <c r="K224" s="19" t="s">
        <v>525</v>
      </c>
      <c r="L224" s="3"/>
      <c r="M224" s="5"/>
      <c r="N224" s="21">
        <f ca="1">I224-K2</f>
        <v>183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17"/>
    </row>
    <row r="225" spans="1:32" ht="99.75" customHeight="1" x14ac:dyDescent="0.5">
      <c r="A225" s="18">
        <v>222</v>
      </c>
      <c r="B225" s="2" t="s">
        <v>520</v>
      </c>
      <c r="C225" s="2" t="s">
        <v>19</v>
      </c>
      <c r="D225" s="2" t="s">
        <v>526</v>
      </c>
      <c r="E225" s="2" t="s">
        <v>522</v>
      </c>
      <c r="F225" s="11">
        <v>1E-3</v>
      </c>
      <c r="G225" s="2" t="s">
        <v>22</v>
      </c>
      <c r="H225" s="12">
        <v>44538</v>
      </c>
      <c r="I225" s="12">
        <f>H225+364</f>
        <v>44902</v>
      </c>
      <c r="J225" s="8" t="s">
        <v>43</v>
      </c>
      <c r="K225" s="2"/>
      <c r="L225" s="3"/>
      <c r="M225" s="5"/>
      <c r="N225" s="21">
        <f ca="1">I225-K2</f>
        <v>-463</v>
      </c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17"/>
    </row>
    <row r="226" spans="1:32" ht="99.75" customHeight="1" x14ac:dyDescent="0.35">
      <c r="A226" s="18">
        <v>223</v>
      </c>
      <c r="B226" s="2" t="s">
        <v>527</v>
      </c>
      <c r="C226" s="2"/>
      <c r="D226" s="2" t="s">
        <v>528</v>
      </c>
      <c r="E226" s="2" t="s">
        <v>529</v>
      </c>
      <c r="F226" s="11">
        <v>0.01</v>
      </c>
      <c r="G226" s="2" t="s">
        <v>22</v>
      </c>
      <c r="H226" s="12">
        <v>45279</v>
      </c>
      <c r="I226" s="12">
        <f t="shared" ref="I226:I232" si="46">H226+365</f>
        <v>45644</v>
      </c>
      <c r="J226" s="8" t="s">
        <v>86</v>
      </c>
      <c r="K226" s="19" t="s">
        <v>530</v>
      </c>
      <c r="L226" s="45"/>
      <c r="M226" s="26"/>
      <c r="N226" s="21">
        <f ca="1">I226-K2</f>
        <v>279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8" t="s">
        <v>531</v>
      </c>
    </row>
    <row r="227" spans="1:32" ht="99.75" customHeight="1" x14ac:dyDescent="0.5">
      <c r="A227" s="18">
        <v>224</v>
      </c>
      <c r="B227" s="2" t="s">
        <v>527</v>
      </c>
      <c r="C227" s="2" t="s">
        <v>19</v>
      </c>
      <c r="D227" s="2" t="s">
        <v>532</v>
      </c>
      <c r="E227" s="2" t="s">
        <v>529</v>
      </c>
      <c r="F227" s="11">
        <v>0.01</v>
      </c>
      <c r="G227" s="2" t="s">
        <v>22</v>
      </c>
      <c r="H227" s="12">
        <v>45014</v>
      </c>
      <c r="I227" s="12">
        <f t="shared" si="46"/>
        <v>45379</v>
      </c>
      <c r="J227" s="8" t="s">
        <v>23</v>
      </c>
      <c r="K227" s="19" t="s">
        <v>533</v>
      </c>
      <c r="L227" s="3">
        <v>0.01</v>
      </c>
      <c r="M227" s="5"/>
      <c r="N227" s="21">
        <f ca="1">I227-K2</f>
        <v>14</v>
      </c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17"/>
    </row>
    <row r="228" spans="1:32" ht="99.75" customHeight="1" x14ac:dyDescent="0.5">
      <c r="A228" s="18">
        <v>225</v>
      </c>
      <c r="B228" s="2" t="s">
        <v>527</v>
      </c>
      <c r="C228" s="2"/>
      <c r="D228" s="2" t="s">
        <v>534</v>
      </c>
      <c r="E228" s="2" t="s">
        <v>529</v>
      </c>
      <c r="F228" s="11">
        <v>0.01</v>
      </c>
      <c r="G228" s="2" t="s">
        <v>22</v>
      </c>
      <c r="H228" s="12">
        <v>45154</v>
      </c>
      <c r="I228" s="12">
        <f t="shared" si="46"/>
        <v>45519</v>
      </c>
      <c r="J228" s="8" t="s">
        <v>50</v>
      </c>
      <c r="K228" s="19" t="s">
        <v>535</v>
      </c>
      <c r="L228" s="3"/>
      <c r="M228" s="5"/>
      <c r="N228" s="21">
        <f ca="1">I228-K2</f>
        <v>154</v>
      </c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17"/>
    </row>
    <row r="229" spans="1:32" ht="99.75" customHeight="1" x14ac:dyDescent="0.5">
      <c r="A229" s="18">
        <v>226</v>
      </c>
      <c r="B229" s="2" t="s">
        <v>527</v>
      </c>
      <c r="C229" s="2"/>
      <c r="D229" s="2" t="s">
        <v>536</v>
      </c>
      <c r="E229" s="2" t="s">
        <v>529</v>
      </c>
      <c r="F229" s="11">
        <v>0.01</v>
      </c>
      <c r="G229" s="2" t="s">
        <v>22</v>
      </c>
      <c r="H229" s="12">
        <v>45286</v>
      </c>
      <c r="I229" s="12">
        <f t="shared" si="46"/>
        <v>45651</v>
      </c>
      <c r="J229" s="8" t="s">
        <v>23</v>
      </c>
      <c r="K229" s="19" t="s">
        <v>537</v>
      </c>
      <c r="L229" s="3"/>
      <c r="M229" s="5"/>
      <c r="N229" s="21">
        <f ca="1">I229-K2</f>
        <v>286</v>
      </c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8"/>
    </row>
    <row r="230" spans="1:32" ht="99.75" customHeight="1" x14ac:dyDescent="0.5">
      <c r="A230" s="18">
        <v>227</v>
      </c>
      <c r="B230" s="2" t="s">
        <v>527</v>
      </c>
      <c r="C230" s="2"/>
      <c r="D230" s="2" t="s">
        <v>538</v>
      </c>
      <c r="E230" s="2" t="s">
        <v>529</v>
      </c>
      <c r="F230" s="11">
        <v>0.01</v>
      </c>
      <c r="G230" s="2" t="s">
        <v>22</v>
      </c>
      <c r="H230" s="12">
        <v>45329</v>
      </c>
      <c r="I230" s="12">
        <f t="shared" si="46"/>
        <v>45694</v>
      </c>
      <c r="J230" s="8" t="s">
        <v>50</v>
      </c>
      <c r="K230" s="19" t="s">
        <v>539</v>
      </c>
      <c r="L230" s="3"/>
      <c r="M230" s="5"/>
      <c r="N230" s="21">
        <f ca="1">I230-K2</f>
        <v>329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17"/>
    </row>
    <row r="231" spans="1:32" ht="99.75" customHeight="1" x14ac:dyDescent="0.5">
      <c r="A231" s="18">
        <v>228</v>
      </c>
      <c r="B231" s="2" t="s">
        <v>527</v>
      </c>
      <c r="C231" s="2"/>
      <c r="D231" s="2" t="s">
        <v>540</v>
      </c>
      <c r="E231" s="2" t="s">
        <v>541</v>
      </c>
      <c r="F231" s="11">
        <v>0.01</v>
      </c>
      <c r="G231" s="2" t="s">
        <v>22</v>
      </c>
      <c r="H231" s="12">
        <v>45286</v>
      </c>
      <c r="I231" s="12">
        <f t="shared" si="46"/>
        <v>45651</v>
      </c>
      <c r="J231" s="8" t="s">
        <v>86</v>
      </c>
      <c r="K231" s="19" t="s">
        <v>542</v>
      </c>
      <c r="L231" s="3">
        <v>-0.02</v>
      </c>
      <c r="M231" s="5"/>
      <c r="N231" s="21">
        <f ca="1">I231-K2</f>
        <v>286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17"/>
    </row>
    <row r="232" spans="1:32" ht="99.75" customHeight="1" x14ac:dyDescent="0.5">
      <c r="A232" s="18">
        <v>229</v>
      </c>
      <c r="B232" s="2" t="s">
        <v>527</v>
      </c>
      <c r="C232" s="2" t="s">
        <v>19</v>
      </c>
      <c r="D232" s="2" t="s">
        <v>543</v>
      </c>
      <c r="E232" s="2" t="s">
        <v>544</v>
      </c>
      <c r="F232" s="11">
        <v>0.01</v>
      </c>
      <c r="G232" s="2" t="s">
        <v>22</v>
      </c>
      <c r="H232" s="12">
        <v>45336</v>
      </c>
      <c r="I232" s="12">
        <f t="shared" si="46"/>
        <v>45701</v>
      </c>
      <c r="J232" s="8" t="s">
        <v>130</v>
      </c>
      <c r="K232" s="19" t="s">
        <v>545</v>
      </c>
      <c r="L232" s="3"/>
      <c r="M232" s="5"/>
      <c r="N232" s="21">
        <f ca="1">I232-K2</f>
        <v>336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17"/>
    </row>
    <row r="233" spans="1:32" ht="99.75" customHeight="1" x14ac:dyDescent="0.5">
      <c r="A233" s="11">
        <v>230</v>
      </c>
      <c r="B233" s="29" t="s">
        <v>527</v>
      </c>
      <c r="C233" s="29" t="s">
        <v>19</v>
      </c>
      <c r="D233" s="29" t="s">
        <v>546</v>
      </c>
      <c r="E233" s="29" t="s">
        <v>547</v>
      </c>
      <c r="F233" s="30">
        <v>0.01</v>
      </c>
      <c r="G233" s="29" t="s">
        <v>22</v>
      </c>
      <c r="H233" s="31">
        <v>44958</v>
      </c>
      <c r="I233" s="31">
        <f t="shared" ref="I233:I235" si="47">H233+364</f>
        <v>45322</v>
      </c>
      <c r="J233" s="32" t="s">
        <v>113</v>
      </c>
      <c r="K233" s="19" t="s">
        <v>548</v>
      </c>
      <c r="L233" s="3"/>
      <c r="M233" s="5"/>
      <c r="N233" s="21">
        <f ca="1">I233-K2</f>
        <v>-43</v>
      </c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</row>
    <row r="234" spans="1:32" ht="99.75" customHeight="1" x14ac:dyDescent="0.5">
      <c r="A234" s="11">
        <v>231</v>
      </c>
      <c r="B234" s="2" t="s">
        <v>527</v>
      </c>
      <c r="C234" s="2" t="s">
        <v>19</v>
      </c>
      <c r="D234" s="2" t="s">
        <v>549</v>
      </c>
      <c r="E234" s="2" t="s">
        <v>550</v>
      </c>
      <c r="F234" s="11">
        <v>0.01</v>
      </c>
      <c r="G234" s="2" t="s">
        <v>22</v>
      </c>
      <c r="H234" s="12">
        <v>44752</v>
      </c>
      <c r="I234" s="12">
        <f t="shared" si="47"/>
        <v>45116</v>
      </c>
      <c r="J234" s="8" t="s">
        <v>123</v>
      </c>
      <c r="K234" s="2"/>
      <c r="L234" s="3"/>
      <c r="M234" s="5"/>
      <c r="N234" s="21">
        <f ca="1">I234-K2</f>
        <v>-249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17"/>
    </row>
    <row r="235" spans="1:32" ht="99.75" customHeight="1" x14ac:dyDescent="0.5">
      <c r="A235" s="11">
        <v>232</v>
      </c>
      <c r="B235" s="2" t="s">
        <v>551</v>
      </c>
      <c r="C235" s="2" t="s">
        <v>19</v>
      </c>
      <c r="D235" s="2" t="s">
        <v>552</v>
      </c>
      <c r="E235" s="2" t="s">
        <v>32</v>
      </c>
      <c r="F235" s="11">
        <v>1E-3</v>
      </c>
      <c r="G235" s="2" t="s">
        <v>22</v>
      </c>
      <c r="H235" s="12">
        <v>44490</v>
      </c>
      <c r="I235" s="12">
        <f t="shared" si="47"/>
        <v>44854</v>
      </c>
      <c r="J235" s="8" t="s">
        <v>123</v>
      </c>
      <c r="K235" s="2"/>
      <c r="L235" s="3"/>
      <c r="M235" s="5"/>
      <c r="N235" s="21">
        <f ca="1">I235-K2</f>
        <v>-511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17"/>
    </row>
    <row r="236" spans="1:32" ht="99.75" customHeight="1" x14ac:dyDescent="0.5">
      <c r="A236" s="18">
        <v>233</v>
      </c>
      <c r="B236" s="2" t="s">
        <v>551</v>
      </c>
      <c r="C236" s="2" t="s">
        <v>19</v>
      </c>
      <c r="D236" s="2" t="s">
        <v>553</v>
      </c>
      <c r="E236" s="2" t="s">
        <v>554</v>
      </c>
      <c r="F236" s="11">
        <v>1E-3</v>
      </c>
      <c r="G236" s="2" t="s">
        <v>22</v>
      </c>
      <c r="H236" s="12">
        <v>45152</v>
      </c>
      <c r="I236" s="12">
        <f t="shared" ref="I236:I239" si="48">H236+365</f>
        <v>45517</v>
      </c>
      <c r="J236" s="8" t="s">
        <v>86</v>
      </c>
      <c r="K236" s="19" t="s">
        <v>555</v>
      </c>
      <c r="L236" s="3"/>
      <c r="M236" s="5"/>
      <c r="N236" s="21">
        <f ca="1">I236-K2</f>
        <v>152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17"/>
    </row>
    <row r="237" spans="1:32" ht="99.75" customHeight="1" x14ac:dyDescent="0.35">
      <c r="A237" s="18">
        <v>234</v>
      </c>
      <c r="B237" s="2" t="s">
        <v>556</v>
      </c>
      <c r="C237" s="2"/>
      <c r="D237" s="2" t="s">
        <v>557</v>
      </c>
      <c r="E237" s="2" t="s">
        <v>319</v>
      </c>
      <c r="F237" s="11">
        <v>0.01</v>
      </c>
      <c r="G237" s="2" t="s">
        <v>22</v>
      </c>
      <c r="H237" s="12">
        <v>45273</v>
      </c>
      <c r="I237" s="12">
        <f t="shared" si="48"/>
        <v>45638</v>
      </c>
      <c r="J237" s="8" t="s">
        <v>43</v>
      </c>
      <c r="K237" s="19" t="s">
        <v>558</v>
      </c>
      <c r="L237" s="3"/>
      <c r="M237" s="26"/>
      <c r="N237" s="21">
        <f ca="1">I237-K2</f>
        <v>273</v>
      </c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</row>
    <row r="238" spans="1:32" ht="99.75" customHeight="1" x14ac:dyDescent="0.5">
      <c r="A238" s="18">
        <v>235</v>
      </c>
      <c r="B238" s="2" t="s">
        <v>556</v>
      </c>
      <c r="C238" s="2"/>
      <c r="D238" s="2" t="s">
        <v>559</v>
      </c>
      <c r="E238" s="2" t="s">
        <v>529</v>
      </c>
      <c r="F238" s="11">
        <v>0.01</v>
      </c>
      <c r="G238" s="2" t="s">
        <v>22</v>
      </c>
      <c r="H238" s="12">
        <v>45273</v>
      </c>
      <c r="I238" s="12">
        <f t="shared" si="48"/>
        <v>45638</v>
      </c>
      <c r="J238" s="8" t="s">
        <v>43</v>
      </c>
      <c r="K238" s="19" t="s">
        <v>560</v>
      </c>
      <c r="L238" s="3"/>
      <c r="M238" s="5"/>
      <c r="N238" s="21">
        <f ca="1">I238-K2</f>
        <v>273</v>
      </c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 t="s">
        <v>561</v>
      </c>
    </row>
    <row r="239" spans="1:32" ht="99.75" customHeight="1" x14ac:dyDescent="0.5">
      <c r="A239" s="18">
        <v>236</v>
      </c>
      <c r="B239" s="2" t="s">
        <v>556</v>
      </c>
      <c r="C239" s="2"/>
      <c r="D239" s="2" t="s">
        <v>562</v>
      </c>
      <c r="E239" s="2" t="s">
        <v>563</v>
      </c>
      <c r="F239" s="11">
        <v>0.01</v>
      </c>
      <c r="G239" s="2" t="s">
        <v>22</v>
      </c>
      <c r="H239" s="12">
        <v>45212</v>
      </c>
      <c r="I239" s="12">
        <f t="shared" si="48"/>
        <v>45577</v>
      </c>
      <c r="J239" s="8" t="s">
        <v>86</v>
      </c>
      <c r="K239" s="19" t="s">
        <v>564</v>
      </c>
      <c r="L239" s="20"/>
      <c r="M239" s="5"/>
      <c r="N239" s="21">
        <f ca="1">I239-K2</f>
        <v>212</v>
      </c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8"/>
    </row>
    <row r="240" spans="1:32" ht="99.75" customHeight="1" x14ac:dyDescent="0.5">
      <c r="A240" s="41">
        <v>237</v>
      </c>
      <c r="B240" s="2" t="s">
        <v>556</v>
      </c>
      <c r="C240" s="2"/>
      <c r="D240" s="2" t="s">
        <v>565</v>
      </c>
      <c r="E240" s="2" t="s">
        <v>518</v>
      </c>
      <c r="F240" s="11">
        <v>0.01</v>
      </c>
      <c r="G240" s="2" t="s">
        <v>22</v>
      </c>
      <c r="H240" s="12">
        <v>43842</v>
      </c>
      <c r="I240" s="12">
        <f>H240+364</f>
        <v>44206</v>
      </c>
      <c r="J240" s="8" t="s">
        <v>43</v>
      </c>
      <c r="K240" s="2"/>
      <c r="L240" s="3"/>
      <c r="M240" s="5"/>
      <c r="N240" s="21">
        <f ca="1">I240-K2</f>
        <v>-1159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 t="s">
        <v>113</v>
      </c>
    </row>
    <row r="241" spans="1:32" ht="99.75" customHeight="1" x14ac:dyDescent="0.35">
      <c r="A241" s="18">
        <v>238</v>
      </c>
      <c r="B241" s="2" t="s">
        <v>516</v>
      </c>
      <c r="C241" s="2"/>
      <c r="D241" s="2" t="s">
        <v>566</v>
      </c>
      <c r="E241" s="2" t="s">
        <v>319</v>
      </c>
      <c r="F241" s="11">
        <v>0.02</v>
      </c>
      <c r="G241" s="2" t="s">
        <v>22</v>
      </c>
      <c r="H241" s="12">
        <v>45273</v>
      </c>
      <c r="I241" s="12">
        <f>H241+365</f>
        <v>45638</v>
      </c>
      <c r="J241" s="8" t="s">
        <v>567</v>
      </c>
      <c r="K241" s="2"/>
      <c r="L241" s="3"/>
      <c r="M241" s="26"/>
      <c r="N241" s="21">
        <f ca="1">I241-K2</f>
        <v>273</v>
      </c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</row>
    <row r="242" spans="1:32" ht="99.75" customHeight="1" x14ac:dyDescent="0.5">
      <c r="A242" s="30">
        <v>239</v>
      </c>
      <c r="B242" s="29" t="s">
        <v>516</v>
      </c>
      <c r="C242" s="29"/>
      <c r="D242" s="29" t="s">
        <v>568</v>
      </c>
      <c r="E242" s="29" t="s">
        <v>319</v>
      </c>
      <c r="F242" s="30">
        <v>0.02</v>
      </c>
      <c r="G242" s="29" t="s">
        <v>22</v>
      </c>
      <c r="H242" s="31">
        <v>44796</v>
      </c>
      <c r="I242" s="31">
        <f>H242+364</f>
        <v>45160</v>
      </c>
      <c r="J242" s="32" t="s">
        <v>113</v>
      </c>
      <c r="K242" s="33" t="s">
        <v>569</v>
      </c>
      <c r="L242" s="3"/>
      <c r="M242" s="5"/>
      <c r="N242" s="21">
        <f ca="1">I242-K2</f>
        <v>-205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</row>
    <row r="243" spans="1:32" ht="99.75" customHeight="1" x14ac:dyDescent="0.35">
      <c r="A243" s="18">
        <v>240</v>
      </c>
      <c r="B243" s="2" t="s">
        <v>556</v>
      </c>
      <c r="C243" s="2"/>
      <c r="D243" s="2" t="s">
        <v>570</v>
      </c>
      <c r="E243" s="2" t="s">
        <v>563</v>
      </c>
      <c r="F243" s="11">
        <v>0.01</v>
      </c>
      <c r="G243" s="2" t="s">
        <v>22</v>
      </c>
      <c r="H243" s="12">
        <v>45273</v>
      </c>
      <c r="I243" s="12">
        <f>H243+365</f>
        <v>45638</v>
      </c>
      <c r="J243" s="8" t="s">
        <v>43</v>
      </c>
      <c r="K243" s="2"/>
      <c r="L243" s="3"/>
      <c r="M243" s="28"/>
      <c r="N243" s="21">
        <f ca="1">I243-K2</f>
        <v>273</v>
      </c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 t="s">
        <v>571</v>
      </c>
    </row>
    <row r="244" spans="1:32" ht="99.75" customHeight="1" x14ac:dyDescent="0.5">
      <c r="A244" s="41">
        <v>241</v>
      </c>
      <c r="B244" s="2" t="s">
        <v>556</v>
      </c>
      <c r="C244" s="2"/>
      <c r="D244" s="2" t="s">
        <v>572</v>
      </c>
      <c r="E244" s="2" t="s">
        <v>563</v>
      </c>
      <c r="F244" s="11">
        <v>0.01</v>
      </c>
      <c r="G244" s="2" t="s">
        <v>22</v>
      </c>
      <c r="H244" s="12">
        <v>44315</v>
      </c>
      <c r="I244" s="12">
        <f>H244+364</f>
        <v>44679</v>
      </c>
      <c r="J244" s="8" t="s">
        <v>43</v>
      </c>
      <c r="K244" s="2"/>
      <c r="L244" s="3"/>
      <c r="M244" s="5"/>
      <c r="N244" s="21">
        <f ca="1">I244-K2</f>
        <v>-686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</row>
    <row r="245" spans="1:32" ht="99.75" customHeight="1" x14ac:dyDescent="0.5">
      <c r="A245" s="18">
        <v>242</v>
      </c>
      <c r="B245" s="2" t="s">
        <v>556</v>
      </c>
      <c r="C245" s="6"/>
      <c r="D245" s="2" t="s">
        <v>573</v>
      </c>
      <c r="E245" s="2" t="s">
        <v>574</v>
      </c>
      <c r="F245" s="11">
        <v>0.01</v>
      </c>
      <c r="G245" s="2" t="s">
        <v>22</v>
      </c>
      <c r="H245" s="12">
        <v>45273</v>
      </c>
      <c r="I245" s="12">
        <f>H245+365</f>
        <v>45638</v>
      </c>
      <c r="J245" s="8" t="s">
        <v>130</v>
      </c>
      <c r="K245" s="19" t="s">
        <v>575</v>
      </c>
      <c r="L245" s="3"/>
      <c r="M245" s="5"/>
      <c r="N245" s="21">
        <f ca="1">I245-K2</f>
        <v>273</v>
      </c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17"/>
    </row>
    <row r="246" spans="1:32" ht="99.75" customHeight="1" x14ac:dyDescent="0.5">
      <c r="A246" s="18">
        <v>243</v>
      </c>
      <c r="B246" s="2" t="s">
        <v>576</v>
      </c>
      <c r="C246" s="2"/>
      <c r="D246" s="2" t="s">
        <v>577</v>
      </c>
      <c r="E246" s="2" t="s">
        <v>574</v>
      </c>
      <c r="F246" s="11">
        <v>0.02</v>
      </c>
      <c r="G246" s="2" t="s">
        <v>22</v>
      </c>
      <c r="H246" s="12">
        <v>43842</v>
      </c>
      <c r="I246" s="12">
        <f t="shared" ref="I246:I248" si="49">H246+364</f>
        <v>44206</v>
      </c>
      <c r="J246" s="8" t="s">
        <v>43</v>
      </c>
      <c r="K246" s="2"/>
      <c r="L246" s="3"/>
      <c r="M246" s="5"/>
      <c r="N246" s="21">
        <f ca="1">I246-K2</f>
        <v>-1159</v>
      </c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8"/>
    </row>
    <row r="247" spans="1:32" ht="99.75" customHeight="1" x14ac:dyDescent="0.5">
      <c r="A247" s="18">
        <v>244</v>
      </c>
      <c r="B247" s="2" t="s">
        <v>576</v>
      </c>
      <c r="C247" s="2"/>
      <c r="D247" s="2" t="s">
        <v>578</v>
      </c>
      <c r="E247" s="2" t="s">
        <v>574</v>
      </c>
      <c r="F247" s="11">
        <v>0.02</v>
      </c>
      <c r="G247" s="2" t="s">
        <v>22</v>
      </c>
      <c r="H247" s="12">
        <v>43842</v>
      </c>
      <c r="I247" s="12">
        <f t="shared" si="49"/>
        <v>44206</v>
      </c>
      <c r="J247" s="8" t="s">
        <v>43</v>
      </c>
      <c r="K247" s="2"/>
      <c r="L247" s="20"/>
      <c r="M247" s="5"/>
      <c r="N247" s="21">
        <f ca="1">I247-K2</f>
        <v>-1159</v>
      </c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8"/>
    </row>
    <row r="248" spans="1:32" ht="99.75" customHeight="1" x14ac:dyDescent="0.5">
      <c r="A248" s="41">
        <v>245</v>
      </c>
      <c r="B248" s="2" t="s">
        <v>556</v>
      </c>
      <c r="C248" s="2" t="s">
        <v>19</v>
      </c>
      <c r="D248" s="2" t="s">
        <v>579</v>
      </c>
      <c r="E248" s="2" t="s">
        <v>319</v>
      </c>
      <c r="F248" s="11">
        <v>0.01</v>
      </c>
      <c r="G248" s="2" t="s">
        <v>22</v>
      </c>
      <c r="H248" s="12">
        <v>44215</v>
      </c>
      <c r="I248" s="12">
        <f t="shared" si="49"/>
        <v>44579</v>
      </c>
      <c r="J248" s="8" t="s">
        <v>43</v>
      </c>
      <c r="K248" s="2"/>
      <c r="L248" s="3"/>
      <c r="M248" s="5"/>
      <c r="N248" s="21">
        <f ca="1">I248-K2</f>
        <v>-786</v>
      </c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8"/>
    </row>
    <row r="249" spans="1:32" ht="99.75" customHeight="1" x14ac:dyDescent="0.5">
      <c r="A249" s="18">
        <v>246</v>
      </c>
      <c r="B249" s="2" t="s">
        <v>556</v>
      </c>
      <c r="C249" s="2" t="s">
        <v>19</v>
      </c>
      <c r="D249" s="2" t="s">
        <v>580</v>
      </c>
      <c r="E249" s="2" t="s">
        <v>319</v>
      </c>
      <c r="F249" s="11">
        <v>0.01</v>
      </c>
      <c r="G249" s="2" t="s">
        <v>22</v>
      </c>
      <c r="H249" s="12">
        <v>45044</v>
      </c>
      <c r="I249" s="12">
        <f t="shared" ref="I249:I254" si="50">H249+365</f>
        <v>45409</v>
      </c>
      <c r="J249" s="8" t="s">
        <v>567</v>
      </c>
      <c r="K249" s="2"/>
      <c r="L249" s="3"/>
      <c r="M249" s="5"/>
      <c r="N249" s="21">
        <f ca="1">I249-K2</f>
        <v>44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8"/>
    </row>
    <row r="250" spans="1:32" ht="99.75" customHeight="1" x14ac:dyDescent="0.5">
      <c r="A250" s="18">
        <v>247</v>
      </c>
      <c r="B250" s="2" t="s">
        <v>556</v>
      </c>
      <c r="C250" s="2" t="s">
        <v>19</v>
      </c>
      <c r="D250" s="2" t="s">
        <v>581</v>
      </c>
      <c r="E250" s="2" t="s">
        <v>582</v>
      </c>
      <c r="F250" s="11">
        <v>0.01</v>
      </c>
      <c r="G250" s="2" t="s">
        <v>22</v>
      </c>
      <c r="H250" s="12">
        <v>45094</v>
      </c>
      <c r="I250" s="12">
        <f t="shared" si="50"/>
        <v>45459</v>
      </c>
      <c r="J250" s="8" t="s">
        <v>50</v>
      </c>
      <c r="K250" s="19" t="s">
        <v>583</v>
      </c>
      <c r="L250" s="3"/>
      <c r="M250" s="5"/>
      <c r="N250" s="21">
        <f ca="1">I250-K2</f>
        <v>94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17"/>
    </row>
    <row r="251" spans="1:32" ht="99.75" customHeight="1" x14ac:dyDescent="0.5">
      <c r="A251" s="18">
        <v>248</v>
      </c>
      <c r="B251" s="2" t="s">
        <v>556</v>
      </c>
      <c r="C251" s="2" t="s">
        <v>19</v>
      </c>
      <c r="D251" s="2" t="s">
        <v>584</v>
      </c>
      <c r="E251" s="2" t="s">
        <v>582</v>
      </c>
      <c r="F251" s="11">
        <v>0.01</v>
      </c>
      <c r="G251" s="2" t="s">
        <v>22</v>
      </c>
      <c r="H251" s="12">
        <v>45210</v>
      </c>
      <c r="I251" s="12">
        <f t="shared" si="50"/>
        <v>45575</v>
      </c>
      <c r="J251" s="8" t="s">
        <v>86</v>
      </c>
      <c r="K251" s="2"/>
      <c r="L251" s="3"/>
      <c r="M251" s="5"/>
      <c r="N251" s="21">
        <f ca="1">I251-K2</f>
        <v>210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8"/>
    </row>
    <row r="252" spans="1:32" ht="99.75" customHeight="1" x14ac:dyDescent="0.5">
      <c r="A252" s="18">
        <v>249</v>
      </c>
      <c r="B252" s="2" t="s">
        <v>556</v>
      </c>
      <c r="C252" s="2" t="s">
        <v>19</v>
      </c>
      <c r="D252" s="2" t="s">
        <v>585</v>
      </c>
      <c r="E252" s="2" t="s">
        <v>550</v>
      </c>
      <c r="F252" s="11">
        <v>0.01</v>
      </c>
      <c r="G252" s="2" t="s">
        <v>22</v>
      </c>
      <c r="H252" s="12">
        <v>45094</v>
      </c>
      <c r="I252" s="12">
        <f t="shared" si="50"/>
        <v>45459</v>
      </c>
      <c r="J252" s="8" t="s">
        <v>86</v>
      </c>
      <c r="K252" s="19" t="s">
        <v>586</v>
      </c>
      <c r="L252" s="3"/>
      <c r="M252" s="5"/>
      <c r="N252" s="21">
        <f ca="1">I252-K2</f>
        <v>94</v>
      </c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17"/>
    </row>
    <row r="253" spans="1:32" ht="99.75" customHeight="1" x14ac:dyDescent="0.35">
      <c r="A253" s="18">
        <v>250</v>
      </c>
      <c r="B253" s="2" t="s">
        <v>556</v>
      </c>
      <c r="C253" s="2" t="s">
        <v>19</v>
      </c>
      <c r="D253" s="2" t="s">
        <v>587</v>
      </c>
      <c r="E253" s="2" t="s">
        <v>588</v>
      </c>
      <c r="F253" s="11">
        <v>0.01</v>
      </c>
      <c r="G253" s="2" t="s">
        <v>22</v>
      </c>
      <c r="H253" s="12">
        <v>44988</v>
      </c>
      <c r="I253" s="12">
        <f t="shared" si="50"/>
        <v>45353</v>
      </c>
      <c r="J253" s="8" t="s">
        <v>86</v>
      </c>
      <c r="K253" s="2"/>
      <c r="L253" s="3"/>
      <c r="M253" s="28"/>
      <c r="N253" s="21">
        <f ca="1">I253-K2</f>
        <v>-12</v>
      </c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8" t="s">
        <v>589</v>
      </c>
    </row>
    <row r="254" spans="1:32" ht="99.75" customHeight="1" x14ac:dyDescent="0.35">
      <c r="A254" s="18">
        <v>251</v>
      </c>
      <c r="B254" s="2" t="s">
        <v>556</v>
      </c>
      <c r="C254" s="2" t="s">
        <v>19</v>
      </c>
      <c r="D254" s="2" t="s">
        <v>590</v>
      </c>
      <c r="E254" s="2" t="s">
        <v>550</v>
      </c>
      <c r="F254" s="11">
        <v>0.01</v>
      </c>
      <c r="G254" s="2" t="s">
        <v>22</v>
      </c>
      <c r="H254" s="12">
        <v>45336</v>
      </c>
      <c r="I254" s="12">
        <f t="shared" si="50"/>
        <v>45701</v>
      </c>
      <c r="J254" s="8" t="s">
        <v>23</v>
      </c>
      <c r="K254" s="19" t="s">
        <v>591</v>
      </c>
      <c r="L254" s="39"/>
      <c r="M254" s="46" t="s">
        <v>592</v>
      </c>
      <c r="N254" s="21">
        <f ca="1">I254-K2</f>
        <v>336</v>
      </c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17"/>
    </row>
    <row r="255" spans="1:32" ht="99.75" customHeight="1" x14ac:dyDescent="0.5">
      <c r="A255" s="41">
        <v>252</v>
      </c>
      <c r="B255" s="2" t="s">
        <v>556</v>
      </c>
      <c r="C255" s="2" t="s">
        <v>19</v>
      </c>
      <c r="D255" s="2" t="s">
        <v>593</v>
      </c>
      <c r="E255" s="2" t="s">
        <v>563</v>
      </c>
      <c r="F255" s="11">
        <v>0.01</v>
      </c>
      <c r="G255" s="2" t="s">
        <v>22</v>
      </c>
      <c r="H255" s="12">
        <v>44582</v>
      </c>
      <c r="I255" s="12" t="s">
        <v>3426</v>
      </c>
      <c r="J255" s="8" t="s">
        <v>86</v>
      </c>
      <c r="K255" s="2"/>
      <c r="L255" s="3"/>
      <c r="M255" s="5"/>
      <c r="N255" s="21" t="e">
        <f ca="1">I255-K2</f>
        <v>#VALUE!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17"/>
    </row>
    <row r="256" spans="1:32" ht="99.75" customHeight="1" x14ac:dyDescent="0.5">
      <c r="A256" s="18">
        <v>253</v>
      </c>
      <c r="B256" s="2" t="s">
        <v>556</v>
      </c>
      <c r="C256" s="2" t="s">
        <v>19</v>
      </c>
      <c r="D256" s="2" t="s">
        <v>595</v>
      </c>
      <c r="E256" s="2" t="s">
        <v>588</v>
      </c>
      <c r="F256" s="11">
        <v>0.01</v>
      </c>
      <c r="G256" s="2" t="s">
        <v>22</v>
      </c>
      <c r="H256" s="12">
        <v>45152</v>
      </c>
      <c r="I256" s="12">
        <f t="shared" ref="I256:I259" si="51">H256+365</f>
        <v>45517</v>
      </c>
      <c r="J256" s="8" t="s">
        <v>50</v>
      </c>
      <c r="K256" s="19" t="s">
        <v>596</v>
      </c>
      <c r="L256" s="3"/>
      <c r="M256" s="5"/>
      <c r="N256" s="21">
        <f ca="1">I256-K2</f>
        <v>152</v>
      </c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17"/>
    </row>
    <row r="257" spans="1:32" ht="99.75" customHeight="1" x14ac:dyDescent="0.5">
      <c r="A257" s="18">
        <v>254</v>
      </c>
      <c r="B257" s="2" t="s">
        <v>556</v>
      </c>
      <c r="C257" s="2" t="s">
        <v>19</v>
      </c>
      <c r="D257" s="2" t="s">
        <v>597</v>
      </c>
      <c r="E257" s="2" t="s">
        <v>105</v>
      </c>
      <c r="F257" s="11">
        <v>0.01</v>
      </c>
      <c r="G257" s="2" t="s">
        <v>22</v>
      </c>
      <c r="H257" s="12">
        <v>45210</v>
      </c>
      <c r="I257" s="12">
        <f t="shared" si="51"/>
        <v>45575</v>
      </c>
      <c r="J257" s="8" t="s">
        <v>43</v>
      </c>
      <c r="K257" s="19" t="s">
        <v>598</v>
      </c>
      <c r="L257" s="3"/>
      <c r="M257" s="5"/>
      <c r="N257" s="21">
        <f ca="1">I257-K2</f>
        <v>210</v>
      </c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17"/>
    </row>
    <row r="258" spans="1:32" ht="99.75" customHeight="1" x14ac:dyDescent="0.5">
      <c r="A258" s="18">
        <v>255</v>
      </c>
      <c r="B258" s="2" t="s">
        <v>556</v>
      </c>
      <c r="C258" s="2" t="s">
        <v>19</v>
      </c>
      <c r="D258" s="2" t="s">
        <v>599</v>
      </c>
      <c r="E258" s="2" t="s">
        <v>105</v>
      </c>
      <c r="F258" s="11">
        <v>0.01</v>
      </c>
      <c r="G258" s="2" t="s">
        <v>22</v>
      </c>
      <c r="H258" s="12">
        <v>45218</v>
      </c>
      <c r="I258" s="12">
        <f t="shared" si="51"/>
        <v>45583</v>
      </c>
      <c r="J258" s="8" t="s">
        <v>130</v>
      </c>
      <c r="K258" s="19" t="s">
        <v>600</v>
      </c>
      <c r="L258" s="3"/>
      <c r="M258" s="5"/>
      <c r="N258" s="21">
        <f ca="1">I258-K2</f>
        <v>218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17"/>
    </row>
    <row r="259" spans="1:32" ht="99.75" customHeight="1" x14ac:dyDescent="0.5">
      <c r="A259" s="18">
        <v>256</v>
      </c>
      <c r="B259" s="2" t="s">
        <v>556</v>
      </c>
      <c r="C259" s="2" t="s">
        <v>19</v>
      </c>
      <c r="D259" s="2" t="s">
        <v>602</v>
      </c>
      <c r="E259" s="2" t="s">
        <v>547</v>
      </c>
      <c r="F259" s="11">
        <v>0.01</v>
      </c>
      <c r="G259" s="2" t="s">
        <v>22</v>
      </c>
      <c r="H259" s="12">
        <v>45210</v>
      </c>
      <c r="I259" s="12">
        <f t="shared" si="51"/>
        <v>45575</v>
      </c>
      <c r="J259" s="8" t="s">
        <v>43</v>
      </c>
      <c r="K259" s="2"/>
      <c r="L259" s="3"/>
      <c r="M259" s="5"/>
      <c r="N259" s="21">
        <f ca="1">I259-K2</f>
        <v>210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17"/>
    </row>
    <row r="260" spans="1:32" ht="99.75" customHeight="1" x14ac:dyDescent="0.5">
      <c r="A260" s="11">
        <v>257</v>
      </c>
      <c r="B260" s="2" t="s">
        <v>556</v>
      </c>
      <c r="C260" s="2" t="s">
        <v>19</v>
      </c>
      <c r="D260" s="2" t="s">
        <v>603</v>
      </c>
      <c r="E260" s="2" t="s">
        <v>588</v>
      </c>
      <c r="F260" s="11">
        <v>0.01</v>
      </c>
      <c r="G260" s="2" t="s">
        <v>22</v>
      </c>
      <c r="H260" s="12">
        <v>44752</v>
      </c>
      <c r="I260" s="12">
        <f>H260+364</f>
        <v>45116</v>
      </c>
      <c r="J260" s="8" t="s">
        <v>123</v>
      </c>
      <c r="K260" s="2"/>
      <c r="L260" s="20"/>
      <c r="M260" s="5"/>
      <c r="N260" s="21">
        <f ca="1">I260-K2</f>
        <v>-249</v>
      </c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17"/>
    </row>
    <row r="261" spans="1:32" ht="99.75" customHeight="1" x14ac:dyDescent="0.5">
      <c r="A261" s="18">
        <v>258</v>
      </c>
      <c r="B261" s="2" t="s">
        <v>103</v>
      </c>
      <c r="C261" s="2" t="s">
        <v>19</v>
      </c>
      <c r="D261" s="2" t="s">
        <v>604</v>
      </c>
      <c r="E261" s="2" t="s">
        <v>319</v>
      </c>
      <c r="F261" s="11">
        <v>0.01</v>
      </c>
      <c r="G261" s="2" t="s">
        <v>22</v>
      </c>
      <c r="H261" s="12">
        <v>45329</v>
      </c>
      <c r="I261" s="12">
        <f>H261+365</f>
        <v>45694</v>
      </c>
      <c r="J261" s="8" t="s">
        <v>236</v>
      </c>
      <c r="K261" s="19" t="s">
        <v>605</v>
      </c>
      <c r="L261" s="3"/>
      <c r="M261" s="5"/>
      <c r="N261" s="21">
        <f ca="1">I261-K2</f>
        <v>329</v>
      </c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8"/>
    </row>
    <row r="262" spans="1:32" ht="99.75" customHeight="1" x14ac:dyDescent="0.5">
      <c r="A262" s="11">
        <v>259</v>
      </c>
      <c r="B262" s="2" t="s">
        <v>103</v>
      </c>
      <c r="C262" s="2" t="s">
        <v>19</v>
      </c>
      <c r="D262" s="2" t="s">
        <v>104</v>
      </c>
      <c r="E262" s="2" t="s">
        <v>105</v>
      </c>
      <c r="F262" s="11">
        <v>0.01</v>
      </c>
      <c r="G262" s="2" t="s">
        <v>22</v>
      </c>
      <c r="H262" s="12">
        <v>44861</v>
      </c>
      <c r="I262" s="12">
        <f>H262+364</f>
        <v>45225</v>
      </c>
      <c r="J262" s="8" t="s">
        <v>123</v>
      </c>
      <c r="K262" s="2"/>
      <c r="L262" s="20"/>
      <c r="M262" s="5"/>
      <c r="N262" s="21">
        <f ca="1">I262-K2</f>
        <v>-140</v>
      </c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17"/>
    </row>
    <row r="263" spans="1:32" ht="99.75" customHeight="1" x14ac:dyDescent="0.5">
      <c r="A263" s="18">
        <v>260</v>
      </c>
      <c r="B263" s="2" t="s">
        <v>609</v>
      </c>
      <c r="C263" s="2" t="s">
        <v>19</v>
      </c>
      <c r="D263" s="2" t="s">
        <v>610</v>
      </c>
      <c r="E263" s="2" t="s">
        <v>611</v>
      </c>
      <c r="F263" s="11"/>
      <c r="G263" s="2" t="s">
        <v>71</v>
      </c>
      <c r="H263" s="12" t="s">
        <v>71</v>
      </c>
      <c r="I263" s="12" t="s">
        <v>71</v>
      </c>
      <c r="J263" s="8" t="s">
        <v>86</v>
      </c>
      <c r="K263" s="2" t="s">
        <v>47</v>
      </c>
      <c r="L263" s="3"/>
      <c r="M263" s="5"/>
      <c r="N263" s="21" t="e">
        <f ca="1">I263-K2</f>
        <v>#VALUE!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8" t="s">
        <v>158</v>
      </c>
    </row>
    <row r="264" spans="1:32" ht="99.75" customHeight="1" x14ac:dyDescent="0.5">
      <c r="A264" s="18">
        <v>261</v>
      </c>
      <c r="B264" s="2" t="s">
        <v>609</v>
      </c>
      <c r="C264" s="2" t="s">
        <v>19</v>
      </c>
      <c r="D264" s="2" t="s">
        <v>612</v>
      </c>
      <c r="E264" s="2" t="s">
        <v>613</v>
      </c>
      <c r="F264" s="11"/>
      <c r="G264" s="2" t="s">
        <v>22</v>
      </c>
      <c r="H264" s="12">
        <v>44752</v>
      </c>
      <c r="I264" s="12">
        <f>H264+364</f>
        <v>45116</v>
      </c>
      <c r="J264" s="8" t="s">
        <v>43</v>
      </c>
      <c r="K264" s="2"/>
      <c r="L264" s="3"/>
      <c r="M264" s="5"/>
      <c r="N264" s="21">
        <f ca="1">I264-K2</f>
        <v>-249</v>
      </c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17"/>
    </row>
    <row r="265" spans="1:32" ht="99.75" customHeight="1" x14ac:dyDescent="0.35">
      <c r="A265" s="11">
        <v>262</v>
      </c>
      <c r="B265" s="29" t="s">
        <v>614</v>
      </c>
      <c r="C265" s="29" t="s">
        <v>255</v>
      </c>
      <c r="D265" s="29" t="s">
        <v>615</v>
      </c>
      <c r="E265" s="29">
        <v>55</v>
      </c>
      <c r="F265" s="30"/>
      <c r="G265" s="29" t="s">
        <v>22</v>
      </c>
      <c r="H265" s="31">
        <v>45152</v>
      </c>
      <c r="I265" s="31">
        <f t="shared" ref="I265:I266" si="52">H265+365</f>
        <v>45517</v>
      </c>
      <c r="J265" s="32" t="s">
        <v>113</v>
      </c>
      <c r="K265" s="19" t="s">
        <v>616</v>
      </c>
      <c r="L265" s="3"/>
      <c r="M265" s="28" t="s">
        <v>617</v>
      </c>
      <c r="N265" s="21">
        <f ca="1">I265-K2</f>
        <v>152</v>
      </c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17"/>
    </row>
    <row r="266" spans="1:32" ht="99.75" customHeight="1" x14ac:dyDescent="0.5">
      <c r="A266" s="18">
        <v>263</v>
      </c>
      <c r="B266" s="2" t="s">
        <v>614</v>
      </c>
      <c r="C266" s="2" t="s">
        <v>255</v>
      </c>
      <c r="D266" s="2" t="s">
        <v>618</v>
      </c>
      <c r="E266" s="2">
        <v>69.86</v>
      </c>
      <c r="F266" s="11"/>
      <c r="G266" s="2" t="s">
        <v>22</v>
      </c>
      <c r="H266" s="12">
        <v>45043</v>
      </c>
      <c r="I266" s="12">
        <f t="shared" si="52"/>
        <v>45408</v>
      </c>
      <c r="J266" s="8" t="s">
        <v>23</v>
      </c>
      <c r="K266" s="19" t="s">
        <v>619</v>
      </c>
      <c r="L266" s="3"/>
      <c r="M266" s="5"/>
      <c r="N266" s="21">
        <f ca="1">I266-K2</f>
        <v>43</v>
      </c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17"/>
    </row>
    <row r="267" spans="1:32" ht="99.75" customHeight="1" x14ac:dyDescent="0.5">
      <c r="A267" s="18">
        <v>264</v>
      </c>
      <c r="B267" s="2" t="s">
        <v>614</v>
      </c>
      <c r="C267" s="2" t="s">
        <v>255</v>
      </c>
      <c r="D267" s="2" t="s">
        <v>620</v>
      </c>
      <c r="E267" s="2">
        <v>80</v>
      </c>
      <c r="F267" s="11"/>
      <c r="G267" s="2" t="s">
        <v>22</v>
      </c>
      <c r="H267" s="12">
        <v>44677</v>
      </c>
      <c r="I267" s="12">
        <f>H267+364</f>
        <v>45041</v>
      </c>
      <c r="J267" s="8" t="s">
        <v>43</v>
      </c>
      <c r="K267" s="2"/>
      <c r="L267" s="3"/>
      <c r="M267" s="5"/>
      <c r="N267" s="21">
        <f ca="1">I267-K2</f>
        <v>-324</v>
      </c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17"/>
    </row>
    <row r="268" spans="1:32" ht="99.75" customHeight="1" x14ac:dyDescent="0.5">
      <c r="A268" s="18">
        <v>265</v>
      </c>
      <c r="B268" s="2" t="s">
        <v>614</v>
      </c>
      <c r="C268" s="2" t="s">
        <v>255</v>
      </c>
      <c r="D268" s="2" t="s">
        <v>621</v>
      </c>
      <c r="E268" s="2">
        <v>65.06</v>
      </c>
      <c r="F268" s="11"/>
      <c r="G268" s="2" t="s">
        <v>22</v>
      </c>
      <c r="H268" s="12">
        <v>45124</v>
      </c>
      <c r="I268" s="12">
        <f>H268+365</f>
        <v>45489</v>
      </c>
      <c r="J268" s="8" t="s">
        <v>23</v>
      </c>
      <c r="K268" s="19" t="s">
        <v>622</v>
      </c>
      <c r="L268" s="3" t="e">
        <f>[1]Sheet1!$F$11</f>
        <v>#REF!</v>
      </c>
      <c r="M268" s="5"/>
      <c r="N268" s="21">
        <f ca="1">I268-K2</f>
        <v>124</v>
      </c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17"/>
    </row>
    <row r="269" spans="1:32" ht="99.75" customHeight="1" x14ac:dyDescent="0.5">
      <c r="A269" s="18">
        <v>266</v>
      </c>
      <c r="B269" s="2" t="s">
        <v>614</v>
      </c>
      <c r="C269" s="2"/>
      <c r="D269" s="2" t="s">
        <v>623</v>
      </c>
      <c r="E269" s="2">
        <v>82.561999999999998</v>
      </c>
      <c r="F269" s="11"/>
      <c r="G269" s="2" t="s">
        <v>22</v>
      </c>
      <c r="H269" s="12">
        <v>44579</v>
      </c>
      <c r="I269" s="12">
        <f t="shared" ref="I269:I270" si="53">H269+364</f>
        <v>44943</v>
      </c>
      <c r="J269" s="8" t="s">
        <v>43</v>
      </c>
      <c r="K269" s="2"/>
      <c r="L269" s="3"/>
      <c r="M269" s="5"/>
      <c r="N269" s="21">
        <f ca="1">I269-K2</f>
        <v>-422</v>
      </c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17"/>
    </row>
    <row r="270" spans="1:32" ht="99.75" customHeight="1" x14ac:dyDescent="0.5">
      <c r="A270" s="18">
        <v>267</v>
      </c>
      <c r="B270" s="2" t="s">
        <v>614</v>
      </c>
      <c r="C270" s="2"/>
      <c r="D270" s="2" t="s">
        <v>624</v>
      </c>
      <c r="E270" s="2">
        <v>82.052000000000007</v>
      </c>
      <c r="F270" s="11"/>
      <c r="G270" s="2" t="s">
        <v>22</v>
      </c>
      <c r="H270" s="12">
        <v>44579</v>
      </c>
      <c r="I270" s="12">
        <f t="shared" si="53"/>
        <v>44943</v>
      </c>
      <c r="J270" s="8" t="s">
        <v>43</v>
      </c>
      <c r="K270" s="2"/>
      <c r="L270" s="3"/>
      <c r="M270" s="5"/>
      <c r="N270" s="21">
        <f ca="1">I270-K2</f>
        <v>-422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17"/>
    </row>
    <row r="271" spans="1:32" ht="99.75" customHeight="1" x14ac:dyDescent="0.35">
      <c r="A271" s="18">
        <v>268</v>
      </c>
      <c r="B271" s="2" t="s">
        <v>625</v>
      </c>
      <c r="C271" s="2"/>
      <c r="D271" s="2" t="s">
        <v>626</v>
      </c>
      <c r="E271" s="2" t="s">
        <v>27</v>
      </c>
      <c r="F271" s="11"/>
      <c r="G271" s="2" t="s">
        <v>22</v>
      </c>
      <c r="H271" s="12">
        <v>45286</v>
      </c>
      <c r="I271" s="12">
        <f t="shared" ref="I271:I273" si="54">H271+365</f>
        <v>45651</v>
      </c>
      <c r="J271" s="8" t="s">
        <v>23</v>
      </c>
      <c r="K271" s="2"/>
      <c r="L271" s="3"/>
      <c r="M271" s="26"/>
      <c r="N271" s="21">
        <f ca="1">I271-K2</f>
        <v>286</v>
      </c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8" t="s">
        <v>627</v>
      </c>
    </row>
    <row r="272" spans="1:32" ht="99.75" customHeight="1" x14ac:dyDescent="0.5">
      <c r="A272" s="18">
        <v>269</v>
      </c>
      <c r="B272" s="2" t="s">
        <v>625</v>
      </c>
      <c r="C272" s="2"/>
      <c r="D272" s="2" t="s">
        <v>628</v>
      </c>
      <c r="E272" s="2" t="s">
        <v>27</v>
      </c>
      <c r="F272" s="11"/>
      <c r="G272" s="2" t="s">
        <v>22</v>
      </c>
      <c r="H272" s="12">
        <v>45251</v>
      </c>
      <c r="I272" s="12">
        <f t="shared" si="54"/>
        <v>45616</v>
      </c>
      <c r="J272" s="8" t="s">
        <v>130</v>
      </c>
      <c r="K272" s="19" t="s">
        <v>629</v>
      </c>
      <c r="L272" s="3"/>
      <c r="M272" s="5"/>
      <c r="N272" s="21">
        <f ca="1">I272-K2</f>
        <v>251</v>
      </c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17"/>
    </row>
    <row r="273" spans="1:32" ht="99.75" customHeight="1" x14ac:dyDescent="0.5">
      <c r="A273" s="18">
        <v>270</v>
      </c>
      <c r="B273" s="2" t="s">
        <v>625</v>
      </c>
      <c r="C273" s="2" t="s">
        <v>19</v>
      </c>
      <c r="D273" s="2" t="s">
        <v>630</v>
      </c>
      <c r="E273" s="2" t="s">
        <v>92</v>
      </c>
      <c r="F273" s="11"/>
      <c r="G273" s="2" t="s">
        <v>22</v>
      </c>
      <c r="H273" s="12">
        <v>45124</v>
      </c>
      <c r="I273" s="12">
        <f t="shared" si="54"/>
        <v>45489</v>
      </c>
      <c r="J273" s="8" t="s">
        <v>86</v>
      </c>
      <c r="K273" s="19" t="s">
        <v>631</v>
      </c>
      <c r="L273" s="3"/>
      <c r="M273" s="5"/>
      <c r="N273" s="21">
        <f ca="1">I273-K2</f>
        <v>124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17"/>
    </row>
    <row r="274" spans="1:32" ht="99.75" customHeight="1" x14ac:dyDescent="0.5">
      <c r="A274" s="11">
        <v>271</v>
      </c>
      <c r="B274" s="2" t="s">
        <v>625</v>
      </c>
      <c r="C274" s="2" t="s">
        <v>19</v>
      </c>
      <c r="D274" s="2" t="s">
        <v>632</v>
      </c>
      <c r="E274" s="2" t="s">
        <v>633</v>
      </c>
      <c r="F274" s="11"/>
      <c r="G274" s="2" t="s">
        <v>22</v>
      </c>
      <c r="H274" s="12">
        <v>44510</v>
      </c>
      <c r="I274" s="12">
        <f t="shared" ref="I274:I275" si="55">H274+364</f>
        <v>44874</v>
      </c>
      <c r="J274" s="8" t="s">
        <v>123</v>
      </c>
      <c r="K274" s="2"/>
      <c r="L274" s="3"/>
      <c r="M274" s="5"/>
      <c r="N274" s="21">
        <f ca="1">I274-K2</f>
        <v>-491</v>
      </c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17"/>
    </row>
    <row r="275" spans="1:32" ht="99.75" customHeight="1" x14ac:dyDescent="0.5">
      <c r="A275" s="11">
        <v>272</v>
      </c>
      <c r="B275" s="2" t="s">
        <v>625</v>
      </c>
      <c r="C275" s="2" t="s">
        <v>19</v>
      </c>
      <c r="D275" s="2" t="s">
        <v>634</v>
      </c>
      <c r="E275" s="2" t="s">
        <v>200</v>
      </c>
      <c r="F275" s="11"/>
      <c r="G275" s="2" t="s">
        <v>22</v>
      </c>
      <c r="H275" s="12">
        <v>44419</v>
      </c>
      <c r="I275" s="12">
        <f t="shared" si="55"/>
        <v>44783</v>
      </c>
      <c r="J275" s="8" t="s">
        <v>635</v>
      </c>
      <c r="K275" s="2"/>
      <c r="L275" s="20"/>
      <c r="M275" s="25"/>
      <c r="N275" s="21">
        <f ca="1">I275-K2</f>
        <v>-582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17"/>
    </row>
    <row r="276" spans="1:32" ht="99.75" customHeight="1" x14ac:dyDescent="0.5">
      <c r="A276" s="18">
        <v>273</v>
      </c>
      <c r="B276" s="2" t="s">
        <v>625</v>
      </c>
      <c r="C276" s="2" t="s">
        <v>19</v>
      </c>
      <c r="D276" s="2" t="s">
        <v>636</v>
      </c>
      <c r="E276" s="2" t="s">
        <v>637</v>
      </c>
      <c r="F276" s="11"/>
      <c r="G276" s="2" t="s">
        <v>22</v>
      </c>
      <c r="H276" s="12">
        <v>45183</v>
      </c>
      <c r="I276" s="12">
        <f t="shared" ref="I276:I278" si="56">H276+365</f>
        <v>45548</v>
      </c>
      <c r="J276" s="8" t="s">
        <v>50</v>
      </c>
      <c r="K276" s="19" t="s">
        <v>638</v>
      </c>
      <c r="L276" s="3"/>
      <c r="M276" s="5"/>
      <c r="N276" s="21">
        <f ca="1">I276-K2</f>
        <v>183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17"/>
    </row>
    <row r="277" spans="1:32" ht="99.75" customHeight="1" x14ac:dyDescent="0.5">
      <c r="A277" s="18">
        <v>274</v>
      </c>
      <c r="B277" s="2" t="s">
        <v>639</v>
      </c>
      <c r="C277" s="2" t="s">
        <v>19</v>
      </c>
      <c r="D277" s="2" t="s">
        <v>640</v>
      </c>
      <c r="E277" s="2" t="s">
        <v>209</v>
      </c>
      <c r="F277" s="11"/>
      <c r="G277" s="2" t="s">
        <v>22</v>
      </c>
      <c r="H277" s="12">
        <v>45132</v>
      </c>
      <c r="I277" s="12">
        <f t="shared" si="56"/>
        <v>45497</v>
      </c>
      <c r="J277" s="8" t="s">
        <v>23</v>
      </c>
      <c r="K277" s="19" t="s">
        <v>641</v>
      </c>
      <c r="L277" s="3"/>
      <c r="M277" s="5"/>
      <c r="N277" s="21">
        <f ca="1">I277-K2</f>
        <v>132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8" t="s">
        <v>3433</v>
      </c>
    </row>
    <row r="278" spans="1:32" ht="99.75" customHeight="1" x14ac:dyDescent="0.5">
      <c r="A278" s="18">
        <v>275</v>
      </c>
      <c r="B278" s="2" t="s">
        <v>625</v>
      </c>
      <c r="C278" s="2" t="s">
        <v>19</v>
      </c>
      <c r="D278" s="2" t="s">
        <v>643</v>
      </c>
      <c r="E278" s="2" t="s">
        <v>644</v>
      </c>
      <c r="F278" s="11"/>
      <c r="G278" s="2" t="s">
        <v>22</v>
      </c>
      <c r="H278" s="12">
        <v>45035</v>
      </c>
      <c r="I278" s="12">
        <f t="shared" si="56"/>
        <v>45400</v>
      </c>
      <c r="J278" s="8" t="s">
        <v>43</v>
      </c>
      <c r="K278" s="19" t="s">
        <v>47</v>
      </c>
      <c r="L278" s="3"/>
      <c r="M278" s="5"/>
      <c r="N278" s="21">
        <f ca="1">I278-K2</f>
        <v>35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8" t="s">
        <v>158</v>
      </c>
    </row>
    <row r="279" spans="1:32" ht="99.75" customHeight="1" x14ac:dyDescent="0.5">
      <c r="A279" s="18">
        <v>276</v>
      </c>
      <c r="B279" s="2" t="s">
        <v>3333</v>
      </c>
      <c r="C279" s="2" t="s">
        <v>19</v>
      </c>
      <c r="D279" s="2" t="s">
        <v>645</v>
      </c>
      <c r="E279" s="2" t="s">
        <v>547</v>
      </c>
      <c r="F279" s="11">
        <v>0.01</v>
      </c>
      <c r="G279" s="2" t="s">
        <v>22</v>
      </c>
      <c r="H279" s="12">
        <v>44991</v>
      </c>
      <c r="I279" s="12">
        <f t="shared" ref="I279:I282" si="57">H279+364</f>
        <v>45355</v>
      </c>
      <c r="J279" s="8" t="s">
        <v>23</v>
      </c>
      <c r="K279" s="19" t="s">
        <v>646</v>
      </c>
      <c r="L279" s="3" t="s">
        <v>647</v>
      </c>
      <c r="M279" s="5"/>
      <c r="N279" s="21">
        <f ca="1">I279-K2</f>
        <v>-10</v>
      </c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8"/>
    </row>
    <row r="280" spans="1:32" ht="99.75" customHeight="1" x14ac:dyDescent="0.5">
      <c r="A280" s="11">
        <v>277</v>
      </c>
      <c r="B280" s="2" t="s">
        <v>648</v>
      </c>
      <c r="C280" s="2" t="s">
        <v>255</v>
      </c>
      <c r="D280" s="2" t="s">
        <v>649</v>
      </c>
      <c r="E280" s="2" t="s">
        <v>650</v>
      </c>
      <c r="F280" s="11"/>
      <c r="G280" s="2" t="s">
        <v>22</v>
      </c>
      <c r="H280" s="12">
        <v>44896</v>
      </c>
      <c r="I280" s="12">
        <f t="shared" si="57"/>
        <v>45260</v>
      </c>
      <c r="J280" s="8" t="s">
        <v>123</v>
      </c>
      <c r="K280" s="2"/>
      <c r="L280" s="3"/>
      <c r="M280" s="5"/>
      <c r="N280" s="21">
        <f ca="1">I280-K2</f>
        <v>-105</v>
      </c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17"/>
    </row>
    <row r="281" spans="1:32" ht="99.75" customHeight="1" x14ac:dyDescent="0.5">
      <c r="A281" s="11">
        <v>278</v>
      </c>
      <c r="B281" s="2" t="s">
        <v>648</v>
      </c>
      <c r="C281" s="2" t="s">
        <v>255</v>
      </c>
      <c r="D281" s="2" t="s">
        <v>651</v>
      </c>
      <c r="E281" s="2" t="s">
        <v>652</v>
      </c>
      <c r="F281" s="11"/>
      <c r="G281" s="2" t="s">
        <v>22</v>
      </c>
      <c r="H281" s="12">
        <v>44896</v>
      </c>
      <c r="I281" s="12">
        <f t="shared" si="57"/>
        <v>45260</v>
      </c>
      <c r="J281" s="8" t="s">
        <v>123</v>
      </c>
      <c r="K281" s="2"/>
      <c r="L281" s="3"/>
      <c r="M281" s="5"/>
      <c r="N281" s="21">
        <f ca="1">I281-K2</f>
        <v>-105</v>
      </c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17"/>
    </row>
    <row r="282" spans="1:32" ht="99.75" customHeight="1" x14ac:dyDescent="0.5">
      <c r="A282" s="11">
        <v>279</v>
      </c>
      <c r="B282" s="2" t="s">
        <v>648</v>
      </c>
      <c r="C282" s="2" t="s">
        <v>255</v>
      </c>
      <c r="D282" s="2" t="s">
        <v>653</v>
      </c>
      <c r="E282" s="2" t="s">
        <v>654</v>
      </c>
      <c r="F282" s="11"/>
      <c r="G282" s="2" t="s">
        <v>22</v>
      </c>
      <c r="H282" s="12">
        <v>44896</v>
      </c>
      <c r="I282" s="12">
        <f t="shared" si="57"/>
        <v>45260</v>
      </c>
      <c r="J282" s="8" t="s">
        <v>123</v>
      </c>
      <c r="K282" s="2"/>
      <c r="L282" s="20"/>
      <c r="M282" s="5"/>
      <c r="N282" s="21">
        <f ca="1">I282-K2</f>
        <v>-105</v>
      </c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17"/>
    </row>
    <row r="283" spans="1:32" ht="99.75" customHeight="1" x14ac:dyDescent="0.5">
      <c r="A283" s="18">
        <v>280</v>
      </c>
      <c r="B283" s="2" t="s">
        <v>648</v>
      </c>
      <c r="C283" s="2" t="s">
        <v>255</v>
      </c>
      <c r="D283" s="2" t="s">
        <v>655</v>
      </c>
      <c r="E283" s="2">
        <v>3.33</v>
      </c>
      <c r="F283" s="11"/>
      <c r="G283" s="2" t="s">
        <v>22</v>
      </c>
      <c r="H283" s="12">
        <v>45218</v>
      </c>
      <c r="I283" s="12">
        <f t="shared" ref="I283:I285" si="58">H283+365</f>
        <v>45583</v>
      </c>
      <c r="J283" s="8" t="s">
        <v>130</v>
      </c>
      <c r="K283" s="19" t="s">
        <v>656</v>
      </c>
      <c r="L283" s="3"/>
      <c r="M283" s="25"/>
      <c r="N283" s="21">
        <f ca="1">I283-K2</f>
        <v>218</v>
      </c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17"/>
    </row>
    <row r="284" spans="1:32" ht="99.75" customHeight="1" x14ac:dyDescent="0.5">
      <c r="A284" s="18">
        <v>281</v>
      </c>
      <c r="B284" s="2" t="s">
        <v>648</v>
      </c>
      <c r="C284" s="2" t="s">
        <v>255</v>
      </c>
      <c r="D284" s="2" t="s">
        <v>657</v>
      </c>
      <c r="E284" s="2">
        <v>2.61</v>
      </c>
      <c r="F284" s="11"/>
      <c r="G284" s="2" t="s">
        <v>22</v>
      </c>
      <c r="H284" s="12">
        <v>45218</v>
      </c>
      <c r="I284" s="12">
        <f t="shared" si="58"/>
        <v>45583</v>
      </c>
      <c r="J284" s="8" t="s">
        <v>130</v>
      </c>
      <c r="K284" s="19" t="s">
        <v>658</v>
      </c>
      <c r="L284" s="3"/>
      <c r="M284" s="25"/>
      <c r="N284" s="21">
        <f ca="1">I284-K2</f>
        <v>218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17"/>
    </row>
    <row r="285" spans="1:32" ht="99.75" customHeight="1" x14ac:dyDescent="0.5">
      <c r="A285" s="18">
        <v>282</v>
      </c>
      <c r="B285" s="2" t="s">
        <v>648</v>
      </c>
      <c r="C285" s="2" t="s">
        <v>255</v>
      </c>
      <c r="D285" s="2" t="s">
        <v>659</v>
      </c>
      <c r="E285" s="2">
        <v>2.74</v>
      </c>
      <c r="F285" s="11"/>
      <c r="G285" s="2" t="s">
        <v>22</v>
      </c>
      <c r="H285" s="12">
        <v>45218</v>
      </c>
      <c r="I285" s="12">
        <f t="shared" si="58"/>
        <v>45583</v>
      </c>
      <c r="J285" s="8" t="s">
        <v>130</v>
      </c>
      <c r="K285" s="19" t="s">
        <v>660</v>
      </c>
      <c r="L285" s="3"/>
      <c r="M285" s="25"/>
      <c r="N285" s="21">
        <f ca="1">I285-K2</f>
        <v>218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17"/>
    </row>
    <row r="286" spans="1:32" ht="99.75" customHeight="1" x14ac:dyDescent="0.5">
      <c r="A286" s="11">
        <v>283</v>
      </c>
      <c r="B286" s="2" t="s">
        <v>661</v>
      </c>
      <c r="C286" s="2" t="s">
        <v>255</v>
      </c>
      <c r="D286" s="2" t="s">
        <v>662</v>
      </c>
      <c r="E286" s="2" t="s">
        <v>663</v>
      </c>
      <c r="F286" s="11"/>
      <c r="G286" s="2" t="s">
        <v>22</v>
      </c>
      <c r="H286" s="12">
        <v>44896</v>
      </c>
      <c r="I286" s="12">
        <f>H286+364</f>
        <v>45260</v>
      </c>
      <c r="J286" s="8" t="s">
        <v>123</v>
      </c>
      <c r="K286" s="2"/>
      <c r="L286" s="3"/>
      <c r="M286" s="5"/>
      <c r="N286" s="21">
        <f ca="1">I286-K2</f>
        <v>-105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17"/>
    </row>
    <row r="287" spans="1:32" ht="99.75" customHeight="1" x14ac:dyDescent="0.5">
      <c r="A287" s="18">
        <v>284</v>
      </c>
      <c r="B287" s="2" t="s">
        <v>661</v>
      </c>
      <c r="C287" s="2" t="s">
        <v>255</v>
      </c>
      <c r="D287" s="2" t="s">
        <v>664</v>
      </c>
      <c r="E287" s="2">
        <v>3.15</v>
      </c>
      <c r="F287" s="11"/>
      <c r="G287" s="2" t="s">
        <v>22</v>
      </c>
      <c r="H287" s="12">
        <v>45218</v>
      </c>
      <c r="I287" s="12">
        <f t="shared" ref="I287:I297" si="59">H287+365</f>
        <v>45583</v>
      </c>
      <c r="J287" s="8" t="s">
        <v>130</v>
      </c>
      <c r="K287" s="19" t="s">
        <v>665</v>
      </c>
      <c r="L287" s="3"/>
      <c r="M287" s="25"/>
      <c r="N287" s="21">
        <f ca="1">I287-K2</f>
        <v>218</v>
      </c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17"/>
    </row>
    <row r="288" spans="1:32" ht="99.75" customHeight="1" x14ac:dyDescent="0.35">
      <c r="A288" s="18">
        <v>285</v>
      </c>
      <c r="B288" s="2" t="s">
        <v>666</v>
      </c>
      <c r="C288" s="2" t="s">
        <v>667</v>
      </c>
      <c r="D288" s="2" t="s">
        <v>668</v>
      </c>
      <c r="E288" s="2" t="s">
        <v>669</v>
      </c>
      <c r="F288" s="11"/>
      <c r="G288" s="2" t="s">
        <v>22</v>
      </c>
      <c r="H288" s="12">
        <v>45299</v>
      </c>
      <c r="I288" s="12">
        <f t="shared" si="59"/>
        <v>45664</v>
      </c>
      <c r="J288" s="8" t="s">
        <v>50</v>
      </c>
      <c r="K288" s="19" t="s">
        <v>670</v>
      </c>
      <c r="L288" s="3"/>
      <c r="M288" s="28"/>
      <c r="N288" s="21">
        <f ca="1">I288-K2</f>
        <v>299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17"/>
    </row>
    <row r="289" spans="1:32" ht="99.75" customHeight="1" x14ac:dyDescent="0.35">
      <c r="A289" s="18">
        <v>286</v>
      </c>
      <c r="B289" s="2" t="s">
        <v>666</v>
      </c>
      <c r="C289" s="2" t="s">
        <v>667</v>
      </c>
      <c r="D289" s="2" t="s">
        <v>671</v>
      </c>
      <c r="E289" s="2" t="s">
        <v>669</v>
      </c>
      <c r="F289" s="11"/>
      <c r="G289" s="2" t="s">
        <v>22</v>
      </c>
      <c r="H289" s="12">
        <v>45299</v>
      </c>
      <c r="I289" s="12">
        <f t="shared" si="59"/>
        <v>45664</v>
      </c>
      <c r="J289" s="8" t="s">
        <v>23</v>
      </c>
      <c r="K289" s="19" t="s">
        <v>672</v>
      </c>
      <c r="L289" s="3"/>
      <c r="M289" s="28"/>
      <c r="N289" s="21">
        <f ca="1">I289-K2</f>
        <v>299</v>
      </c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17"/>
    </row>
    <row r="290" spans="1:32" ht="99.75" customHeight="1" x14ac:dyDescent="0.35">
      <c r="A290" s="18">
        <v>287</v>
      </c>
      <c r="B290" s="2" t="s">
        <v>666</v>
      </c>
      <c r="C290" s="2" t="s">
        <v>667</v>
      </c>
      <c r="D290" s="2" t="s">
        <v>673</v>
      </c>
      <c r="E290" s="2" t="s">
        <v>674</v>
      </c>
      <c r="F290" s="11"/>
      <c r="G290" s="2" t="s">
        <v>22</v>
      </c>
      <c r="H290" s="12">
        <v>45299</v>
      </c>
      <c r="I290" s="12">
        <f t="shared" si="59"/>
        <v>45664</v>
      </c>
      <c r="J290" s="8" t="s">
        <v>23</v>
      </c>
      <c r="K290" s="19" t="s">
        <v>675</v>
      </c>
      <c r="L290" s="3"/>
      <c r="M290" s="28"/>
      <c r="N290" s="21">
        <f ca="1">I290-K2</f>
        <v>299</v>
      </c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17"/>
    </row>
    <row r="291" spans="1:32" ht="99.75" customHeight="1" x14ac:dyDescent="0.35">
      <c r="A291" s="18">
        <v>288</v>
      </c>
      <c r="B291" s="2" t="s">
        <v>666</v>
      </c>
      <c r="C291" s="2"/>
      <c r="D291" s="2" t="s">
        <v>676</v>
      </c>
      <c r="E291" s="2" t="s">
        <v>677</v>
      </c>
      <c r="F291" s="11"/>
      <c r="G291" s="2" t="s">
        <v>22</v>
      </c>
      <c r="H291" s="12">
        <v>45299</v>
      </c>
      <c r="I291" s="12">
        <f t="shared" si="59"/>
        <v>45664</v>
      </c>
      <c r="J291" s="8" t="s">
        <v>23</v>
      </c>
      <c r="K291" s="19" t="s">
        <v>47</v>
      </c>
      <c r="L291" s="3"/>
      <c r="M291" s="28"/>
      <c r="N291" s="21">
        <f ca="1">I291-K2</f>
        <v>299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17" t="s">
        <v>678</v>
      </c>
    </row>
    <row r="292" spans="1:32" ht="99.75" customHeight="1" x14ac:dyDescent="0.35">
      <c r="A292" s="18">
        <v>289</v>
      </c>
      <c r="B292" s="2" t="s">
        <v>666</v>
      </c>
      <c r="C292" s="2"/>
      <c r="D292" s="2" t="s">
        <v>679</v>
      </c>
      <c r="E292" s="2" t="s">
        <v>680</v>
      </c>
      <c r="F292" s="11"/>
      <c r="G292" s="2" t="s">
        <v>22</v>
      </c>
      <c r="H292" s="12">
        <v>45299</v>
      </c>
      <c r="I292" s="12">
        <f t="shared" si="59"/>
        <v>45664</v>
      </c>
      <c r="J292" s="8" t="s">
        <v>130</v>
      </c>
      <c r="K292" s="19" t="s">
        <v>681</v>
      </c>
      <c r="L292" s="3"/>
      <c r="M292" s="28"/>
      <c r="N292" s="21">
        <f ca="1">I292-K2</f>
        <v>299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17"/>
    </row>
    <row r="293" spans="1:32" ht="99.75" customHeight="1" x14ac:dyDescent="0.35">
      <c r="A293" s="18">
        <v>290</v>
      </c>
      <c r="B293" s="2" t="s">
        <v>666</v>
      </c>
      <c r="C293" s="2"/>
      <c r="D293" s="2" t="s">
        <v>682</v>
      </c>
      <c r="E293" s="2" t="s">
        <v>680</v>
      </c>
      <c r="F293" s="11"/>
      <c r="G293" s="2" t="s">
        <v>22</v>
      </c>
      <c r="H293" s="12">
        <v>45299</v>
      </c>
      <c r="I293" s="12">
        <f t="shared" si="59"/>
        <v>45664</v>
      </c>
      <c r="J293" s="8" t="s">
        <v>86</v>
      </c>
      <c r="K293" s="19" t="s">
        <v>683</v>
      </c>
      <c r="L293" s="3"/>
      <c r="M293" s="28"/>
      <c r="N293" s="21">
        <f ca="1">I293-K2</f>
        <v>299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8"/>
    </row>
    <row r="294" spans="1:32" ht="99.75" customHeight="1" x14ac:dyDescent="0.35">
      <c r="A294" s="18">
        <v>291</v>
      </c>
      <c r="B294" s="2" t="s">
        <v>666</v>
      </c>
      <c r="C294" s="2" t="s">
        <v>667</v>
      </c>
      <c r="D294" s="2" t="s">
        <v>684</v>
      </c>
      <c r="E294" s="2" t="s">
        <v>685</v>
      </c>
      <c r="F294" s="11"/>
      <c r="G294" s="2" t="s">
        <v>22</v>
      </c>
      <c r="H294" s="12">
        <v>45299</v>
      </c>
      <c r="I294" s="12">
        <f t="shared" si="59"/>
        <v>45664</v>
      </c>
      <c r="J294" s="8" t="s">
        <v>50</v>
      </c>
      <c r="K294" s="19" t="s">
        <v>686</v>
      </c>
      <c r="L294" s="3"/>
      <c r="M294" s="28"/>
      <c r="N294" s="21">
        <f ca="1">I294-K2</f>
        <v>299</v>
      </c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17"/>
    </row>
    <row r="295" spans="1:32" ht="99.75" customHeight="1" x14ac:dyDescent="0.35">
      <c r="A295" s="11">
        <v>292</v>
      </c>
      <c r="B295" s="2" t="s">
        <v>666</v>
      </c>
      <c r="C295" s="2" t="s">
        <v>667</v>
      </c>
      <c r="D295" s="2" t="s">
        <v>687</v>
      </c>
      <c r="E295" s="2" t="s">
        <v>669</v>
      </c>
      <c r="F295" s="11"/>
      <c r="G295" s="2" t="s">
        <v>22</v>
      </c>
      <c r="H295" s="12">
        <v>45299</v>
      </c>
      <c r="I295" s="12">
        <f t="shared" si="59"/>
        <v>45664</v>
      </c>
      <c r="J295" s="8" t="s">
        <v>43</v>
      </c>
      <c r="K295" s="19" t="s">
        <v>688</v>
      </c>
      <c r="L295" s="3"/>
      <c r="M295" s="28"/>
      <c r="N295" s="21">
        <f ca="1">I295-K2</f>
        <v>299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17" t="s">
        <v>689</v>
      </c>
    </row>
    <row r="296" spans="1:32" ht="99.75" customHeight="1" x14ac:dyDescent="0.35">
      <c r="A296" s="18">
        <v>293</v>
      </c>
      <c r="B296" s="2" t="s">
        <v>666</v>
      </c>
      <c r="C296" s="2" t="s">
        <v>667</v>
      </c>
      <c r="D296" s="2" t="s">
        <v>690</v>
      </c>
      <c r="E296" s="2" t="s">
        <v>691</v>
      </c>
      <c r="F296" s="11"/>
      <c r="G296" s="2" t="s">
        <v>22</v>
      </c>
      <c r="H296" s="12">
        <v>45299</v>
      </c>
      <c r="I296" s="12">
        <f t="shared" si="59"/>
        <v>45664</v>
      </c>
      <c r="J296" s="8" t="s">
        <v>86</v>
      </c>
      <c r="K296" s="19" t="s">
        <v>692</v>
      </c>
      <c r="L296" s="3"/>
      <c r="M296" s="28"/>
      <c r="N296" s="21">
        <f ca="1">I296-K2</f>
        <v>299</v>
      </c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8"/>
    </row>
    <row r="297" spans="1:32" ht="99.75" customHeight="1" x14ac:dyDescent="0.35">
      <c r="A297" s="18">
        <v>294</v>
      </c>
      <c r="B297" s="2" t="s">
        <v>666</v>
      </c>
      <c r="C297" s="2"/>
      <c r="D297" s="2" t="s">
        <v>693</v>
      </c>
      <c r="E297" s="2" t="s">
        <v>694</v>
      </c>
      <c r="F297" s="11"/>
      <c r="G297" s="2" t="s">
        <v>22</v>
      </c>
      <c r="H297" s="12">
        <v>45299</v>
      </c>
      <c r="I297" s="12">
        <f t="shared" si="59"/>
        <v>45664</v>
      </c>
      <c r="J297" s="8" t="s">
        <v>86</v>
      </c>
      <c r="K297" s="19" t="s">
        <v>695</v>
      </c>
      <c r="L297" s="3"/>
      <c r="M297" s="26"/>
      <c r="N297" s="21">
        <f ca="1">I297-K2</f>
        <v>299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8"/>
    </row>
    <row r="298" spans="1:32" ht="99.75" customHeight="1" x14ac:dyDescent="0.4">
      <c r="A298" s="11">
        <v>295</v>
      </c>
      <c r="B298" s="2" t="s">
        <v>696</v>
      </c>
      <c r="C298" s="2" t="s">
        <v>255</v>
      </c>
      <c r="D298" s="2" t="s">
        <v>697</v>
      </c>
      <c r="E298" s="2" t="s">
        <v>698</v>
      </c>
      <c r="F298" s="11"/>
      <c r="G298" s="2" t="s">
        <v>22</v>
      </c>
      <c r="H298" s="12">
        <v>44772</v>
      </c>
      <c r="I298" s="12">
        <f t="shared" ref="I298:I301" si="60">H298+364</f>
        <v>45136</v>
      </c>
      <c r="J298" s="8" t="s">
        <v>123</v>
      </c>
      <c r="K298" s="2"/>
      <c r="L298" s="20"/>
      <c r="M298" s="28"/>
      <c r="N298" s="21">
        <f ca="1">I298-K2</f>
        <v>-229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8" t="s">
        <v>699</v>
      </c>
    </row>
    <row r="299" spans="1:32" ht="99.75" customHeight="1" x14ac:dyDescent="0.35">
      <c r="A299" s="11">
        <v>296</v>
      </c>
      <c r="B299" s="2" t="s">
        <v>696</v>
      </c>
      <c r="C299" s="2" t="s">
        <v>255</v>
      </c>
      <c r="D299" s="2" t="s">
        <v>700</v>
      </c>
      <c r="E299" s="2" t="s">
        <v>698</v>
      </c>
      <c r="F299" s="11"/>
      <c r="G299" s="2" t="s">
        <v>22</v>
      </c>
      <c r="H299" s="12">
        <v>44772</v>
      </c>
      <c r="I299" s="12">
        <f t="shared" si="60"/>
        <v>45136</v>
      </c>
      <c r="J299" s="8" t="s">
        <v>123</v>
      </c>
      <c r="K299" s="2"/>
      <c r="L299" s="3"/>
      <c r="M299" s="28"/>
      <c r="N299" s="21">
        <f ca="1">I299-K2</f>
        <v>-229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8" t="s">
        <v>699</v>
      </c>
    </row>
    <row r="300" spans="1:32" ht="99.75" customHeight="1" x14ac:dyDescent="0.5">
      <c r="A300" s="18">
        <v>297</v>
      </c>
      <c r="B300" s="2" t="s">
        <v>696</v>
      </c>
      <c r="C300" s="2" t="s">
        <v>255</v>
      </c>
      <c r="D300" s="2" t="s">
        <v>701</v>
      </c>
      <c r="E300" s="2" t="s">
        <v>702</v>
      </c>
      <c r="F300" s="11"/>
      <c r="G300" s="2" t="s">
        <v>22</v>
      </c>
      <c r="H300" s="12">
        <v>44569</v>
      </c>
      <c r="I300" s="12">
        <f t="shared" si="60"/>
        <v>44933</v>
      </c>
      <c r="J300" s="8" t="s">
        <v>43</v>
      </c>
      <c r="K300" s="2"/>
      <c r="L300" s="3"/>
      <c r="M300" s="5"/>
      <c r="N300" s="21">
        <f ca="1">I300-K2</f>
        <v>-432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17"/>
    </row>
    <row r="301" spans="1:32" ht="99.75" customHeight="1" x14ac:dyDescent="0.5">
      <c r="A301" s="18">
        <v>298</v>
      </c>
      <c r="B301" s="2" t="s">
        <v>696</v>
      </c>
      <c r="C301" s="2" t="s">
        <v>255</v>
      </c>
      <c r="D301" s="2" t="s">
        <v>703</v>
      </c>
      <c r="E301" s="2" t="s">
        <v>704</v>
      </c>
      <c r="F301" s="11"/>
      <c r="G301" s="2" t="s">
        <v>22</v>
      </c>
      <c r="H301" s="12">
        <v>44569</v>
      </c>
      <c r="I301" s="12">
        <f t="shared" si="60"/>
        <v>44933</v>
      </c>
      <c r="J301" s="8" t="s">
        <v>43</v>
      </c>
      <c r="K301" s="2"/>
      <c r="L301" s="3"/>
      <c r="M301" s="5"/>
      <c r="N301" s="21">
        <f ca="1">I301-K2</f>
        <v>-432</v>
      </c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17"/>
    </row>
    <row r="302" spans="1:32" ht="99.75" customHeight="1" x14ac:dyDescent="0.5">
      <c r="A302" s="18">
        <v>299</v>
      </c>
      <c r="B302" s="2" t="s">
        <v>696</v>
      </c>
      <c r="C302" s="2" t="s">
        <v>255</v>
      </c>
      <c r="D302" s="2" t="s">
        <v>705</v>
      </c>
      <c r="E302" s="2" t="s">
        <v>706</v>
      </c>
      <c r="F302" s="11"/>
      <c r="G302" s="2" t="s">
        <v>22</v>
      </c>
      <c r="H302" s="12">
        <v>45310</v>
      </c>
      <c r="I302" s="12">
        <f>H302+365</f>
        <v>45675</v>
      </c>
      <c r="J302" s="8" t="s">
        <v>86</v>
      </c>
      <c r="K302" s="19" t="s">
        <v>707</v>
      </c>
      <c r="L302" s="3"/>
      <c r="M302" s="5"/>
      <c r="N302" s="21">
        <f ca="1">I302-K2</f>
        <v>310</v>
      </c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8"/>
    </row>
    <row r="303" spans="1:32" ht="99.75" customHeight="1" x14ac:dyDescent="0.5">
      <c r="A303" s="18">
        <v>300</v>
      </c>
      <c r="B303" s="2" t="s">
        <v>696</v>
      </c>
      <c r="C303" s="2" t="s">
        <v>255</v>
      </c>
      <c r="D303" s="2" t="s">
        <v>708</v>
      </c>
      <c r="E303" s="2" t="s">
        <v>709</v>
      </c>
      <c r="F303" s="11"/>
      <c r="G303" s="2" t="s">
        <v>22</v>
      </c>
      <c r="H303" s="12">
        <v>44985</v>
      </c>
      <c r="I303" s="12">
        <f t="shared" ref="I303:I330" si="61">H303+364</f>
        <v>45349</v>
      </c>
      <c r="J303" s="8" t="s">
        <v>123</v>
      </c>
      <c r="K303" s="19" t="s">
        <v>710</v>
      </c>
      <c r="L303" s="3"/>
      <c r="M303" s="5"/>
      <c r="N303" s="21">
        <f ca="1">I303-K2</f>
        <v>-16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8" t="s">
        <v>711</v>
      </c>
    </row>
    <row r="304" spans="1:32" ht="99.75" customHeight="1" x14ac:dyDescent="0.35">
      <c r="A304" s="11">
        <v>301</v>
      </c>
      <c r="B304" s="2" t="s">
        <v>712</v>
      </c>
      <c r="C304" s="2" t="s">
        <v>255</v>
      </c>
      <c r="D304" s="2" t="s">
        <v>713</v>
      </c>
      <c r="E304" s="2" t="s">
        <v>698</v>
      </c>
      <c r="F304" s="11"/>
      <c r="G304" s="2" t="s">
        <v>22</v>
      </c>
      <c r="H304" s="12">
        <v>44772</v>
      </c>
      <c r="I304" s="12">
        <f t="shared" si="61"/>
        <v>45136</v>
      </c>
      <c r="J304" s="8" t="s">
        <v>123</v>
      </c>
      <c r="K304" s="2"/>
      <c r="L304" s="3"/>
      <c r="M304" s="28"/>
      <c r="N304" s="21">
        <f ca="1">I304-K2</f>
        <v>-229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8" t="s">
        <v>699</v>
      </c>
    </row>
    <row r="305" spans="1:32" ht="99.75" customHeight="1" x14ac:dyDescent="0.5">
      <c r="A305" s="18">
        <v>302</v>
      </c>
      <c r="B305" s="2" t="s">
        <v>714</v>
      </c>
      <c r="C305" s="2" t="s">
        <v>19</v>
      </c>
      <c r="D305" s="2" t="s">
        <v>715</v>
      </c>
      <c r="E305" s="2" t="s">
        <v>529</v>
      </c>
      <c r="F305" s="11">
        <v>0.01</v>
      </c>
      <c r="G305" s="2" t="s">
        <v>22</v>
      </c>
      <c r="H305" s="12">
        <v>44156</v>
      </c>
      <c r="I305" s="12">
        <f t="shared" si="61"/>
        <v>44520</v>
      </c>
      <c r="J305" s="8" t="s">
        <v>43</v>
      </c>
      <c r="K305" s="2"/>
      <c r="L305" s="3"/>
      <c r="M305" s="5"/>
      <c r="N305" s="21">
        <f ca="1">I305-K2</f>
        <v>-845</v>
      </c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17"/>
    </row>
    <row r="306" spans="1:32" ht="99.75" customHeight="1" x14ac:dyDescent="0.5">
      <c r="A306" s="18">
        <v>303</v>
      </c>
      <c r="B306" s="2" t="s">
        <v>714</v>
      </c>
      <c r="C306" s="2"/>
      <c r="D306" s="2" t="s">
        <v>716</v>
      </c>
      <c r="E306" s="2" t="s">
        <v>574</v>
      </c>
      <c r="F306" s="11">
        <v>0.02</v>
      </c>
      <c r="G306" s="2" t="s">
        <v>22</v>
      </c>
      <c r="H306" s="12">
        <v>44542</v>
      </c>
      <c r="I306" s="12">
        <f t="shared" si="61"/>
        <v>44906</v>
      </c>
      <c r="J306" s="8" t="s">
        <v>43</v>
      </c>
      <c r="K306" s="2"/>
      <c r="L306" s="3"/>
      <c r="M306" s="5"/>
      <c r="N306" s="21">
        <f ca="1">I306-K2</f>
        <v>-459</v>
      </c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17"/>
    </row>
    <row r="307" spans="1:32" ht="99.75" customHeight="1" x14ac:dyDescent="0.5">
      <c r="A307" s="18">
        <v>304</v>
      </c>
      <c r="B307" s="2" t="s">
        <v>717</v>
      </c>
      <c r="C307" s="2"/>
      <c r="D307" s="2" t="s">
        <v>718</v>
      </c>
      <c r="E307" s="2">
        <v>47.499000000000002</v>
      </c>
      <c r="F307" s="11"/>
      <c r="G307" s="2" t="s">
        <v>22</v>
      </c>
      <c r="H307" s="12">
        <v>44582</v>
      </c>
      <c r="I307" s="12">
        <f t="shared" si="61"/>
        <v>44946</v>
      </c>
      <c r="J307" s="8" t="s">
        <v>43</v>
      </c>
      <c r="K307" s="2"/>
      <c r="L307" s="3"/>
      <c r="M307" s="5"/>
      <c r="N307" s="21">
        <f ca="1">I307-K2</f>
        <v>-419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17"/>
    </row>
    <row r="308" spans="1:32" ht="99.75" customHeight="1" x14ac:dyDescent="0.5">
      <c r="A308" s="18">
        <v>305</v>
      </c>
      <c r="B308" s="2" t="s">
        <v>717</v>
      </c>
      <c r="C308" s="2"/>
      <c r="D308" s="2" t="s">
        <v>719</v>
      </c>
      <c r="E308" s="2">
        <v>49.969000000000001</v>
      </c>
      <c r="F308" s="11"/>
      <c r="G308" s="2" t="s">
        <v>22</v>
      </c>
      <c r="H308" s="12">
        <v>44582</v>
      </c>
      <c r="I308" s="12">
        <f t="shared" si="61"/>
        <v>44946</v>
      </c>
      <c r="J308" s="8" t="s">
        <v>43</v>
      </c>
      <c r="K308" s="2"/>
      <c r="L308" s="3"/>
      <c r="M308" s="5"/>
      <c r="N308" s="21">
        <f ca="1">I308-K2</f>
        <v>-419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17"/>
    </row>
    <row r="309" spans="1:32" ht="99.75" customHeight="1" x14ac:dyDescent="0.5">
      <c r="A309" s="18">
        <v>306</v>
      </c>
      <c r="B309" s="2" t="s">
        <v>717</v>
      </c>
      <c r="C309" s="2"/>
      <c r="D309" s="2" t="s">
        <v>720</v>
      </c>
      <c r="E309" s="2">
        <v>53.534999999999997</v>
      </c>
      <c r="F309" s="11"/>
      <c r="G309" s="2" t="s">
        <v>22</v>
      </c>
      <c r="H309" s="12">
        <v>44582</v>
      </c>
      <c r="I309" s="12">
        <f t="shared" si="61"/>
        <v>44946</v>
      </c>
      <c r="J309" s="8" t="s">
        <v>43</v>
      </c>
      <c r="K309" s="2"/>
      <c r="L309" s="3"/>
      <c r="M309" s="5"/>
      <c r="N309" s="21">
        <f ca="1">I309-K2</f>
        <v>-419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17"/>
    </row>
    <row r="310" spans="1:32" ht="99.75" customHeight="1" x14ac:dyDescent="0.5">
      <c r="A310" s="18">
        <v>307</v>
      </c>
      <c r="B310" s="2" t="s">
        <v>717</v>
      </c>
      <c r="C310" s="2"/>
      <c r="D310" s="2" t="s">
        <v>721</v>
      </c>
      <c r="E310" s="2">
        <v>57.692999999999998</v>
      </c>
      <c r="F310" s="11"/>
      <c r="G310" s="2" t="s">
        <v>22</v>
      </c>
      <c r="H310" s="12">
        <v>44582</v>
      </c>
      <c r="I310" s="12">
        <f t="shared" si="61"/>
        <v>44946</v>
      </c>
      <c r="J310" s="8" t="s">
        <v>43</v>
      </c>
      <c r="K310" s="2"/>
      <c r="L310" s="3"/>
      <c r="M310" s="5"/>
      <c r="N310" s="21">
        <f ca="1">I310-K2</f>
        <v>-419</v>
      </c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17"/>
    </row>
    <row r="311" spans="1:32" ht="99.75" customHeight="1" x14ac:dyDescent="0.5">
      <c r="A311" s="18">
        <v>308</v>
      </c>
      <c r="B311" s="2" t="s">
        <v>717</v>
      </c>
      <c r="C311" s="2"/>
      <c r="D311" s="2" t="s">
        <v>722</v>
      </c>
      <c r="E311" s="2">
        <v>59.713000000000001</v>
      </c>
      <c r="F311" s="11"/>
      <c r="G311" s="2" t="s">
        <v>22</v>
      </c>
      <c r="H311" s="12">
        <v>44582</v>
      </c>
      <c r="I311" s="12">
        <f t="shared" si="61"/>
        <v>44946</v>
      </c>
      <c r="J311" s="8" t="s">
        <v>43</v>
      </c>
      <c r="K311" s="2"/>
      <c r="L311" s="3"/>
      <c r="M311" s="5"/>
      <c r="N311" s="21">
        <f ca="1">I311-K2</f>
        <v>-419</v>
      </c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17"/>
    </row>
    <row r="312" spans="1:32" ht="99.75" customHeight="1" x14ac:dyDescent="0.5">
      <c r="A312" s="18">
        <v>309</v>
      </c>
      <c r="B312" s="2" t="s">
        <v>717</v>
      </c>
      <c r="C312" s="2"/>
      <c r="D312" s="2" t="s">
        <v>723</v>
      </c>
      <c r="E312" s="2">
        <v>57</v>
      </c>
      <c r="F312" s="11"/>
      <c r="G312" s="2" t="s">
        <v>22</v>
      </c>
      <c r="H312" s="12">
        <v>44582</v>
      </c>
      <c r="I312" s="12">
        <f t="shared" si="61"/>
        <v>44946</v>
      </c>
      <c r="J312" s="8" t="s">
        <v>43</v>
      </c>
      <c r="K312" s="2"/>
      <c r="L312" s="3"/>
      <c r="M312" s="5"/>
      <c r="N312" s="21">
        <f ca="1">I312-K2</f>
        <v>-419</v>
      </c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17"/>
    </row>
    <row r="313" spans="1:32" ht="99.75" customHeight="1" x14ac:dyDescent="0.5">
      <c r="A313" s="18">
        <v>310</v>
      </c>
      <c r="B313" s="2" t="s">
        <v>717</v>
      </c>
      <c r="C313" s="2"/>
      <c r="D313" s="2" t="s">
        <v>724</v>
      </c>
      <c r="E313" s="2">
        <v>57.85</v>
      </c>
      <c r="F313" s="11"/>
      <c r="G313" s="2" t="s">
        <v>22</v>
      </c>
      <c r="H313" s="12">
        <v>44582</v>
      </c>
      <c r="I313" s="12">
        <f t="shared" si="61"/>
        <v>44946</v>
      </c>
      <c r="J313" s="8" t="s">
        <v>43</v>
      </c>
      <c r="K313" s="2"/>
      <c r="L313" s="3"/>
      <c r="M313" s="5"/>
      <c r="N313" s="21">
        <f ca="1">I313-K2</f>
        <v>-419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17"/>
    </row>
    <row r="314" spans="1:32" ht="99.75" customHeight="1" x14ac:dyDescent="0.5">
      <c r="A314" s="18">
        <v>311</v>
      </c>
      <c r="B314" s="2" t="s">
        <v>725</v>
      </c>
      <c r="C314" s="2"/>
      <c r="D314" s="2" t="s">
        <v>726</v>
      </c>
      <c r="E314" s="2" t="s">
        <v>727</v>
      </c>
      <c r="F314" s="11"/>
      <c r="G314" s="2" t="s">
        <v>22</v>
      </c>
      <c r="H314" s="12">
        <v>44582</v>
      </c>
      <c r="I314" s="12">
        <f t="shared" si="61"/>
        <v>44946</v>
      </c>
      <c r="J314" s="8" t="s">
        <v>43</v>
      </c>
      <c r="K314" s="2"/>
      <c r="L314" s="3"/>
      <c r="M314" s="5"/>
      <c r="N314" s="21">
        <f ca="1">I314-K2</f>
        <v>-419</v>
      </c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17"/>
    </row>
    <row r="315" spans="1:32" ht="99.75" customHeight="1" x14ac:dyDescent="0.5">
      <c r="A315" s="18">
        <v>312</v>
      </c>
      <c r="B315" s="2" t="s">
        <v>725</v>
      </c>
      <c r="C315" s="2"/>
      <c r="D315" s="2" t="s">
        <v>728</v>
      </c>
      <c r="E315" s="2" t="s">
        <v>729</v>
      </c>
      <c r="F315" s="11"/>
      <c r="G315" s="2" t="s">
        <v>22</v>
      </c>
      <c r="H315" s="12">
        <v>44582</v>
      </c>
      <c r="I315" s="12">
        <f t="shared" si="61"/>
        <v>44946</v>
      </c>
      <c r="J315" s="8" t="s">
        <v>43</v>
      </c>
      <c r="K315" s="2"/>
      <c r="L315" s="3"/>
      <c r="M315" s="5"/>
      <c r="N315" s="21">
        <f ca="1">I315-K2</f>
        <v>-419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17"/>
    </row>
    <row r="316" spans="1:32" ht="99.75" customHeight="1" x14ac:dyDescent="0.5">
      <c r="A316" s="18">
        <v>313</v>
      </c>
      <c r="B316" s="2" t="s">
        <v>725</v>
      </c>
      <c r="C316" s="2"/>
      <c r="D316" s="2" t="s">
        <v>730</v>
      </c>
      <c r="E316" s="2" t="s">
        <v>731</v>
      </c>
      <c r="F316" s="11"/>
      <c r="G316" s="2" t="s">
        <v>22</v>
      </c>
      <c r="H316" s="12">
        <v>44582</v>
      </c>
      <c r="I316" s="12">
        <f t="shared" si="61"/>
        <v>44946</v>
      </c>
      <c r="J316" s="8" t="s">
        <v>43</v>
      </c>
      <c r="K316" s="2"/>
      <c r="L316" s="3"/>
      <c r="M316" s="5"/>
      <c r="N316" s="21">
        <f ca="1">I316-K2</f>
        <v>-419</v>
      </c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17"/>
    </row>
    <row r="317" spans="1:32" ht="99.75" customHeight="1" x14ac:dyDescent="0.5">
      <c r="A317" s="18">
        <v>314</v>
      </c>
      <c r="B317" s="2" t="s">
        <v>725</v>
      </c>
      <c r="C317" s="2"/>
      <c r="D317" s="2" t="s">
        <v>732</v>
      </c>
      <c r="E317" s="2" t="s">
        <v>733</v>
      </c>
      <c r="F317" s="11"/>
      <c r="G317" s="2" t="s">
        <v>22</v>
      </c>
      <c r="H317" s="12">
        <v>44582</v>
      </c>
      <c r="I317" s="12">
        <f t="shared" si="61"/>
        <v>44946</v>
      </c>
      <c r="J317" s="8" t="s">
        <v>43</v>
      </c>
      <c r="K317" s="2"/>
      <c r="L317" s="3"/>
      <c r="M317" s="5"/>
      <c r="N317" s="21">
        <f ca="1">I317-K2</f>
        <v>-419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17"/>
    </row>
    <row r="318" spans="1:32" ht="99.75" customHeight="1" x14ac:dyDescent="0.5">
      <c r="A318" s="18">
        <v>315</v>
      </c>
      <c r="B318" s="2" t="s">
        <v>725</v>
      </c>
      <c r="C318" s="2"/>
      <c r="D318" s="2" t="s">
        <v>734</v>
      </c>
      <c r="E318" s="2" t="s">
        <v>735</v>
      </c>
      <c r="F318" s="11"/>
      <c r="G318" s="2" t="s">
        <v>22</v>
      </c>
      <c r="H318" s="12">
        <v>44582</v>
      </c>
      <c r="I318" s="12">
        <f t="shared" si="61"/>
        <v>44946</v>
      </c>
      <c r="J318" s="8" t="s">
        <v>43</v>
      </c>
      <c r="K318" s="2"/>
      <c r="L318" s="3"/>
      <c r="M318" s="5"/>
      <c r="N318" s="21">
        <f ca="1">I318-K2</f>
        <v>-419</v>
      </c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17"/>
    </row>
    <row r="319" spans="1:32" ht="99.75" customHeight="1" x14ac:dyDescent="0.5">
      <c r="A319" s="18">
        <v>316</v>
      </c>
      <c r="B319" s="2" t="s">
        <v>725</v>
      </c>
      <c r="C319" s="2"/>
      <c r="D319" s="2" t="s">
        <v>736</v>
      </c>
      <c r="E319" s="2" t="s">
        <v>737</v>
      </c>
      <c r="F319" s="11"/>
      <c r="G319" s="2" t="s">
        <v>22</v>
      </c>
      <c r="H319" s="12">
        <v>44582</v>
      </c>
      <c r="I319" s="12">
        <f t="shared" si="61"/>
        <v>44946</v>
      </c>
      <c r="J319" s="8" t="s">
        <v>43</v>
      </c>
      <c r="K319" s="2"/>
      <c r="L319" s="3"/>
      <c r="M319" s="5"/>
      <c r="N319" s="21">
        <f ca="1">I319-K2</f>
        <v>-419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17"/>
    </row>
    <row r="320" spans="1:32" ht="99.75" customHeight="1" x14ac:dyDescent="0.5">
      <c r="A320" s="18">
        <v>317</v>
      </c>
      <c r="B320" s="2" t="s">
        <v>725</v>
      </c>
      <c r="C320" s="2"/>
      <c r="D320" s="2" t="s">
        <v>738</v>
      </c>
      <c r="E320" s="2" t="s">
        <v>739</v>
      </c>
      <c r="F320" s="11"/>
      <c r="G320" s="2" t="s">
        <v>22</v>
      </c>
      <c r="H320" s="12">
        <v>44582</v>
      </c>
      <c r="I320" s="12">
        <f t="shared" si="61"/>
        <v>44946</v>
      </c>
      <c r="J320" s="8" t="s">
        <v>43</v>
      </c>
      <c r="K320" s="2"/>
      <c r="L320" s="3"/>
      <c r="M320" s="5"/>
      <c r="N320" s="21">
        <f ca="1">I320-K2</f>
        <v>-419</v>
      </c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17"/>
    </row>
    <row r="321" spans="1:32" ht="99.75" customHeight="1" x14ac:dyDescent="0.5">
      <c r="A321" s="41">
        <v>318</v>
      </c>
      <c r="B321" s="2" t="s">
        <v>725</v>
      </c>
      <c r="C321" s="2"/>
      <c r="D321" s="2" t="s">
        <v>740</v>
      </c>
      <c r="E321" s="2" t="s">
        <v>741</v>
      </c>
      <c r="F321" s="11"/>
      <c r="G321" s="2" t="s">
        <v>22</v>
      </c>
      <c r="H321" s="12">
        <v>44582</v>
      </c>
      <c r="I321" s="12">
        <f t="shared" si="61"/>
        <v>44946</v>
      </c>
      <c r="J321" s="8" t="s">
        <v>43</v>
      </c>
      <c r="K321" s="2"/>
      <c r="L321" s="3"/>
      <c r="M321" s="5"/>
      <c r="N321" s="21">
        <f ca="1">I321-K2</f>
        <v>-419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17"/>
    </row>
    <row r="322" spans="1:32" ht="99.75" customHeight="1" x14ac:dyDescent="0.5">
      <c r="A322" s="18">
        <v>319</v>
      </c>
      <c r="B322" s="2" t="s">
        <v>725</v>
      </c>
      <c r="C322" s="2"/>
      <c r="D322" s="2" t="s">
        <v>742</v>
      </c>
      <c r="E322" s="2" t="s">
        <v>743</v>
      </c>
      <c r="F322" s="11"/>
      <c r="G322" s="2" t="s">
        <v>22</v>
      </c>
      <c r="H322" s="12">
        <v>44582</v>
      </c>
      <c r="I322" s="12">
        <f t="shared" si="61"/>
        <v>44946</v>
      </c>
      <c r="J322" s="8" t="s">
        <v>43</v>
      </c>
      <c r="K322" s="2"/>
      <c r="L322" s="3"/>
      <c r="M322" s="5"/>
      <c r="N322" s="21">
        <f ca="1">I322-K2</f>
        <v>-419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17"/>
    </row>
    <row r="323" spans="1:32" ht="99.75" customHeight="1" x14ac:dyDescent="0.5">
      <c r="A323" s="18">
        <v>320</v>
      </c>
      <c r="B323" s="2" t="s">
        <v>725</v>
      </c>
      <c r="C323" s="2"/>
      <c r="D323" s="2" t="s">
        <v>744</v>
      </c>
      <c r="E323" s="2" t="s">
        <v>745</v>
      </c>
      <c r="F323" s="11"/>
      <c r="G323" s="2" t="s">
        <v>22</v>
      </c>
      <c r="H323" s="12">
        <v>44582</v>
      </c>
      <c r="I323" s="12">
        <f t="shared" si="61"/>
        <v>44946</v>
      </c>
      <c r="J323" s="8" t="s">
        <v>43</v>
      </c>
      <c r="K323" s="2"/>
      <c r="L323" s="3"/>
      <c r="M323" s="5"/>
      <c r="N323" s="21">
        <f ca="1">I323-K2</f>
        <v>-419</v>
      </c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17"/>
    </row>
    <row r="324" spans="1:32" ht="99.75" customHeight="1" x14ac:dyDescent="0.5">
      <c r="A324" s="18">
        <v>321</v>
      </c>
      <c r="B324" s="2" t="s">
        <v>725</v>
      </c>
      <c r="C324" s="2"/>
      <c r="D324" s="2" t="s">
        <v>746</v>
      </c>
      <c r="E324" s="2" t="s">
        <v>747</v>
      </c>
      <c r="F324" s="11"/>
      <c r="G324" s="2" t="s">
        <v>22</v>
      </c>
      <c r="H324" s="12">
        <v>44582</v>
      </c>
      <c r="I324" s="12">
        <f t="shared" si="61"/>
        <v>44946</v>
      </c>
      <c r="J324" s="8" t="s">
        <v>43</v>
      </c>
      <c r="K324" s="2"/>
      <c r="L324" s="3"/>
      <c r="M324" s="5"/>
      <c r="N324" s="21">
        <f ca="1">I324-K2</f>
        <v>-419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17"/>
    </row>
    <row r="325" spans="1:32" ht="99.75" customHeight="1" x14ac:dyDescent="0.5">
      <c r="A325" s="18">
        <v>322</v>
      </c>
      <c r="B325" s="2" t="s">
        <v>725</v>
      </c>
      <c r="C325" s="2"/>
      <c r="D325" s="2" t="s">
        <v>748</v>
      </c>
      <c r="E325" s="2" t="s">
        <v>749</v>
      </c>
      <c r="F325" s="11"/>
      <c r="G325" s="2" t="s">
        <v>22</v>
      </c>
      <c r="H325" s="12">
        <v>44582</v>
      </c>
      <c r="I325" s="12">
        <f t="shared" si="61"/>
        <v>44946</v>
      </c>
      <c r="J325" s="8" t="s">
        <v>43</v>
      </c>
      <c r="K325" s="2"/>
      <c r="L325" s="3"/>
      <c r="M325" s="5"/>
      <c r="N325" s="21">
        <f ca="1">I325-K2</f>
        <v>-419</v>
      </c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17"/>
    </row>
    <row r="326" spans="1:32" ht="99.75" customHeight="1" x14ac:dyDescent="0.5">
      <c r="A326" s="18">
        <v>323</v>
      </c>
      <c r="B326" s="2" t="s">
        <v>725</v>
      </c>
      <c r="C326" s="2"/>
      <c r="D326" s="2" t="s">
        <v>750</v>
      </c>
      <c r="E326" s="2" t="s">
        <v>751</v>
      </c>
      <c r="F326" s="11"/>
      <c r="G326" s="2" t="s">
        <v>22</v>
      </c>
      <c r="H326" s="12">
        <v>44582</v>
      </c>
      <c r="I326" s="12">
        <f t="shared" si="61"/>
        <v>44946</v>
      </c>
      <c r="J326" s="8" t="s">
        <v>43</v>
      </c>
      <c r="K326" s="2"/>
      <c r="L326" s="3"/>
      <c r="M326" s="5"/>
      <c r="N326" s="21">
        <f ca="1">I326-K2</f>
        <v>-419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17"/>
    </row>
    <row r="327" spans="1:32" ht="99.75" customHeight="1" x14ac:dyDescent="0.5">
      <c r="A327" s="18">
        <v>324</v>
      </c>
      <c r="B327" s="2" t="s">
        <v>725</v>
      </c>
      <c r="C327" s="2"/>
      <c r="D327" s="2" t="s">
        <v>752</v>
      </c>
      <c r="E327" s="2" t="s">
        <v>753</v>
      </c>
      <c r="F327" s="11"/>
      <c r="G327" s="2" t="s">
        <v>22</v>
      </c>
      <c r="H327" s="12">
        <v>44582</v>
      </c>
      <c r="I327" s="12">
        <f t="shared" si="61"/>
        <v>44946</v>
      </c>
      <c r="J327" s="8" t="s">
        <v>43</v>
      </c>
      <c r="K327" s="2"/>
      <c r="L327" s="3"/>
      <c r="M327" s="5"/>
      <c r="N327" s="21">
        <f ca="1">I327-K2</f>
        <v>-419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17"/>
    </row>
    <row r="328" spans="1:32" ht="99.75" customHeight="1" x14ac:dyDescent="0.5">
      <c r="A328" s="18">
        <v>325</v>
      </c>
      <c r="B328" s="2" t="s">
        <v>725</v>
      </c>
      <c r="C328" s="2"/>
      <c r="D328" s="2" t="s">
        <v>754</v>
      </c>
      <c r="E328" s="2" t="s">
        <v>755</v>
      </c>
      <c r="F328" s="11"/>
      <c r="G328" s="2" t="s">
        <v>22</v>
      </c>
      <c r="H328" s="12">
        <v>44582</v>
      </c>
      <c r="I328" s="12">
        <f t="shared" si="61"/>
        <v>44946</v>
      </c>
      <c r="J328" s="8" t="s">
        <v>43</v>
      </c>
      <c r="K328" s="2"/>
      <c r="L328" s="3"/>
      <c r="M328" s="5"/>
      <c r="N328" s="21">
        <f ca="1">I328-K2</f>
        <v>-419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17"/>
    </row>
    <row r="329" spans="1:32" ht="99.75" customHeight="1" x14ac:dyDescent="0.5">
      <c r="A329" s="11">
        <v>326</v>
      </c>
      <c r="B329" s="2" t="s">
        <v>756</v>
      </c>
      <c r="C329" s="2" t="s">
        <v>757</v>
      </c>
      <c r="D329" s="2" t="s">
        <v>758</v>
      </c>
      <c r="E329" s="2" t="s">
        <v>759</v>
      </c>
      <c r="F329" s="11">
        <v>0.01</v>
      </c>
      <c r="G329" s="2" t="s">
        <v>22</v>
      </c>
      <c r="H329" s="12">
        <v>44721</v>
      </c>
      <c r="I329" s="12">
        <f t="shared" si="61"/>
        <v>45085</v>
      </c>
      <c r="J329" s="8" t="s">
        <v>123</v>
      </c>
      <c r="K329" s="2"/>
      <c r="L329" s="3"/>
      <c r="M329" s="5"/>
      <c r="N329" s="21">
        <f ca="1">I329-K2</f>
        <v>-280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17"/>
    </row>
    <row r="330" spans="1:32" ht="99.75" customHeight="1" x14ac:dyDescent="0.5">
      <c r="A330" s="11">
        <v>327</v>
      </c>
      <c r="B330" s="2" t="s">
        <v>756</v>
      </c>
      <c r="C330" s="2" t="s">
        <v>757</v>
      </c>
      <c r="D330" s="2" t="s">
        <v>760</v>
      </c>
      <c r="E330" s="2" t="s">
        <v>759</v>
      </c>
      <c r="F330" s="11">
        <v>0.01</v>
      </c>
      <c r="G330" s="2" t="s">
        <v>22</v>
      </c>
      <c r="H330" s="12">
        <v>44839</v>
      </c>
      <c r="I330" s="12">
        <f t="shared" si="61"/>
        <v>45203</v>
      </c>
      <c r="J330" s="8" t="s">
        <v>123</v>
      </c>
      <c r="K330" s="2"/>
      <c r="L330" s="3"/>
      <c r="M330" s="5"/>
      <c r="N330" s="21">
        <f ca="1">I330-K2</f>
        <v>-162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17"/>
    </row>
    <row r="331" spans="1:32" ht="99.75" customHeight="1" x14ac:dyDescent="0.5">
      <c r="A331" s="18">
        <v>328</v>
      </c>
      <c r="B331" s="2" t="s">
        <v>756</v>
      </c>
      <c r="C331" s="2" t="s">
        <v>757</v>
      </c>
      <c r="D331" s="2" t="s">
        <v>761</v>
      </c>
      <c r="E331" s="2" t="s">
        <v>759</v>
      </c>
      <c r="F331" s="11">
        <v>0.01</v>
      </c>
      <c r="G331" s="2" t="s">
        <v>22</v>
      </c>
      <c r="H331" s="12">
        <v>45218</v>
      </c>
      <c r="I331" s="12">
        <f>H331+365</f>
        <v>45583</v>
      </c>
      <c r="J331" s="8" t="s">
        <v>130</v>
      </c>
      <c r="K331" s="19" t="s">
        <v>762</v>
      </c>
      <c r="L331" s="3"/>
      <c r="M331" s="25"/>
      <c r="N331" s="21">
        <f ca="1">I331-K2</f>
        <v>218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17" t="s">
        <v>763</v>
      </c>
    </row>
    <row r="332" spans="1:32" ht="99.75" customHeight="1" x14ac:dyDescent="0.5">
      <c r="A332" s="11">
        <v>329</v>
      </c>
      <c r="B332" s="2" t="s">
        <v>764</v>
      </c>
      <c r="C332" s="2" t="s">
        <v>19</v>
      </c>
      <c r="D332" s="2" t="s">
        <v>765</v>
      </c>
      <c r="E332" s="2" t="s">
        <v>766</v>
      </c>
      <c r="F332" s="11">
        <v>0.05</v>
      </c>
      <c r="G332" s="2" t="s">
        <v>22</v>
      </c>
      <c r="H332" s="12">
        <v>44816</v>
      </c>
      <c r="I332" s="12">
        <f t="shared" ref="I332:I333" si="62">H332+364</f>
        <v>45180</v>
      </c>
      <c r="J332" s="8" t="s">
        <v>123</v>
      </c>
      <c r="K332" s="19" t="s">
        <v>767</v>
      </c>
      <c r="L332" s="3"/>
      <c r="M332" s="5"/>
      <c r="N332" s="21">
        <f ca="1">I332-K2</f>
        <v>-185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17"/>
    </row>
    <row r="333" spans="1:32" ht="99.75" customHeight="1" x14ac:dyDescent="0.5">
      <c r="A333" s="11">
        <v>330</v>
      </c>
      <c r="B333" s="2" t="s">
        <v>756</v>
      </c>
      <c r="C333" s="2" t="s">
        <v>757</v>
      </c>
      <c r="D333" s="2" t="s">
        <v>768</v>
      </c>
      <c r="E333" s="2" t="s">
        <v>769</v>
      </c>
      <c r="F333" s="11">
        <v>0.01</v>
      </c>
      <c r="G333" s="2" t="s">
        <v>22</v>
      </c>
      <c r="H333" s="12">
        <v>44512</v>
      </c>
      <c r="I333" s="12">
        <f t="shared" si="62"/>
        <v>44876</v>
      </c>
      <c r="J333" s="8" t="s">
        <v>123</v>
      </c>
      <c r="K333" s="2"/>
      <c r="L333" s="3"/>
      <c r="M333" s="5"/>
      <c r="N333" s="21">
        <f ca="1">I333-K2</f>
        <v>-489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17"/>
    </row>
    <row r="334" spans="1:32" ht="99.75" customHeight="1" x14ac:dyDescent="0.5">
      <c r="A334" s="18">
        <v>331</v>
      </c>
      <c r="B334" s="2" t="s">
        <v>756</v>
      </c>
      <c r="C334" s="2" t="s">
        <v>757</v>
      </c>
      <c r="D334" s="2" t="s">
        <v>770</v>
      </c>
      <c r="E334" s="2" t="s">
        <v>771</v>
      </c>
      <c r="F334" s="11">
        <v>0.01</v>
      </c>
      <c r="G334" s="2" t="s">
        <v>22</v>
      </c>
      <c r="H334" s="12">
        <v>45329</v>
      </c>
      <c r="I334" s="12">
        <f>H334+365</f>
        <v>45694</v>
      </c>
      <c r="J334" s="8" t="s">
        <v>130</v>
      </c>
      <c r="K334" s="19" t="s">
        <v>772</v>
      </c>
      <c r="L334" s="3"/>
      <c r="M334" s="25"/>
      <c r="N334" s="21">
        <f ca="1">I334-K2</f>
        <v>329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8" t="s">
        <v>763</v>
      </c>
    </row>
    <row r="335" spans="1:32" ht="99.75" customHeight="1" x14ac:dyDescent="0.5">
      <c r="A335" s="11">
        <v>332</v>
      </c>
      <c r="B335" s="2" t="s">
        <v>400</v>
      </c>
      <c r="C335" s="2" t="s">
        <v>19</v>
      </c>
      <c r="D335" s="2" t="s">
        <v>773</v>
      </c>
      <c r="E335" s="2" t="s">
        <v>464</v>
      </c>
      <c r="F335" s="11">
        <v>0.01</v>
      </c>
      <c r="G335" s="2" t="s">
        <v>22</v>
      </c>
      <c r="H335" s="12">
        <v>44793</v>
      </c>
      <c r="I335" s="12">
        <f t="shared" ref="I335:I338" si="63">H335+364</f>
        <v>45157</v>
      </c>
      <c r="J335" s="8" t="s">
        <v>123</v>
      </c>
      <c r="K335" s="2"/>
      <c r="L335" s="3"/>
      <c r="M335" s="5"/>
      <c r="N335" s="21">
        <f ca="1">I335-K2</f>
        <v>-208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8"/>
    </row>
    <row r="336" spans="1:32" ht="99.75" customHeight="1" x14ac:dyDescent="0.5">
      <c r="A336" s="11">
        <v>333</v>
      </c>
      <c r="B336" s="2" t="s">
        <v>400</v>
      </c>
      <c r="C336" s="2" t="s">
        <v>19</v>
      </c>
      <c r="D336" s="2" t="s">
        <v>774</v>
      </c>
      <c r="E336" s="2" t="s">
        <v>464</v>
      </c>
      <c r="F336" s="11">
        <v>0.01</v>
      </c>
      <c r="G336" s="2" t="s">
        <v>22</v>
      </c>
      <c r="H336" s="12">
        <v>44793</v>
      </c>
      <c r="I336" s="12">
        <f t="shared" si="63"/>
        <v>45157</v>
      </c>
      <c r="J336" s="8" t="s">
        <v>123</v>
      </c>
      <c r="K336" s="2"/>
      <c r="L336" s="3"/>
      <c r="M336" s="5"/>
      <c r="N336" s="21">
        <f ca="1">I336-K2</f>
        <v>-208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8"/>
    </row>
    <row r="337" spans="1:32" ht="99.75" customHeight="1" x14ac:dyDescent="0.5">
      <c r="A337" s="11">
        <v>334</v>
      </c>
      <c r="B337" s="2" t="s">
        <v>400</v>
      </c>
      <c r="C337" s="2" t="s">
        <v>19</v>
      </c>
      <c r="D337" s="2" t="s">
        <v>775</v>
      </c>
      <c r="E337" s="2" t="s">
        <v>464</v>
      </c>
      <c r="F337" s="11">
        <v>0.01</v>
      </c>
      <c r="G337" s="2" t="s">
        <v>22</v>
      </c>
      <c r="H337" s="12">
        <v>44793</v>
      </c>
      <c r="I337" s="12">
        <f t="shared" si="63"/>
        <v>45157</v>
      </c>
      <c r="J337" s="8" t="s">
        <v>123</v>
      </c>
      <c r="K337" s="2"/>
      <c r="L337" s="3"/>
      <c r="M337" s="5"/>
      <c r="N337" s="21">
        <f ca="1">I337-K2</f>
        <v>-208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8"/>
    </row>
    <row r="338" spans="1:32" ht="99.75" customHeight="1" x14ac:dyDescent="0.5">
      <c r="A338" s="11">
        <v>335</v>
      </c>
      <c r="B338" s="2" t="s">
        <v>400</v>
      </c>
      <c r="C338" s="2" t="s">
        <v>19</v>
      </c>
      <c r="D338" s="2" t="s">
        <v>776</v>
      </c>
      <c r="E338" s="2" t="s">
        <v>464</v>
      </c>
      <c r="F338" s="11">
        <v>0.01</v>
      </c>
      <c r="G338" s="2" t="s">
        <v>22</v>
      </c>
      <c r="H338" s="12">
        <v>44793</v>
      </c>
      <c r="I338" s="12">
        <f t="shared" si="63"/>
        <v>45157</v>
      </c>
      <c r="J338" s="8" t="s">
        <v>123</v>
      </c>
      <c r="K338" s="2"/>
      <c r="L338" s="3"/>
      <c r="M338" s="5"/>
      <c r="N338" s="21">
        <f ca="1">I338-K2</f>
        <v>-208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8"/>
    </row>
    <row r="339" spans="1:32" ht="99.75" customHeight="1" x14ac:dyDescent="0.35">
      <c r="A339" s="11">
        <v>336</v>
      </c>
      <c r="B339" s="2" t="s">
        <v>777</v>
      </c>
      <c r="C339" s="2" t="s">
        <v>47</v>
      </c>
      <c r="D339" s="2" t="s">
        <v>778</v>
      </c>
      <c r="E339" s="2" t="s">
        <v>779</v>
      </c>
      <c r="F339" s="11"/>
      <c r="G339" s="2" t="s">
        <v>780</v>
      </c>
      <c r="H339" s="12">
        <v>44740</v>
      </c>
      <c r="I339" s="12">
        <v>46566</v>
      </c>
      <c r="J339" s="8" t="s">
        <v>43</v>
      </c>
      <c r="K339" s="2"/>
      <c r="L339" s="3"/>
      <c r="M339" s="28"/>
      <c r="N339" s="21">
        <f ca="1">I339-K2</f>
        <v>1201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8" t="s">
        <v>158</v>
      </c>
    </row>
    <row r="340" spans="1:32" ht="99.75" customHeight="1" x14ac:dyDescent="0.35">
      <c r="A340" s="11">
        <v>337</v>
      </c>
      <c r="B340" s="2" t="s">
        <v>777</v>
      </c>
      <c r="C340" s="2" t="s">
        <v>47</v>
      </c>
      <c r="D340" s="2" t="s">
        <v>781</v>
      </c>
      <c r="E340" s="2" t="s">
        <v>779</v>
      </c>
      <c r="F340" s="11"/>
      <c r="G340" s="2" t="s">
        <v>780</v>
      </c>
      <c r="H340" s="12">
        <v>44740</v>
      </c>
      <c r="I340" s="12">
        <f t="shared" ref="I340:I341" si="64">H340+365</f>
        <v>45105</v>
      </c>
      <c r="J340" s="8" t="s">
        <v>43</v>
      </c>
      <c r="K340" s="2"/>
      <c r="L340" s="3"/>
      <c r="M340" s="28"/>
      <c r="N340" s="21">
        <f ca="1">I340-K2</f>
        <v>-260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8" t="s">
        <v>158</v>
      </c>
    </row>
    <row r="341" spans="1:32" ht="99.75" customHeight="1" x14ac:dyDescent="0.5">
      <c r="A341" s="11">
        <v>338</v>
      </c>
      <c r="B341" s="2" t="s">
        <v>777</v>
      </c>
      <c r="C341" s="2" t="s">
        <v>47</v>
      </c>
      <c r="D341" s="2" t="s">
        <v>782</v>
      </c>
      <c r="E341" s="2" t="s">
        <v>779</v>
      </c>
      <c r="F341" s="11"/>
      <c r="G341" s="2" t="s">
        <v>783</v>
      </c>
      <c r="H341" s="12">
        <v>44740</v>
      </c>
      <c r="I341" s="12">
        <f t="shared" si="64"/>
        <v>45105</v>
      </c>
      <c r="J341" s="8" t="s">
        <v>43</v>
      </c>
      <c r="K341" s="2"/>
      <c r="L341" s="3"/>
      <c r="M341" s="5"/>
      <c r="N341" s="21">
        <f ca="1">I341-K2</f>
        <v>-260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8" t="s">
        <v>158</v>
      </c>
    </row>
    <row r="342" spans="1:32" ht="99.75" customHeight="1" x14ac:dyDescent="0.5">
      <c r="A342" s="11">
        <v>339</v>
      </c>
      <c r="B342" s="2" t="s">
        <v>777</v>
      </c>
      <c r="C342" s="2" t="s">
        <v>47</v>
      </c>
      <c r="D342" s="2" t="s">
        <v>784</v>
      </c>
      <c r="E342" s="2" t="s">
        <v>779</v>
      </c>
      <c r="F342" s="11"/>
      <c r="G342" s="2" t="s">
        <v>780</v>
      </c>
      <c r="H342" s="12">
        <v>44740</v>
      </c>
      <c r="I342" s="12">
        <v>46566</v>
      </c>
      <c r="J342" s="8" t="s">
        <v>123</v>
      </c>
      <c r="K342" s="2"/>
      <c r="L342" s="3"/>
      <c r="M342" s="5"/>
      <c r="N342" s="21">
        <f ca="1">I342-K2</f>
        <v>1201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8"/>
    </row>
    <row r="343" spans="1:32" ht="99.75" customHeight="1" x14ac:dyDescent="0.5">
      <c r="A343" s="18">
        <v>340</v>
      </c>
      <c r="B343" s="2" t="s">
        <v>400</v>
      </c>
      <c r="C343" s="2"/>
      <c r="D343" s="2" t="s">
        <v>785</v>
      </c>
      <c r="E343" s="2" t="s">
        <v>464</v>
      </c>
      <c r="F343" s="11">
        <v>0.01</v>
      </c>
      <c r="G343" s="2" t="s">
        <v>22</v>
      </c>
      <c r="H343" s="12">
        <v>44861</v>
      </c>
      <c r="I343" s="12">
        <f>H343+364</f>
        <v>45225</v>
      </c>
      <c r="J343" s="8" t="s">
        <v>43</v>
      </c>
      <c r="K343" s="2"/>
      <c r="L343" s="3"/>
      <c r="M343" s="5"/>
      <c r="N343" s="21">
        <f ca="1">I343-K2</f>
        <v>-140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8" t="s">
        <v>34</v>
      </c>
    </row>
    <row r="344" spans="1:32" ht="99.75" customHeight="1" x14ac:dyDescent="0.5">
      <c r="A344" s="18">
        <v>341</v>
      </c>
      <c r="B344" s="2" t="s">
        <v>786</v>
      </c>
      <c r="C344" s="2"/>
      <c r="D344" s="2" t="s">
        <v>787</v>
      </c>
      <c r="E344" s="2" t="s">
        <v>788</v>
      </c>
      <c r="F344" s="11"/>
      <c r="G344" s="2" t="s">
        <v>47</v>
      </c>
      <c r="H344" s="2" t="s">
        <v>789</v>
      </c>
      <c r="I344" s="2" t="s">
        <v>789</v>
      </c>
      <c r="J344" s="8" t="s">
        <v>23</v>
      </c>
      <c r="K344" s="2" t="s">
        <v>71</v>
      </c>
      <c r="L344" s="3"/>
      <c r="M344" s="5"/>
      <c r="N344" s="21" t="e">
        <f ca="1">I344-K2</f>
        <v>#VALUE!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8"/>
    </row>
    <row r="345" spans="1:32" ht="99.75" customHeight="1" x14ac:dyDescent="0.5">
      <c r="A345" s="18">
        <v>342</v>
      </c>
      <c r="B345" s="2" t="s">
        <v>786</v>
      </c>
      <c r="C345" s="2" t="s">
        <v>47</v>
      </c>
      <c r="D345" s="2" t="s">
        <v>790</v>
      </c>
      <c r="E345" s="2" t="s">
        <v>788</v>
      </c>
      <c r="F345" s="11"/>
      <c r="G345" s="2" t="s">
        <v>789</v>
      </c>
      <c r="H345" s="12" t="s">
        <v>47</v>
      </c>
      <c r="I345" s="12" t="s">
        <v>47</v>
      </c>
      <c r="J345" s="8" t="s">
        <v>130</v>
      </c>
      <c r="K345" s="2" t="s">
        <v>47</v>
      </c>
      <c r="L345" s="3"/>
      <c r="M345" s="5"/>
      <c r="N345" s="21" t="e">
        <f ca="1">I345-K2</f>
        <v>#VALUE!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8"/>
    </row>
    <row r="346" spans="1:32" ht="99.75" customHeight="1" x14ac:dyDescent="0.5">
      <c r="A346" s="18">
        <v>343</v>
      </c>
      <c r="B346" s="2" t="s">
        <v>786</v>
      </c>
      <c r="C346" s="2" t="s">
        <v>47</v>
      </c>
      <c r="D346" s="2" t="s">
        <v>791</v>
      </c>
      <c r="E346" s="2" t="s">
        <v>788</v>
      </c>
      <c r="F346" s="11"/>
      <c r="G346" s="2" t="s">
        <v>789</v>
      </c>
      <c r="H346" s="2" t="s">
        <v>789</v>
      </c>
      <c r="I346" s="2" t="s">
        <v>789</v>
      </c>
      <c r="J346" s="8" t="s">
        <v>236</v>
      </c>
      <c r="K346" s="2" t="s">
        <v>47</v>
      </c>
      <c r="L346" s="3"/>
      <c r="M346" s="5"/>
      <c r="N346" s="21" t="e">
        <f ca="1">I346-K2</f>
        <v>#VALUE!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8"/>
    </row>
    <row r="347" spans="1:32" ht="99.75" customHeight="1" x14ac:dyDescent="0.5">
      <c r="A347" s="41">
        <v>344</v>
      </c>
      <c r="B347" s="2" t="s">
        <v>786</v>
      </c>
      <c r="C347" s="2" t="s">
        <v>47</v>
      </c>
      <c r="D347" s="2" t="s">
        <v>792</v>
      </c>
      <c r="E347" s="2" t="s">
        <v>793</v>
      </c>
      <c r="F347" s="11"/>
      <c r="G347" s="2" t="s">
        <v>789</v>
      </c>
      <c r="H347" s="2" t="s">
        <v>789</v>
      </c>
      <c r="I347" s="2" t="s">
        <v>789</v>
      </c>
      <c r="J347" s="8" t="s">
        <v>86</v>
      </c>
      <c r="K347" s="2" t="s">
        <v>47</v>
      </c>
      <c r="L347" s="3"/>
      <c r="M347" s="5"/>
      <c r="N347" s="21" t="e">
        <f ca="1">I347-K2</f>
        <v>#VALUE!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8"/>
    </row>
    <row r="348" spans="1:32" ht="99.75" customHeight="1" x14ac:dyDescent="0.5">
      <c r="A348" s="18">
        <v>345</v>
      </c>
      <c r="B348" s="2" t="s">
        <v>786</v>
      </c>
      <c r="C348" s="2" t="s">
        <v>47</v>
      </c>
      <c r="D348" s="2" t="s">
        <v>794</v>
      </c>
      <c r="E348" s="2" t="s">
        <v>788</v>
      </c>
      <c r="F348" s="11"/>
      <c r="G348" s="2" t="s">
        <v>789</v>
      </c>
      <c r="H348" s="2" t="s">
        <v>789</v>
      </c>
      <c r="I348" s="2" t="s">
        <v>789</v>
      </c>
      <c r="J348" s="8" t="s">
        <v>86</v>
      </c>
      <c r="K348" s="2" t="s">
        <v>47</v>
      </c>
      <c r="L348" s="3"/>
      <c r="M348" s="5"/>
      <c r="N348" s="21" t="e">
        <f ca="1">I348-K2</f>
        <v>#VALUE!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8"/>
    </row>
    <row r="349" spans="1:32" ht="99.75" customHeight="1" x14ac:dyDescent="0.5">
      <c r="A349" s="18">
        <v>346</v>
      </c>
      <c r="B349" s="2" t="s">
        <v>786</v>
      </c>
      <c r="C349" s="2" t="s">
        <v>47</v>
      </c>
      <c r="D349" s="2" t="s">
        <v>795</v>
      </c>
      <c r="E349" s="2" t="s">
        <v>796</v>
      </c>
      <c r="F349" s="11"/>
      <c r="G349" s="2" t="s">
        <v>789</v>
      </c>
      <c r="H349" s="2" t="s">
        <v>789</v>
      </c>
      <c r="I349" s="2" t="s">
        <v>789</v>
      </c>
      <c r="J349" s="8" t="s">
        <v>50</v>
      </c>
      <c r="K349" s="2" t="s">
        <v>47</v>
      </c>
      <c r="L349" s="3"/>
      <c r="M349" s="5"/>
      <c r="N349" s="21" t="e">
        <f ca="1">I349-K2</f>
        <v>#VALUE!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8"/>
    </row>
    <row r="350" spans="1:32" ht="99.75" customHeight="1" x14ac:dyDescent="0.5">
      <c r="A350" s="18">
        <v>347</v>
      </c>
      <c r="B350" s="2" t="s">
        <v>786</v>
      </c>
      <c r="C350" s="2" t="s">
        <v>47</v>
      </c>
      <c r="D350" s="2" t="s">
        <v>797</v>
      </c>
      <c r="E350" s="2" t="s">
        <v>796</v>
      </c>
      <c r="F350" s="11"/>
      <c r="G350" s="2" t="s">
        <v>789</v>
      </c>
      <c r="H350" s="2" t="s">
        <v>789</v>
      </c>
      <c r="I350" s="2" t="s">
        <v>789</v>
      </c>
      <c r="J350" s="8" t="s">
        <v>50</v>
      </c>
      <c r="K350" s="2" t="s">
        <v>47</v>
      </c>
      <c r="L350" s="3"/>
      <c r="M350" s="5"/>
      <c r="N350" s="21" t="e">
        <f ca="1">I350-K2</f>
        <v>#VALUE!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8"/>
    </row>
    <row r="351" spans="1:32" ht="99.75" customHeight="1" x14ac:dyDescent="0.5">
      <c r="A351" s="18">
        <v>348</v>
      </c>
      <c r="B351" s="2" t="s">
        <v>786</v>
      </c>
      <c r="C351" s="2" t="s">
        <v>239</v>
      </c>
      <c r="D351" s="2" t="s">
        <v>798</v>
      </c>
      <c r="E351" s="2" t="s">
        <v>796</v>
      </c>
      <c r="F351" s="11"/>
      <c r="G351" s="2" t="s">
        <v>789</v>
      </c>
      <c r="H351" s="2" t="s">
        <v>789</v>
      </c>
      <c r="I351" s="2" t="s">
        <v>789</v>
      </c>
      <c r="J351" s="8" t="s">
        <v>236</v>
      </c>
      <c r="K351" s="2"/>
      <c r="L351" s="3"/>
      <c r="M351" s="5"/>
      <c r="N351" s="21" t="e">
        <f ca="1">I351-K2</f>
        <v>#VALUE!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8"/>
    </row>
    <row r="352" spans="1:32" ht="99.75" customHeight="1" x14ac:dyDescent="0.5">
      <c r="A352" s="18">
        <v>349</v>
      </c>
      <c r="B352" s="2" t="s">
        <v>786</v>
      </c>
      <c r="C352" s="2" t="s">
        <v>239</v>
      </c>
      <c r="D352" s="2" t="s">
        <v>799</v>
      </c>
      <c r="E352" s="2" t="s">
        <v>796</v>
      </c>
      <c r="F352" s="11"/>
      <c r="G352" s="2" t="s">
        <v>789</v>
      </c>
      <c r="H352" s="12" t="s">
        <v>47</v>
      </c>
      <c r="I352" s="12" t="s">
        <v>47</v>
      </c>
      <c r="J352" s="8" t="s">
        <v>43</v>
      </c>
      <c r="K352" s="2"/>
      <c r="L352" s="3"/>
      <c r="M352" s="5"/>
      <c r="N352" s="21" t="e">
        <f ca="1">I352-K2</f>
        <v>#VALUE!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8"/>
    </row>
    <row r="353" spans="1:32" ht="99.75" customHeight="1" x14ac:dyDescent="0.5">
      <c r="A353" s="18">
        <v>350</v>
      </c>
      <c r="B353" s="2" t="s">
        <v>786</v>
      </c>
      <c r="C353" s="2" t="s">
        <v>239</v>
      </c>
      <c r="D353" s="2" t="s">
        <v>800</v>
      </c>
      <c r="E353" s="2" t="s">
        <v>796</v>
      </c>
      <c r="F353" s="11"/>
      <c r="G353" s="2" t="s">
        <v>789</v>
      </c>
      <c r="H353" s="12" t="s">
        <v>47</v>
      </c>
      <c r="I353" s="12" t="s">
        <v>47</v>
      </c>
      <c r="J353" s="8" t="s">
        <v>43</v>
      </c>
      <c r="K353" s="2"/>
      <c r="L353" s="3"/>
      <c r="M353" s="5"/>
      <c r="N353" s="21" t="e">
        <f ca="1">I353-K2</f>
        <v>#VALUE!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8"/>
    </row>
    <row r="354" spans="1:32" ht="99.75" customHeight="1" x14ac:dyDescent="0.5">
      <c r="A354" s="11">
        <v>351</v>
      </c>
      <c r="B354" s="2" t="s">
        <v>786</v>
      </c>
      <c r="C354" s="2" t="s">
        <v>239</v>
      </c>
      <c r="D354" s="2" t="s">
        <v>801</v>
      </c>
      <c r="E354" s="2" t="s">
        <v>788</v>
      </c>
      <c r="F354" s="11"/>
      <c r="G354" s="2" t="s">
        <v>789</v>
      </c>
      <c r="H354" s="12" t="s">
        <v>47</v>
      </c>
      <c r="I354" s="12" t="s">
        <v>47</v>
      </c>
      <c r="J354" s="8" t="s">
        <v>123</v>
      </c>
      <c r="K354" s="2"/>
      <c r="L354" s="3"/>
      <c r="M354" s="5"/>
      <c r="N354" s="21" t="e">
        <f ca="1">I354-K2</f>
        <v>#VALUE!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8"/>
    </row>
    <row r="355" spans="1:32" ht="99.75" customHeight="1" x14ac:dyDescent="0.5">
      <c r="A355" s="11">
        <v>352</v>
      </c>
      <c r="B355" s="2" t="s">
        <v>786</v>
      </c>
      <c r="C355" s="2" t="s">
        <v>239</v>
      </c>
      <c r="D355" s="2" t="s">
        <v>802</v>
      </c>
      <c r="E355" s="2" t="s">
        <v>788</v>
      </c>
      <c r="F355" s="11"/>
      <c r="G355" s="2" t="s">
        <v>789</v>
      </c>
      <c r="H355" s="12" t="s">
        <v>47</v>
      </c>
      <c r="I355" s="12" t="s">
        <v>47</v>
      </c>
      <c r="J355" s="8" t="s">
        <v>123</v>
      </c>
      <c r="K355" s="2"/>
      <c r="L355" s="3"/>
      <c r="M355" s="5"/>
      <c r="N355" s="21" t="e">
        <f ca="1">I355-K2</f>
        <v>#VALUE!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8"/>
    </row>
    <row r="356" spans="1:32" ht="99.75" customHeight="1" x14ac:dyDescent="0.5">
      <c r="A356" s="18">
        <v>353</v>
      </c>
      <c r="B356" s="2" t="s">
        <v>786</v>
      </c>
      <c r="C356" s="2" t="s">
        <v>239</v>
      </c>
      <c r="D356" s="2" t="s">
        <v>803</v>
      </c>
      <c r="E356" s="2" t="s">
        <v>47</v>
      </c>
      <c r="F356" s="11"/>
      <c r="G356" s="2" t="s">
        <v>789</v>
      </c>
      <c r="H356" s="2" t="s">
        <v>789</v>
      </c>
      <c r="I356" s="2" t="s">
        <v>789</v>
      </c>
      <c r="J356" s="8" t="s">
        <v>236</v>
      </c>
      <c r="K356" s="2" t="s">
        <v>47</v>
      </c>
      <c r="L356" s="3"/>
      <c r="M356" s="5"/>
      <c r="N356" s="21" t="e">
        <f ca="1">I356-K2</f>
        <v>#VALUE!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8"/>
    </row>
    <row r="357" spans="1:32" ht="99.75" customHeight="1" x14ac:dyDescent="0.5">
      <c r="A357" s="18">
        <v>354</v>
      </c>
      <c r="B357" s="2" t="s">
        <v>786</v>
      </c>
      <c r="C357" s="2" t="s">
        <v>239</v>
      </c>
      <c r="D357" s="2" t="s">
        <v>804</v>
      </c>
      <c r="E357" s="2" t="s">
        <v>796</v>
      </c>
      <c r="F357" s="11"/>
      <c r="G357" s="2" t="s">
        <v>789</v>
      </c>
      <c r="H357" s="2" t="s">
        <v>789</v>
      </c>
      <c r="I357" s="2" t="s">
        <v>789</v>
      </c>
      <c r="J357" s="8" t="s">
        <v>236</v>
      </c>
      <c r="K357" s="2"/>
      <c r="L357" s="3"/>
      <c r="M357" s="5"/>
      <c r="N357" s="21" t="e">
        <f ca="1">I357-K2</f>
        <v>#VALUE!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8"/>
    </row>
    <row r="358" spans="1:32" ht="99.75" customHeight="1" x14ac:dyDescent="0.5">
      <c r="A358" s="18">
        <v>355</v>
      </c>
      <c r="B358" s="2" t="s">
        <v>805</v>
      </c>
      <c r="C358" s="2" t="s">
        <v>19</v>
      </c>
      <c r="D358" s="2" t="s">
        <v>806</v>
      </c>
      <c r="E358" s="2" t="s">
        <v>32</v>
      </c>
      <c r="F358" s="11">
        <v>0.01</v>
      </c>
      <c r="G358" s="2" t="s">
        <v>22</v>
      </c>
      <c r="H358" s="12">
        <v>45152</v>
      </c>
      <c r="I358" s="12">
        <f>H358+365</f>
        <v>45517</v>
      </c>
      <c r="J358" s="8" t="s">
        <v>50</v>
      </c>
      <c r="K358" s="19" t="s">
        <v>807</v>
      </c>
      <c r="L358" s="3"/>
      <c r="M358" s="5"/>
      <c r="N358" s="21">
        <f ca="1">I358-K2</f>
        <v>152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8"/>
    </row>
    <row r="359" spans="1:32" ht="99.75" customHeight="1" x14ac:dyDescent="0.5">
      <c r="A359" s="18">
        <v>356</v>
      </c>
      <c r="B359" s="2" t="s">
        <v>805</v>
      </c>
      <c r="C359" s="2"/>
      <c r="D359" s="2" t="s">
        <v>808</v>
      </c>
      <c r="E359" s="2" t="s">
        <v>32</v>
      </c>
      <c r="F359" s="11">
        <v>0.01</v>
      </c>
      <c r="G359" s="2" t="s">
        <v>22</v>
      </c>
      <c r="H359" s="12">
        <v>44796</v>
      </c>
      <c r="I359" s="12">
        <f>H359+364</f>
        <v>45160</v>
      </c>
      <c r="J359" s="8" t="s">
        <v>43</v>
      </c>
      <c r="K359" s="2"/>
      <c r="L359" s="3"/>
      <c r="M359" s="5"/>
      <c r="N359" s="21">
        <f ca="1">I359-K2</f>
        <v>-205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8"/>
    </row>
    <row r="360" spans="1:32" ht="99.75" customHeight="1" x14ac:dyDescent="0.5">
      <c r="A360" s="18">
        <v>357</v>
      </c>
      <c r="B360" s="2" t="s">
        <v>805</v>
      </c>
      <c r="C360" s="2"/>
      <c r="D360" s="2" t="s">
        <v>809</v>
      </c>
      <c r="E360" s="2" t="s">
        <v>32</v>
      </c>
      <c r="F360" s="11">
        <v>0.01</v>
      </c>
      <c r="G360" s="2" t="s">
        <v>22</v>
      </c>
      <c r="H360" s="12">
        <v>45310</v>
      </c>
      <c r="I360" s="12">
        <f t="shared" ref="I360:I364" si="65">H360+365</f>
        <v>45675</v>
      </c>
      <c r="J360" s="8" t="s">
        <v>86</v>
      </c>
      <c r="K360" s="19" t="s">
        <v>810</v>
      </c>
      <c r="L360" s="3"/>
      <c r="M360" s="5"/>
      <c r="N360" s="21">
        <f ca="1">I360-K2</f>
        <v>310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8"/>
    </row>
    <row r="361" spans="1:32" ht="99.75" customHeight="1" x14ac:dyDescent="0.5">
      <c r="A361" s="18">
        <v>358</v>
      </c>
      <c r="B361" s="2" t="s">
        <v>805</v>
      </c>
      <c r="C361" s="2"/>
      <c r="D361" s="2" t="s">
        <v>811</v>
      </c>
      <c r="E361" s="2" t="s">
        <v>32</v>
      </c>
      <c r="F361" s="11">
        <v>0.01</v>
      </c>
      <c r="G361" s="2" t="s">
        <v>22</v>
      </c>
      <c r="H361" s="12">
        <v>45068</v>
      </c>
      <c r="I361" s="12">
        <f t="shared" si="65"/>
        <v>45433</v>
      </c>
      <c r="J361" s="8" t="s">
        <v>130</v>
      </c>
      <c r="K361" s="19" t="s">
        <v>812</v>
      </c>
      <c r="L361" s="3"/>
      <c r="M361" s="5"/>
      <c r="N361" s="21">
        <f ca="1">I361-K2</f>
        <v>68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8"/>
    </row>
    <row r="362" spans="1:32" ht="99.75" customHeight="1" x14ac:dyDescent="0.5">
      <c r="A362" s="18">
        <v>359</v>
      </c>
      <c r="B362" s="2" t="s">
        <v>805</v>
      </c>
      <c r="C362" s="2"/>
      <c r="D362" s="2" t="s">
        <v>813</v>
      </c>
      <c r="E362" s="2" t="s">
        <v>32</v>
      </c>
      <c r="F362" s="11">
        <v>0.01</v>
      </c>
      <c r="G362" s="2" t="s">
        <v>22</v>
      </c>
      <c r="H362" s="12">
        <v>45124</v>
      </c>
      <c r="I362" s="12">
        <f t="shared" si="65"/>
        <v>45489</v>
      </c>
      <c r="J362" s="8" t="s">
        <v>50</v>
      </c>
      <c r="K362" s="19" t="s">
        <v>814</v>
      </c>
      <c r="L362" s="3"/>
      <c r="M362" s="5"/>
      <c r="N362" s="21">
        <f ca="1">I362-K2</f>
        <v>124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8"/>
    </row>
    <row r="363" spans="1:32" ht="99.75" customHeight="1" x14ac:dyDescent="0.5">
      <c r="A363" s="18">
        <v>360</v>
      </c>
      <c r="B363" s="2" t="s">
        <v>805</v>
      </c>
      <c r="C363" s="2"/>
      <c r="D363" s="2" t="s">
        <v>815</v>
      </c>
      <c r="E363" s="2" t="s">
        <v>32</v>
      </c>
      <c r="F363" s="11">
        <v>0.01</v>
      </c>
      <c r="G363" s="2" t="s">
        <v>22</v>
      </c>
      <c r="H363" s="12">
        <v>45124</v>
      </c>
      <c r="I363" s="12">
        <f t="shared" si="65"/>
        <v>45489</v>
      </c>
      <c r="J363" s="8" t="s">
        <v>50</v>
      </c>
      <c r="K363" s="19" t="s">
        <v>816</v>
      </c>
      <c r="L363" s="20"/>
      <c r="M363" s="5"/>
      <c r="N363" s="21">
        <f ca="1">I363-K2</f>
        <v>124</v>
      </c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8"/>
    </row>
    <row r="364" spans="1:32" ht="99.75" customHeight="1" x14ac:dyDescent="0.5">
      <c r="A364" s="18">
        <v>361</v>
      </c>
      <c r="B364" s="2" t="s">
        <v>805</v>
      </c>
      <c r="C364" s="2"/>
      <c r="D364" s="2" t="s">
        <v>817</v>
      </c>
      <c r="E364" s="2" t="s">
        <v>818</v>
      </c>
      <c r="F364" s="11">
        <v>0.01</v>
      </c>
      <c r="G364" s="2" t="s">
        <v>22</v>
      </c>
      <c r="H364" s="12">
        <v>45043</v>
      </c>
      <c r="I364" s="12">
        <f t="shared" si="65"/>
        <v>45408</v>
      </c>
      <c r="J364" s="8" t="s">
        <v>43</v>
      </c>
      <c r="K364" s="19" t="s">
        <v>819</v>
      </c>
      <c r="L364" s="3"/>
      <c r="M364" s="5"/>
      <c r="N364" s="21">
        <f ca="1">I364-K2</f>
        <v>43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8"/>
    </row>
    <row r="365" spans="1:32" ht="99.75" customHeight="1" x14ac:dyDescent="0.5">
      <c r="A365" s="18">
        <v>362</v>
      </c>
      <c r="B365" s="2" t="s">
        <v>805</v>
      </c>
      <c r="C365" s="2"/>
      <c r="D365" s="2" t="s">
        <v>820</v>
      </c>
      <c r="E365" s="2" t="s">
        <v>821</v>
      </c>
      <c r="F365" s="11">
        <v>0.01</v>
      </c>
      <c r="G365" s="2" t="s">
        <v>22</v>
      </c>
      <c r="H365" s="12">
        <v>44861</v>
      </c>
      <c r="I365" s="12">
        <f>H365+364</f>
        <v>45225</v>
      </c>
      <c r="J365" s="8" t="s">
        <v>43</v>
      </c>
      <c r="K365" s="2"/>
      <c r="L365" s="3"/>
      <c r="M365" s="5"/>
      <c r="N365" s="21">
        <f ca="1">I365-K2</f>
        <v>-140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8"/>
    </row>
    <row r="366" spans="1:32" ht="99.75" customHeight="1" x14ac:dyDescent="0.5">
      <c r="A366" s="18">
        <v>363</v>
      </c>
      <c r="B366" s="2" t="s">
        <v>805</v>
      </c>
      <c r="C366" s="2"/>
      <c r="D366" s="2" t="s">
        <v>822</v>
      </c>
      <c r="E366" s="2" t="s">
        <v>823</v>
      </c>
      <c r="F366" s="11">
        <v>0.01</v>
      </c>
      <c r="G366" s="2" t="s">
        <v>22</v>
      </c>
      <c r="H366" s="12">
        <v>44992</v>
      </c>
      <c r="I366" s="12">
        <f>H366+365</f>
        <v>45357</v>
      </c>
      <c r="J366" s="8" t="s">
        <v>43</v>
      </c>
      <c r="K366" s="19" t="s">
        <v>824</v>
      </c>
      <c r="L366" s="3"/>
      <c r="M366" s="5"/>
      <c r="N366" s="21">
        <f ca="1">I366-K2</f>
        <v>-8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8"/>
    </row>
    <row r="367" spans="1:32" ht="99.75" customHeight="1" x14ac:dyDescent="0.5">
      <c r="A367" s="11">
        <v>364</v>
      </c>
      <c r="B367" s="2" t="s">
        <v>805</v>
      </c>
      <c r="C367" s="2"/>
      <c r="D367" s="2" t="s">
        <v>825</v>
      </c>
      <c r="E367" s="2" t="s">
        <v>826</v>
      </c>
      <c r="F367" s="11">
        <v>0.01</v>
      </c>
      <c r="G367" s="2" t="s">
        <v>22</v>
      </c>
      <c r="H367" s="12">
        <v>43543</v>
      </c>
      <c r="I367" s="12">
        <f>H367+364</f>
        <v>43907</v>
      </c>
      <c r="J367" s="8" t="s">
        <v>827</v>
      </c>
      <c r="K367" s="2"/>
      <c r="L367" s="3"/>
      <c r="M367" s="5"/>
      <c r="N367" s="21">
        <f ca="1">I367-K2</f>
        <v>-1458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8"/>
    </row>
    <row r="368" spans="1:32" ht="99.75" customHeight="1" x14ac:dyDescent="0.5">
      <c r="A368" s="18">
        <v>365</v>
      </c>
      <c r="B368" s="2" t="s">
        <v>805</v>
      </c>
      <c r="C368" s="2"/>
      <c r="D368" s="2" t="s">
        <v>828</v>
      </c>
      <c r="E368" s="2" t="s">
        <v>21</v>
      </c>
      <c r="F368" s="11">
        <v>0.01</v>
      </c>
      <c r="G368" s="2" t="s">
        <v>22</v>
      </c>
      <c r="H368" s="12">
        <v>45124</v>
      </c>
      <c r="I368" s="12">
        <f t="shared" ref="I368:I369" si="66">H368+365</f>
        <v>45489</v>
      </c>
      <c r="J368" s="8" t="s">
        <v>130</v>
      </c>
      <c r="K368" s="19" t="s">
        <v>829</v>
      </c>
      <c r="L368" s="3"/>
      <c r="M368" s="5"/>
      <c r="N368" s="21">
        <f ca="1">I368-K2</f>
        <v>124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8"/>
    </row>
    <row r="369" spans="1:32" ht="99.75" customHeight="1" x14ac:dyDescent="0.5">
      <c r="A369" s="18">
        <v>366</v>
      </c>
      <c r="B369" s="2" t="s">
        <v>830</v>
      </c>
      <c r="C369" s="2"/>
      <c r="D369" s="2" t="s">
        <v>831</v>
      </c>
      <c r="E369" s="2" t="s">
        <v>832</v>
      </c>
      <c r="F369" s="11">
        <v>0.01</v>
      </c>
      <c r="G369" s="2" t="s">
        <v>22</v>
      </c>
      <c r="H369" s="12">
        <v>45043</v>
      </c>
      <c r="I369" s="12">
        <f t="shared" si="66"/>
        <v>45408</v>
      </c>
      <c r="J369" s="8" t="s">
        <v>23</v>
      </c>
      <c r="K369" s="19" t="s">
        <v>833</v>
      </c>
      <c r="L369" s="3"/>
      <c r="M369" s="5"/>
      <c r="N369" s="21">
        <f ca="1">I369-K2</f>
        <v>43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8"/>
    </row>
    <row r="370" spans="1:32" ht="99.75" customHeight="1" x14ac:dyDescent="0.5">
      <c r="A370" s="18">
        <v>367</v>
      </c>
      <c r="B370" s="2" t="s">
        <v>805</v>
      </c>
      <c r="C370" s="2"/>
      <c r="D370" s="2" t="s">
        <v>834</v>
      </c>
      <c r="E370" s="2" t="s">
        <v>21</v>
      </c>
      <c r="F370" s="11">
        <v>0.01</v>
      </c>
      <c r="G370" s="2" t="s">
        <v>22</v>
      </c>
      <c r="H370" s="12">
        <v>44690</v>
      </c>
      <c r="I370" s="12">
        <f>H370+364</f>
        <v>45054</v>
      </c>
      <c r="J370" s="8" t="s">
        <v>43</v>
      </c>
      <c r="K370" s="2"/>
      <c r="L370" s="3"/>
      <c r="M370" s="5"/>
      <c r="N370" s="21">
        <f ca="1">I370-K2</f>
        <v>-311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8"/>
    </row>
    <row r="371" spans="1:32" ht="99.75" customHeight="1" x14ac:dyDescent="0.5">
      <c r="A371" s="18">
        <v>368</v>
      </c>
      <c r="B371" s="2" t="s">
        <v>805</v>
      </c>
      <c r="C371" s="2"/>
      <c r="D371" s="2" t="s">
        <v>835</v>
      </c>
      <c r="E371" s="2" t="s">
        <v>32</v>
      </c>
      <c r="F371" s="11">
        <v>0.01</v>
      </c>
      <c r="G371" s="2" t="s">
        <v>22</v>
      </c>
      <c r="H371" s="12">
        <v>45184</v>
      </c>
      <c r="I371" s="12">
        <f>H371+365</f>
        <v>45549</v>
      </c>
      <c r="J371" s="8" t="s">
        <v>50</v>
      </c>
      <c r="K371" s="19" t="s">
        <v>836</v>
      </c>
      <c r="L371" s="3"/>
      <c r="M371" s="5"/>
      <c r="N371" s="21">
        <f ca="1">I371-K2</f>
        <v>184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8"/>
    </row>
    <row r="372" spans="1:32" ht="99.75" customHeight="1" x14ac:dyDescent="0.5">
      <c r="A372" s="18">
        <v>369</v>
      </c>
      <c r="B372" s="2" t="s">
        <v>805</v>
      </c>
      <c r="C372" s="2"/>
      <c r="D372" s="2" t="s">
        <v>837</v>
      </c>
      <c r="E372" s="2" t="s">
        <v>838</v>
      </c>
      <c r="F372" s="11">
        <v>0.01</v>
      </c>
      <c r="G372" s="2" t="s">
        <v>22</v>
      </c>
      <c r="H372" s="12">
        <v>44161</v>
      </c>
      <c r="I372" s="12">
        <f t="shared" ref="I372:I373" si="67">H372+364</f>
        <v>44525</v>
      </c>
      <c r="J372" s="8" t="s">
        <v>43</v>
      </c>
      <c r="K372" s="2"/>
      <c r="L372" s="3"/>
      <c r="M372" s="5"/>
      <c r="N372" s="21">
        <f ca="1">I372-K2</f>
        <v>-840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8"/>
    </row>
    <row r="373" spans="1:32" ht="99.75" customHeight="1" x14ac:dyDescent="0.5">
      <c r="A373" s="18">
        <v>370</v>
      </c>
      <c r="B373" s="2" t="s">
        <v>805</v>
      </c>
      <c r="C373" s="2"/>
      <c r="D373" s="2" t="s">
        <v>839</v>
      </c>
      <c r="E373" s="2" t="s">
        <v>838</v>
      </c>
      <c r="F373" s="11">
        <v>0.01</v>
      </c>
      <c r="G373" s="2" t="s">
        <v>22</v>
      </c>
      <c r="H373" s="12">
        <v>44161</v>
      </c>
      <c r="I373" s="12">
        <f t="shared" si="67"/>
        <v>44525</v>
      </c>
      <c r="J373" s="8" t="s">
        <v>43</v>
      </c>
      <c r="K373" s="2"/>
      <c r="L373" s="3"/>
      <c r="M373" s="5"/>
      <c r="N373" s="21">
        <f ca="1">I373-K2</f>
        <v>-840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8"/>
    </row>
    <row r="374" spans="1:32" ht="99.75" customHeight="1" x14ac:dyDescent="0.5">
      <c r="A374" s="18">
        <v>371</v>
      </c>
      <c r="B374" s="2" t="s">
        <v>805</v>
      </c>
      <c r="C374" s="2"/>
      <c r="D374" s="2" t="s">
        <v>840</v>
      </c>
      <c r="E374" s="2" t="s">
        <v>826</v>
      </c>
      <c r="F374" s="11">
        <v>0.01</v>
      </c>
      <c r="G374" s="2" t="s">
        <v>22</v>
      </c>
      <c r="H374" s="12">
        <v>45310</v>
      </c>
      <c r="I374" s="12">
        <f>H374+365</f>
        <v>45675</v>
      </c>
      <c r="J374" s="8" t="s">
        <v>86</v>
      </c>
      <c r="K374" s="19" t="s">
        <v>841</v>
      </c>
      <c r="L374" s="3"/>
      <c r="M374" s="5"/>
      <c r="N374" s="21">
        <f ca="1">I374-K2</f>
        <v>310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8"/>
    </row>
    <row r="375" spans="1:32" ht="99.75" customHeight="1" x14ac:dyDescent="0.5">
      <c r="A375" s="18">
        <v>372</v>
      </c>
      <c r="B375" s="2" t="s">
        <v>805</v>
      </c>
      <c r="C375" s="2"/>
      <c r="D375" s="2" t="s">
        <v>842</v>
      </c>
      <c r="E375" s="2" t="s">
        <v>843</v>
      </c>
      <c r="F375" s="11">
        <v>0.01</v>
      </c>
      <c r="G375" s="2" t="s">
        <v>22</v>
      </c>
      <c r="H375" s="12">
        <v>44161</v>
      </c>
      <c r="I375" s="12">
        <f t="shared" ref="I375:I376" si="68">H375+364</f>
        <v>44525</v>
      </c>
      <c r="J375" s="8" t="s">
        <v>43</v>
      </c>
      <c r="K375" s="2"/>
      <c r="L375" s="3"/>
      <c r="M375" s="5"/>
      <c r="N375" s="21">
        <f ca="1">I375-K2</f>
        <v>-840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8"/>
    </row>
    <row r="376" spans="1:32" ht="99.75" customHeight="1" x14ac:dyDescent="0.5">
      <c r="A376" s="18">
        <v>373</v>
      </c>
      <c r="B376" s="2" t="s">
        <v>805</v>
      </c>
      <c r="C376" s="2"/>
      <c r="D376" s="2" t="s">
        <v>844</v>
      </c>
      <c r="E376" s="2" t="s">
        <v>845</v>
      </c>
      <c r="F376" s="11">
        <v>0.01</v>
      </c>
      <c r="G376" s="2" t="s">
        <v>22</v>
      </c>
      <c r="H376" s="12">
        <v>44161</v>
      </c>
      <c r="I376" s="12">
        <f t="shared" si="68"/>
        <v>44525</v>
      </c>
      <c r="J376" s="8" t="s">
        <v>43</v>
      </c>
      <c r="K376" s="2"/>
      <c r="L376" s="3"/>
      <c r="M376" s="5"/>
      <c r="N376" s="21">
        <f ca="1">I376-K2</f>
        <v>-840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8"/>
    </row>
    <row r="377" spans="1:32" ht="99.75" customHeight="1" x14ac:dyDescent="0.5">
      <c r="A377" s="18">
        <v>374</v>
      </c>
      <c r="B377" s="2" t="s">
        <v>805</v>
      </c>
      <c r="C377" s="2"/>
      <c r="D377" s="2" t="s">
        <v>846</v>
      </c>
      <c r="E377" s="2" t="s">
        <v>847</v>
      </c>
      <c r="F377" s="11">
        <v>0.01</v>
      </c>
      <c r="G377" s="2" t="s">
        <v>22</v>
      </c>
      <c r="H377" s="12">
        <v>45213</v>
      </c>
      <c r="I377" s="12">
        <f t="shared" ref="I377:I378" si="69">H377+365</f>
        <v>45578</v>
      </c>
      <c r="J377" s="8" t="s">
        <v>43</v>
      </c>
      <c r="K377" s="2"/>
      <c r="L377" s="3"/>
      <c r="M377" s="5"/>
      <c r="N377" s="21">
        <f ca="1">I377-K2</f>
        <v>213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8"/>
    </row>
    <row r="378" spans="1:32" ht="99.75" customHeight="1" x14ac:dyDescent="0.5">
      <c r="A378" s="18">
        <v>375</v>
      </c>
      <c r="B378" s="2" t="s">
        <v>805</v>
      </c>
      <c r="C378" s="2" t="s">
        <v>19</v>
      </c>
      <c r="D378" s="2" t="s">
        <v>848</v>
      </c>
      <c r="E378" s="2" t="s">
        <v>32</v>
      </c>
      <c r="F378" s="11">
        <v>0.01</v>
      </c>
      <c r="G378" s="2" t="s">
        <v>22</v>
      </c>
      <c r="H378" s="12">
        <v>45124</v>
      </c>
      <c r="I378" s="12">
        <f t="shared" si="69"/>
        <v>45489</v>
      </c>
      <c r="J378" s="8" t="s">
        <v>23</v>
      </c>
      <c r="K378" s="19" t="s">
        <v>849</v>
      </c>
      <c r="L378" s="3"/>
      <c r="M378" s="5"/>
      <c r="N378" s="21">
        <f ca="1">I378-K2</f>
        <v>124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8"/>
    </row>
    <row r="379" spans="1:32" ht="99.75" customHeight="1" x14ac:dyDescent="0.5">
      <c r="A379" s="18">
        <v>376</v>
      </c>
      <c r="B379" s="2" t="s">
        <v>805</v>
      </c>
      <c r="C379" s="2" t="s">
        <v>19</v>
      </c>
      <c r="D379" s="2" t="s">
        <v>850</v>
      </c>
      <c r="E379" s="2" t="s">
        <v>851</v>
      </c>
      <c r="F379" s="11">
        <v>0.01</v>
      </c>
      <c r="G379" s="2" t="s">
        <v>22</v>
      </c>
      <c r="H379" s="12">
        <v>44861</v>
      </c>
      <c r="I379" s="12">
        <f>H379+364</f>
        <v>45225</v>
      </c>
      <c r="J379" s="8" t="s">
        <v>43</v>
      </c>
      <c r="K379" s="2"/>
      <c r="L379" s="3"/>
      <c r="M379" s="5"/>
      <c r="N379" s="21">
        <f ca="1">I379-K2</f>
        <v>-140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8"/>
    </row>
    <row r="380" spans="1:32" ht="99.75" customHeight="1" x14ac:dyDescent="0.5">
      <c r="A380" s="18">
        <v>377</v>
      </c>
      <c r="B380" s="2" t="s">
        <v>805</v>
      </c>
      <c r="C380" s="2" t="s">
        <v>19</v>
      </c>
      <c r="D380" s="2" t="s">
        <v>852</v>
      </c>
      <c r="E380" s="2" t="s">
        <v>853</v>
      </c>
      <c r="F380" s="11">
        <v>0.01</v>
      </c>
      <c r="G380" s="2" t="s">
        <v>22</v>
      </c>
      <c r="H380" s="12">
        <v>45184</v>
      </c>
      <c r="I380" s="12">
        <f>H380+365</f>
        <v>45549</v>
      </c>
      <c r="J380" s="8" t="s">
        <v>43</v>
      </c>
      <c r="K380" s="19" t="s">
        <v>854</v>
      </c>
      <c r="L380" s="3"/>
      <c r="M380" s="5"/>
      <c r="N380" s="21">
        <f ca="1">I380-K2</f>
        <v>184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8"/>
    </row>
    <row r="381" spans="1:32" ht="99.75" customHeight="1" x14ac:dyDescent="0.5">
      <c r="A381" s="11">
        <v>378</v>
      </c>
      <c r="B381" s="29" t="s">
        <v>805</v>
      </c>
      <c r="C381" s="29" t="s">
        <v>19</v>
      </c>
      <c r="D381" s="29" t="s">
        <v>855</v>
      </c>
      <c r="E381" s="29" t="s">
        <v>32</v>
      </c>
      <c r="F381" s="30">
        <v>0.01</v>
      </c>
      <c r="G381" s="29" t="s">
        <v>22</v>
      </c>
      <c r="H381" s="31">
        <v>44915</v>
      </c>
      <c r="I381" s="31">
        <f t="shared" ref="I381:I382" si="70">H381+364</f>
        <v>45279</v>
      </c>
      <c r="J381" s="32" t="s">
        <v>113</v>
      </c>
      <c r="K381" s="19" t="s">
        <v>856</v>
      </c>
      <c r="L381" s="3"/>
      <c r="M381" s="5"/>
      <c r="N381" s="21">
        <f ca="1">I381-K2</f>
        <v>-86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8"/>
    </row>
    <row r="382" spans="1:32" ht="99.75" customHeight="1" x14ac:dyDescent="0.5">
      <c r="A382" s="11">
        <v>379</v>
      </c>
      <c r="B382" s="2" t="s">
        <v>805</v>
      </c>
      <c r="C382" s="2" t="s">
        <v>19</v>
      </c>
      <c r="D382" s="2" t="s">
        <v>857</v>
      </c>
      <c r="E382" s="2" t="s">
        <v>858</v>
      </c>
      <c r="F382" s="11">
        <v>0.01</v>
      </c>
      <c r="G382" s="2" t="s">
        <v>22</v>
      </c>
      <c r="H382" s="12">
        <v>44690</v>
      </c>
      <c r="I382" s="12">
        <f t="shared" si="70"/>
        <v>45054</v>
      </c>
      <c r="J382" s="8" t="s">
        <v>123</v>
      </c>
      <c r="K382" s="2"/>
      <c r="L382" s="47"/>
      <c r="M382" s="5"/>
      <c r="N382" s="21">
        <f ca="1">I382-K2</f>
        <v>-311</v>
      </c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8"/>
    </row>
    <row r="383" spans="1:32" ht="99.75" customHeight="1" x14ac:dyDescent="0.5">
      <c r="A383" s="18">
        <v>380</v>
      </c>
      <c r="B383" s="2" t="s">
        <v>551</v>
      </c>
      <c r="C383" s="2" t="s">
        <v>19</v>
      </c>
      <c r="D383" s="2" t="s">
        <v>859</v>
      </c>
      <c r="E383" s="2" t="s">
        <v>860</v>
      </c>
      <c r="F383" s="11">
        <v>1E-3</v>
      </c>
      <c r="G383" s="2" t="s">
        <v>22</v>
      </c>
      <c r="H383" s="12">
        <v>45184</v>
      </c>
      <c r="I383" s="12">
        <f t="shared" ref="I383:I386" si="71">H383+365</f>
        <v>45549</v>
      </c>
      <c r="J383" s="8" t="s">
        <v>23</v>
      </c>
      <c r="K383" s="19" t="s">
        <v>861</v>
      </c>
      <c r="L383" s="47">
        <v>1E-3</v>
      </c>
      <c r="M383" s="5"/>
      <c r="N383" s="21">
        <f ca="1">I383-K2</f>
        <v>184</v>
      </c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8"/>
    </row>
    <row r="384" spans="1:32" ht="99.75" customHeight="1" x14ac:dyDescent="0.5">
      <c r="A384" s="18">
        <v>381</v>
      </c>
      <c r="B384" s="2" t="s">
        <v>805</v>
      </c>
      <c r="C384" s="2" t="s">
        <v>19</v>
      </c>
      <c r="D384" s="2" t="s">
        <v>862</v>
      </c>
      <c r="E384" s="2" t="s">
        <v>863</v>
      </c>
      <c r="F384" s="11">
        <v>0.01</v>
      </c>
      <c r="G384" s="2" t="s">
        <v>22</v>
      </c>
      <c r="H384" s="12">
        <v>45069</v>
      </c>
      <c r="I384" s="12">
        <f t="shared" si="71"/>
        <v>45434</v>
      </c>
      <c r="J384" s="8" t="s">
        <v>23</v>
      </c>
      <c r="K384" s="19" t="s">
        <v>864</v>
      </c>
      <c r="L384" s="3"/>
      <c r="M384" s="5"/>
      <c r="N384" s="21">
        <f ca="1">I384-K2</f>
        <v>69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8"/>
    </row>
    <row r="385" spans="1:32" ht="99.75" customHeight="1" x14ac:dyDescent="0.5">
      <c r="A385" s="18">
        <v>382</v>
      </c>
      <c r="B385" s="2" t="s">
        <v>805</v>
      </c>
      <c r="C385" s="2" t="s">
        <v>19</v>
      </c>
      <c r="D385" s="2" t="s">
        <v>865</v>
      </c>
      <c r="E385" s="2" t="s">
        <v>866</v>
      </c>
      <c r="F385" s="11">
        <v>0.01</v>
      </c>
      <c r="G385" s="2" t="s">
        <v>22</v>
      </c>
      <c r="H385" s="12">
        <v>45124</v>
      </c>
      <c r="I385" s="12">
        <f t="shared" si="71"/>
        <v>45489</v>
      </c>
      <c r="J385" s="8" t="s">
        <v>23</v>
      </c>
      <c r="K385" s="19" t="s">
        <v>867</v>
      </c>
      <c r="L385" s="3"/>
      <c r="M385" s="5"/>
      <c r="N385" s="21">
        <f ca="1">I385-K2</f>
        <v>124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8"/>
    </row>
    <row r="386" spans="1:32" ht="99.75" customHeight="1" x14ac:dyDescent="0.5">
      <c r="A386" s="18">
        <v>383</v>
      </c>
      <c r="B386" s="2" t="s">
        <v>805</v>
      </c>
      <c r="C386" s="2" t="s">
        <v>19</v>
      </c>
      <c r="D386" s="2" t="s">
        <v>868</v>
      </c>
      <c r="E386" s="2" t="s">
        <v>826</v>
      </c>
      <c r="F386" s="11">
        <v>0.01</v>
      </c>
      <c r="G386" s="2" t="s">
        <v>22</v>
      </c>
      <c r="H386" s="12">
        <v>45329</v>
      </c>
      <c r="I386" s="12">
        <f t="shared" si="71"/>
        <v>45694</v>
      </c>
      <c r="J386" s="8" t="s">
        <v>130</v>
      </c>
      <c r="K386" s="19" t="s">
        <v>869</v>
      </c>
      <c r="L386" s="3"/>
      <c r="M386" s="5"/>
      <c r="N386" s="21">
        <f ca="1">I386-K2</f>
        <v>329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8"/>
    </row>
    <row r="387" spans="1:32" ht="99.75" customHeight="1" x14ac:dyDescent="0.5">
      <c r="A387" s="18">
        <v>384</v>
      </c>
      <c r="B387" s="2" t="s">
        <v>805</v>
      </c>
      <c r="C387" s="2" t="s">
        <v>19</v>
      </c>
      <c r="D387" s="2" t="s">
        <v>870</v>
      </c>
      <c r="E387" s="2" t="s">
        <v>871</v>
      </c>
      <c r="F387" s="11">
        <v>0.01</v>
      </c>
      <c r="G387" s="2" t="s">
        <v>22</v>
      </c>
      <c r="H387" s="12">
        <v>44582</v>
      </c>
      <c r="I387" s="12">
        <f>H387+364</f>
        <v>44946</v>
      </c>
      <c r="J387" s="8" t="s">
        <v>43</v>
      </c>
      <c r="K387" s="2"/>
      <c r="L387" s="3"/>
      <c r="M387" s="5"/>
      <c r="N387" s="21">
        <f ca="1">I387-K2</f>
        <v>-419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8"/>
    </row>
    <row r="388" spans="1:32" ht="99.75" customHeight="1" x14ac:dyDescent="0.5">
      <c r="A388" s="18">
        <v>385</v>
      </c>
      <c r="B388" s="2" t="s">
        <v>805</v>
      </c>
      <c r="C388" s="2" t="s">
        <v>19</v>
      </c>
      <c r="D388" s="2" t="s">
        <v>872</v>
      </c>
      <c r="E388" s="2" t="s">
        <v>873</v>
      </c>
      <c r="F388" s="11">
        <v>0.01</v>
      </c>
      <c r="G388" s="2" t="s">
        <v>22</v>
      </c>
      <c r="H388" s="12">
        <v>45008</v>
      </c>
      <c r="I388" s="12">
        <f t="shared" ref="I388:I390" si="72">H388+365</f>
        <v>45373</v>
      </c>
      <c r="J388" s="8" t="s">
        <v>43</v>
      </c>
      <c r="K388" s="19" t="s">
        <v>874</v>
      </c>
      <c r="L388" s="3"/>
      <c r="M388" s="5"/>
      <c r="N388" s="21">
        <f ca="1">I388-K2</f>
        <v>8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8"/>
    </row>
    <row r="389" spans="1:32" ht="99.75" customHeight="1" x14ac:dyDescent="0.5">
      <c r="A389" s="18">
        <v>386</v>
      </c>
      <c r="B389" s="2" t="s">
        <v>805</v>
      </c>
      <c r="C389" s="2" t="s">
        <v>19</v>
      </c>
      <c r="D389" s="2" t="s">
        <v>875</v>
      </c>
      <c r="E389" s="2" t="s">
        <v>32</v>
      </c>
      <c r="F389" s="11">
        <v>0.01</v>
      </c>
      <c r="G389" s="2" t="s">
        <v>22</v>
      </c>
      <c r="H389" s="12">
        <v>45210</v>
      </c>
      <c r="I389" s="12">
        <f t="shared" si="72"/>
        <v>45575</v>
      </c>
      <c r="J389" s="8" t="s">
        <v>86</v>
      </c>
      <c r="K389" s="19" t="s">
        <v>876</v>
      </c>
      <c r="L389" s="47"/>
      <c r="M389" s="5"/>
      <c r="N389" s="21">
        <f ca="1">I389-K2</f>
        <v>210</v>
      </c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8"/>
    </row>
    <row r="390" spans="1:32" ht="99.75" customHeight="1" x14ac:dyDescent="0.5">
      <c r="A390" s="18">
        <v>387</v>
      </c>
      <c r="B390" s="2" t="s">
        <v>805</v>
      </c>
      <c r="C390" s="2" t="s">
        <v>19</v>
      </c>
      <c r="D390" s="2" t="s">
        <v>877</v>
      </c>
      <c r="E390" s="2" t="s">
        <v>32</v>
      </c>
      <c r="F390" s="11">
        <v>0.01</v>
      </c>
      <c r="G390" s="2" t="s">
        <v>22</v>
      </c>
      <c r="H390" s="12">
        <v>45310</v>
      </c>
      <c r="I390" s="12">
        <f t="shared" si="72"/>
        <v>45675</v>
      </c>
      <c r="J390" s="8" t="s">
        <v>86</v>
      </c>
      <c r="K390" s="19" t="s">
        <v>878</v>
      </c>
      <c r="L390" s="3"/>
      <c r="M390" s="5"/>
      <c r="N390" s="21">
        <f ca="1">I390-K2</f>
        <v>310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8"/>
    </row>
    <row r="391" spans="1:32" ht="99.75" customHeight="1" x14ac:dyDescent="0.5">
      <c r="A391" s="18">
        <v>388</v>
      </c>
      <c r="B391" s="2" t="s">
        <v>805</v>
      </c>
      <c r="C391" s="2" t="s">
        <v>19</v>
      </c>
      <c r="D391" s="2" t="s">
        <v>879</v>
      </c>
      <c r="E391" s="2" t="s">
        <v>32</v>
      </c>
      <c r="F391" s="11">
        <v>0.01</v>
      </c>
      <c r="G391" s="2" t="s">
        <v>22</v>
      </c>
      <c r="H391" s="12">
        <v>44844</v>
      </c>
      <c r="I391" s="12">
        <f t="shared" ref="I391:I392" si="73">H391+364</f>
        <v>45208</v>
      </c>
      <c r="J391" s="8" t="s">
        <v>43</v>
      </c>
      <c r="K391" s="2"/>
      <c r="L391" s="3"/>
      <c r="M391" s="5"/>
      <c r="N391" s="21">
        <f ca="1">I391-K2</f>
        <v>-157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8"/>
    </row>
    <row r="392" spans="1:32" ht="99.75" customHeight="1" x14ac:dyDescent="0.5">
      <c r="A392" s="18">
        <v>389</v>
      </c>
      <c r="B392" s="2" t="s">
        <v>880</v>
      </c>
      <c r="C392" s="2"/>
      <c r="D392" s="2" t="s">
        <v>881</v>
      </c>
      <c r="E392" s="2" t="s">
        <v>882</v>
      </c>
      <c r="F392" s="11"/>
      <c r="G392" s="2" t="s">
        <v>22</v>
      </c>
      <c r="H392" s="12">
        <v>43842</v>
      </c>
      <c r="I392" s="12">
        <f t="shared" si="73"/>
        <v>44206</v>
      </c>
      <c r="J392" s="8" t="s">
        <v>43</v>
      </c>
      <c r="K392" s="2"/>
      <c r="L392" s="3"/>
      <c r="M392" s="5"/>
      <c r="N392" s="21">
        <f ca="1">I392-K2</f>
        <v>-1159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8"/>
    </row>
    <row r="393" spans="1:32" ht="99.75" customHeight="1" x14ac:dyDescent="0.5">
      <c r="A393" s="18">
        <v>390</v>
      </c>
      <c r="B393" s="2" t="s">
        <v>880</v>
      </c>
      <c r="C393" s="2"/>
      <c r="D393" s="2" t="s">
        <v>883</v>
      </c>
      <c r="E393" s="2">
        <v>88.897999999999996</v>
      </c>
      <c r="F393" s="11"/>
      <c r="G393" s="2" t="s">
        <v>22</v>
      </c>
      <c r="H393" s="12">
        <v>45253</v>
      </c>
      <c r="I393" s="12">
        <f t="shared" ref="I393:I395" si="74">H393+365</f>
        <v>45618</v>
      </c>
      <c r="J393" s="8" t="s">
        <v>23</v>
      </c>
      <c r="K393" s="19" t="s">
        <v>884</v>
      </c>
      <c r="L393" s="3" t="s">
        <v>885</v>
      </c>
      <c r="M393" s="5"/>
      <c r="N393" s="21">
        <f ca="1">I393-K2</f>
        <v>253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8"/>
    </row>
    <row r="394" spans="1:32" ht="99.75" customHeight="1" x14ac:dyDescent="0.5">
      <c r="A394" s="18">
        <v>391</v>
      </c>
      <c r="B394" s="2" t="s">
        <v>880</v>
      </c>
      <c r="C394" s="2"/>
      <c r="D394" s="2" t="s">
        <v>886</v>
      </c>
      <c r="E394" s="2">
        <v>124.95</v>
      </c>
      <c r="F394" s="11"/>
      <c r="G394" s="2" t="s">
        <v>22</v>
      </c>
      <c r="H394" s="12">
        <v>45069</v>
      </c>
      <c r="I394" s="12">
        <f t="shared" si="74"/>
        <v>45434</v>
      </c>
      <c r="J394" s="8" t="s">
        <v>23</v>
      </c>
      <c r="K394" s="19" t="s">
        <v>887</v>
      </c>
      <c r="L394" s="3" t="s">
        <v>888</v>
      </c>
      <c r="M394" s="5"/>
      <c r="N394" s="21">
        <f ca="1">I394-K2</f>
        <v>69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8"/>
    </row>
    <row r="395" spans="1:32" ht="99.75" customHeight="1" x14ac:dyDescent="0.5">
      <c r="A395" s="18">
        <v>392</v>
      </c>
      <c r="B395" s="2" t="s">
        <v>880</v>
      </c>
      <c r="C395" s="2"/>
      <c r="D395" s="2" t="s">
        <v>889</v>
      </c>
      <c r="E395" s="2">
        <v>130.16999999999999</v>
      </c>
      <c r="F395" s="11"/>
      <c r="G395" s="2" t="s">
        <v>22</v>
      </c>
      <c r="H395" s="12">
        <v>45043</v>
      </c>
      <c r="I395" s="12">
        <f t="shared" si="74"/>
        <v>45408</v>
      </c>
      <c r="J395" s="8" t="s">
        <v>23</v>
      </c>
      <c r="K395" s="19" t="s">
        <v>890</v>
      </c>
      <c r="L395" s="3" t="s">
        <v>891</v>
      </c>
      <c r="M395" s="5"/>
      <c r="N395" s="21">
        <f ca="1">I395-K2</f>
        <v>43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8"/>
    </row>
    <row r="396" spans="1:32" ht="99.75" customHeight="1" x14ac:dyDescent="0.5">
      <c r="A396" s="18">
        <v>393</v>
      </c>
      <c r="B396" s="2" t="s">
        <v>880</v>
      </c>
      <c r="C396" s="2"/>
      <c r="D396" s="2" t="s">
        <v>892</v>
      </c>
      <c r="E396" s="2" t="s">
        <v>893</v>
      </c>
      <c r="F396" s="11"/>
      <c r="G396" s="2" t="s">
        <v>22</v>
      </c>
      <c r="H396" s="12">
        <v>43842</v>
      </c>
      <c r="I396" s="12">
        <f t="shared" ref="I396:I399" si="75">H396+364</f>
        <v>44206</v>
      </c>
      <c r="J396" s="8" t="s">
        <v>43</v>
      </c>
      <c r="K396" s="2"/>
      <c r="L396" s="3"/>
      <c r="M396" s="5"/>
      <c r="N396" s="21">
        <f ca="1">I396-K2</f>
        <v>-1159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8"/>
    </row>
    <row r="397" spans="1:32" ht="99.75" customHeight="1" x14ac:dyDescent="0.5">
      <c r="A397" s="18">
        <v>394</v>
      </c>
      <c r="B397" s="2" t="s">
        <v>880</v>
      </c>
      <c r="C397" s="2"/>
      <c r="D397" s="2" t="s">
        <v>894</v>
      </c>
      <c r="E397" s="2" t="s">
        <v>895</v>
      </c>
      <c r="F397" s="11"/>
      <c r="G397" s="2" t="s">
        <v>22</v>
      </c>
      <c r="H397" s="12">
        <v>43842</v>
      </c>
      <c r="I397" s="12">
        <f t="shared" si="75"/>
        <v>44206</v>
      </c>
      <c r="J397" s="8" t="s">
        <v>43</v>
      </c>
      <c r="K397" s="2"/>
      <c r="L397" s="3"/>
      <c r="M397" s="5"/>
      <c r="N397" s="21">
        <f ca="1">I397-K2</f>
        <v>-1159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8"/>
    </row>
    <row r="398" spans="1:32" ht="99.75" customHeight="1" x14ac:dyDescent="0.5">
      <c r="A398" s="18">
        <v>395</v>
      </c>
      <c r="B398" s="2" t="s">
        <v>880</v>
      </c>
      <c r="C398" s="2"/>
      <c r="D398" s="2" t="s">
        <v>896</v>
      </c>
      <c r="E398" s="2" t="s">
        <v>897</v>
      </c>
      <c r="F398" s="11"/>
      <c r="G398" s="2" t="s">
        <v>22</v>
      </c>
      <c r="H398" s="12">
        <v>43842</v>
      </c>
      <c r="I398" s="12">
        <f t="shared" si="75"/>
        <v>44206</v>
      </c>
      <c r="J398" s="8" t="s">
        <v>43</v>
      </c>
      <c r="K398" s="2"/>
      <c r="L398" s="3"/>
      <c r="M398" s="5"/>
      <c r="N398" s="21">
        <f ca="1">I398-K2</f>
        <v>-1159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8"/>
    </row>
    <row r="399" spans="1:32" ht="99.75" customHeight="1" x14ac:dyDescent="0.5">
      <c r="A399" s="18">
        <v>396</v>
      </c>
      <c r="B399" s="2" t="s">
        <v>880</v>
      </c>
      <c r="C399" s="2"/>
      <c r="D399" s="2" t="s">
        <v>898</v>
      </c>
      <c r="E399" s="2" t="s">
        <v>899</v>
      </c>
      <c r="F399" s="11"/>
      <c r="G399" s="2" t="s">
        <v>22</v>
      </c>
      <c r="H399" s="12">
        <v>43842</v>
      </c>
      <c r="I399" s="12">
        <f t="shared" si="75"/>
        <v>44206</v>
      </c>
      <c r="J399" s="8" t="s">
        <v>43</v>
      </c>
      <c r="K399" s="2"/>
      <c r="L399" s="3"/>
      <c r="M399" s="5"/>
      <c r="N399" s="21">
        <f ca="1">I399-K2</f>
        <v>-1159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8"/>
    </row>
    <row r="400" spans="1:32" ht="99.75" customHeight="1" x14ac:dyDescent="0.5">
      <c r="A400" s="18">
        <v>397</v>
      </c>
      <c r="B400" s="2" t="s">
        <v>880</v>
      </c>
      <c r="C400" s="2"/>
      <c r="D400" s="2" t="s">
        <v>900</v>
      </c>
      <c r="E400" s="2" t="s">
        <v>901</v>
      </c>
      <c r="F400" s="11"/>
      <c r="G400" s="2" t="s">
        <v>22</v>
      </c>
      <c r="H400" s="12">
        <v>45068</v>
      </c>
      <c r="I400" s="12">
        <f t="shared" ref="I400:I401" si="76">H400+365</f>
        <v>45433</v>
      </c>
      <c r="J400" s="8" t="s">
        <v>23</v>
      </c>
      <c r="K400" s="2"/>
      <c r="L400" s="3"/>
      <c r="M400" s="5"/>
      <c r="N400" s="21">
        <f ca="1">I400-K2</f>
        <v>68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8"/>
    </row>
    <row r="401" spans="1:32" ht="99.75" customHeight="1" x14ac:dyDescent="0.35">
      <c r="A401" s="18">
        <v>398</v>
      </c>
      <c r="B401" s="2" t="s">
        <v>880</v>
      </c>
      <c r="C401" s="2"/>
      <c r="D401" s="2" t="s">
        <v>902</v>
      </c>
      <c r="E401" s="2" t="s">
        <v>903</v>
      </c>
      <c r="F401" s="11"/>
      <c r="G401" s="2" t="s">
        <v>22</v>
      </c>
      <c r="H401" s="12">
        <v>45124</v>
      </c>
      <c r="I401" s="12">
        <f t="shared" si="76"/>
        <v>45489</v>
      </c>
      <c r="J401" s="8" t="s">
        <v>23</v>
      </c>
      <c r="K401" s="19" t="s">
        <v>904</v>
      </c>
      <c r="L401" s="3"/>
      <c r="M401" s="26"/>
      <c r="N401" s="21">
        <f ca="1">I401-K2</f>
        <v>124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8"/>
    </row>
    <row r="402" spans="1:32" ht="99.75" customHeight="1" x14ac:dyDescent="0.5">
      <c r="A402" s="18">
        <v>399</v>
      </c>
      <c r="B402" s="2" t="s">
        <v>880</v>
      </c>
      <c r="C402" s="2"/>
      <c r="D402" s="2" t="s">
        <v>905</v>
      </c>
      <c r="E402" s="2" t="s">
        <v>906</v>
      </c>
      <c r="F402" s="11"/>
      <c r="G402" s="2" t="s">
        <v>22</v>
      </c>
      <c r="H402" s="12">
        <v>43842</v>
      </c>
      <c r="I402" s="12">
        <f t="shared" ref="I402:I403" si="77">H402+364</f>
        <v>44206</v>
      </c>
      <c r="J402" s="8" t="s">
        <v>43</v>
      </c>
      <c r="K402" s="2"/>
      <c r="L402" s="3"/>
      <c r="M402" s="5"/>
      <c r="N402" s="21">
        <f ca="1">I402-K2</f>
        <v>-1159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8"/>
    </row>
    <row r="403" spans="1:32" ht="99.75" customHeight="1" x14ac:dyDescent="0.5">
      <c r="A403" s="18">
        <v>400</v>
      </c>
      <c r="B403" s="2" t="s">
        <v>880</v>
      </c>
      <c r="C403" s="2"/>
      <c r="D403" s="2" t="s">
        <v>907</v>
      </c>
      <c r="E403" s="2" t="s">
        <v>908</v>
      </c>
      <c r="F403" s="11"/>
      <c r="G403" s="2" t="s">
        <v>22</v>
      </c>
      <c r="H403" s="12">
        <v>43842</v>
      </c>
      <c r="I403" s="12">
        <f t="shared" si="77"/>
        <v>44206</v>
      </c>
      <c r="J403" s="8" t="s">
        <v>43</v>
      </c>
      <c r="K403" s="2"/>
      <c r="L403" s="3"/>
      <c r="M403" s="5"/>
      <c r="N403" s="21">
        <f ca="1">I403-K2</f>
        <v>-1159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8"/>
    </row>
    <row r="404" spans="1:32" ht="99.75" customHeight="1" x14ac:dyDescent="0.5">
      <c r="A404" s="18">
        <v>401</v>
      </c>
      <c r="B404" s="2" t="s">
        <v>880</v>
      </c>
      <c r="C404" s="2"/>
      <c r="D404" s="2" t="s">
        <v>909</v>
      </c>
      <c r="E404" s="2" t="s">
        <v>910</v>
      </c>
      <c r="F404" s="11"/>
      <c r="G404" s="2" t="s">
        <v>22</v>
      </c>
      <c r="H404" s="12">
        <v>45310</v>
      </c>
      <c r="I404" s="12">
        <f t="shared" ref="I404:I405" si="78">H404+365</f>
        <v>45675</v>
      </c>
      <c r="J404" s="8" t="s">
        <v>50</v>
      </c>
      <c r="K404" s="19" t="s">
        <v>911</v>
      </c>
      <c r="L404" s="3">
        <v>136.113</v>
      </c>
      <c r="M404" s="5"/>
      <c r="N404" s="21">
        <f ca="1">I404-K2</f>
        <v>310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8"/>
    </row>
    <row r="405" spans="1:32" ht="99.75" customHeight="1" x14ac:dyDescent="0.5">
      <c r="A405" s="18">
        <v>402</v>
      </c>
      <c r="B405" s="2" t="s">
        <v>880</v>
      </c>
      <c r="C405" s="2"/>
      <c r="D405" s="2" t="s">
        <v>912</v>
      </c>
      <c r="E405" s="2" t="s">
        <v>910</v>
      </c>
      <c r="F405" s="11"/>
      <c r="G405" s="2" t="s">
        <v>22</v>
      </c>
      <c r="H405" s="12">
        <v>45310</v>
      </c>
      <c r="I405" s="12">
        <f t="shared" si="78"/>
        <v>45675</v>
      </c>
      <c r="J405" s="8" t="s">
        <v>50</v>
      </c>
      <c r="K405" s="19" t="s">
        <v>913</v>
      </c>
      <c r="L405" s="3">
        <v>136.09200000000001</v>
      </c>
      <c r="M405" s="5"/>
      <c r="N405" s="21">
        <f ca="1">I405-K2</f>
        <v>310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8"/>
    </row>
    <row r="406" spans="1:32" ht="99.75" customHeight="1" x14ac:dyDescent="0.5">
      <c r="A406" s="18">
        <v>403</v>
      </c>
      <c r="B406" s="2" t="s">
        <v>880</v>
      </c>
      <c r="C406" s="2"/>
      <c r="D406" s="2" t="s">
        <v>914</v>
      </c>
      <c r="E406" s="2" t="s">
        <v>915</v>
      </c>
      <c r="F406" s="11"/>
      <c r="G406" s="2" t="s">
        <v>22</v>
      </c>
      <c r="H406" s="12">
        <v>43842</v>
      </c>
      <c r="I406" s="12">
        <f>H406+364</f>
        <v>44206</v>
      </c>
      <c r="J406" s="8" t="s">
        <v>43</v>
      </c>
      <c r="K406" s="2"/>
      <c r="L406" s="3"/>
      <c r="M406" s="5"/>
      <c r="N406" s="21">
        <f ca="1">I406-K2</f>
        <v>-1159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8"/>
    </row>
    <row r="407" spans="1:32" ht="99.75" customHeight="1" x14ac:dyDescent="0.5">
      <c r="A407" s="18">
        <v>404</v>
      </c>
      <c r="B407" s="2" t="s">
        <v>880</v>
      </c>
      <c r="C407" s="2"/>
      <c r="D407" s="2" t="s">
        <v>916</v>
      </c>
      <c r="E407" s="2" t="s">
        <v>917</v>
      </c>
      <c r="F407" s="11"/>
      <c r="G407" s="2" t="s">
        <v>22</v>
      </c>
      <c r="H407" s="12">
        <v>45043</v>
      </c>
      <c r="I407" s="12">
        <f>H407+365</f>
        <v>45408</v>
      </c>
      <c r="J407" s="8" t="s">
        <v>23</v>
      </c>
      <c r="K407" s="19" t="s">
        <v>918</v>
      </c>
      <c r="L407" s="3" t="s">
        <v>919</v>
      </c>
      <c r="M407" s="5"/>
      <c r="N407" s="21">
        <f ca="1">I407-K2</f>
        <v>43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8"/>
    </row>
    <row r="408" spans="1:32" ht="99.75" customHeight="1" x14ac:dyDescent="0.5">
      <c r="A408" s="18">
        <v>405</v>
      </c>
      <c r="B408" s="2" t="s">
        <v>880</v>
      </c>
      <c r="C408" s="2"/>
      <c r="D408" s="2" t="s">
        <v>920</v>
      </c>
      <c r="E408" s="2" t="s">
        <v>921</v>
      </c>
      <c r="F408" s="11"/>
      <c r="G408" s="2" t="s">
        <v>22</v>
      </c>
      <c r="H408" s="12">
        <v>43842</v>
      </c>
      <c r="I408" s="12">
        <f t="shared" ref="I408:I410" si="79">H408+364</f>
        <v>44206</v>
      </c>
      <c r="J408" s="8" t="s">
        <v>43</v>
      </c>
      <c r="K408" s="2"/>
      <c r="L408" s="3"/>
      <c r="M408" s="5"/>
      <c r="N408" s="21">
        <f ca="1">I408-K2</f>
        <v>-1159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8"/>
    </row>
    <row r="409" spans="1:32" ht="99.75" customHeight="1" x14ac:dyDescent="0.5">
      <c r="A409" s="18">
        <v>406</v>
      </c>
      <c r="B409" s="2" t="s">
        <v>880</v>
      </c>
      <c r="C409" s="2"/>
      <c r="D409" s="2" t="s">
        <v>922</v>
      </c>
      <c r="E409" s="2" t="s">
        <v>923</v>
      </c>
      <c r="F409" s="11"/>
      <c r="G409" s="2" t="s">
        <v>22</v>
      </c>
      <c r="H409" s="12">
        <v>43842</v>
      </c>
      <c r="I409" s="12">
        <f t="shared" si="79"/>
        <v>44206</v>
      </c>
      <c r="J409" s="8" t="s">
        <v>43</v>
      </c>
      <c r="K409" s="2"/>
      <c r="L409" s="3"/>
      <c r="M409" s="5"/>
      <c r="N409" s="21">
        <f ca="1">I409-K2</f>
        <v>-1159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8"/>
    </row>
    <row r="410" spans="1:32" ht="99.75" customHeight="1" x14ac:dyDescent="0.5">
      <c r="A410" s="18">
        <v>407</v>
      </c>
      <c r="B410" s="2" t="s">
        <v>880</v>
      </c>
      <c r="C410" s="2" t="s">
        <v>255</v>
      </c>
      <c r="D410" s="2" t="s">
        <v>924</v>
      </c>
      <c r="E410" s="2">
        <v>72.091999999999999</v>
      </c>
      <c r="F410" s="11"/>
      <c r="G410" s="2" t="s">
        <v>22</v>
      </c>
      <c r="H410" s="12">
        <v>44547</v>
      </c>
      <c r="I410" s="12">
        <f t="shared" si="79"/>
        <v>44911</v>
      </c>
      <c r="J410" s="8" t="s">
        <v>43</v>
      </c>
      <c r="K410" s="2"/>
      <c r="L410" s="3"/>
      <c r="M410" s="5"/>
      <c r="N410" s="21">
        <f ca="1">I410-K2</f>
        <v>-454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8"/>
    </row>
    <row r="411" spans="1:32" ht="99.75" customHeight="1" x14ac:dyDescent="0.5">
      <c r="A411" s="18">
        <v>408</v>
      </c>
      <c r="B411" s="2" t="s">
        <v>880</v>
      </c>
      <c r="C411" s="2" t="s">
        <v>255</v>
      </c>
      <c r="D411" s="2" t="s">
        <v>925</v>
      </c>
      <c r="E411" s="2">
        <v>72.09</v>
      </c>
      <c r="F411" s="11"/>
      <c r="G411" s="2" t="s">
        <v>22</v>
      </c>
      <c r="H411" s="12">
        <v>45005</v>
      </c>
      <c r="I411" s="12">
        <f t="shared" ref="I411:I415" si="80">H411+365</f>
        <v>45370</v>
      </c>
      <c r="J411" s="8" t="s">
        <v>86</v>
      </c>
      <c r="K411" s="19" t="s">
        <v>926</v>
      </c>
      <c r="L411" s="3"/>
      <c r="M411" s="5"/>
      <c r="N411" s="21">
        <f ca="1">I411-K2</f>
        <v>5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8"/>
    </row>
    <row r="412" spans="1:32" ht="99.75" customHeight="1" x14ac:dyDescent="0.5">
      <c r="A412" s="18">
        <v>409</v>
      </c>
      <c r="B412" s="2" t="s">
        <v>880</v>
      </c>
      <c r="C412" s="2"/>
      <c r="D412" s="2" t="s">
        <v>927</v>
      </c>
      <c r="E412" s="2">
        <v>136.10900000000001</v>
      </c>
      <c r="F412" s="11"/>
      <c r="G412" s="2" t="s">
        <v>22</v>
      </c>
      <c r="H412" s="12">
        <v>45310</v>
      </c>
      <c r="I412" s="12">
        <f t="shared" si="80"/>
        <v>45675</v>
      </c>
      <c r="J412" s="8" t="s">
        <v>50</v>
      </c>
      <c r="K412" s="19" t="s">
        <v>928</v>
      </c>
      <c r="L412" s="3">
        <v>136.108</v>
      </c>
      <c r="M412" s="5"/>
      <c r="N412" s="21">
        <f ca="1">I412-K2</f>
        <v>310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8"/>
    </row>
    <row r="413" spans="1:32" ht="99.75" customHeight="1" x14ac:dyDescent="0.5">
      <c r="A413" s="18">
        <v>410</v>
      </c>
      <c r="B413" s="2" t="s">
        <v>880</v>
      </c>
      <c r="C413" s="2" t="s">
        <v>255</v>
      </c>
      <c r="D413" s="2" t="s">
        <v>929</v>
      </c>
      <c r="E413" s="2" t="s">
        <v>930</v>
      </c>
      <c r="F413" s="11"/>
      <c r="G413" s="2" t="s">
        <v>22</v>
      </c>
      <c r="H413" s="12">
        <v>45329</v>
      </c>
      <c r="I413" s="12">
        <f t="shared" si="80"/>
        <v>45694</v>
      </c>
      <c r="J413" s="8" t="s">
        <v>50</v>
      </c>
      <c r="K413" s="19" t="s">
        <v>931</v>
      </c>
      <c r="L413" s="39" t="s">
        <v>932</v>
      </c>
      <c r="M413" s="5"/>
      <c r="N413" s="21">
        <f ca="1">I413-K2</f>
        <v>329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8"/>
    </row>
    <row r="414" spans="1:32" ht="99.75" customHeight="1" x14ac:dyDescent="0.5">
      <c r="A414" s="18">
        <v>411</v>
      </c>
      <c r="B414" s="2" t="s">
        <v>880</v>
      </c>
      <c r="C414" s="2" t="s">
        <v>255</v>
      </c>
      <c r="D414" s="2" t="s">
        <v>933</v>
      </c>
      <c r="E414" s="2" t="s">
        <v>930</v>
      </c>
      <c r="F414" s="11"/>
      <c r="G414" s="2" t="s">
        <v>22</v>
      </c>
      <c r="H414" s="12">
        <v>45329</v>
      </c>
      <c r="I414" s="12">
        <f t="shared" si="80"/>
        <v>45694</v>
      </c>
      <c r="J414" s="8" t="s">
        <v>86</v>
      </c>
      <c r="K414" s="19" t="s">
        <v>934</v>
      </c>
      <c r="L414" s="3"/>
      <c r="M414" s="5"/>
      <c r="N414" s="21">
        <f ca="1">I414-K2</f>
        <v>329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8"/>
    </row>
    <row r="415" spans="1:32" ht="99.75" customHeight="1" x14ac:dyDescent="0.35">
      <c r="A415" s="18">
        <v>412</v>
      </c>
      <c r="B415" s="2" t="s">
        <v>880</v>
      </c>
      <c r="C415" s="2" t="s">
        <v>255</v>
      </c>
      <c r="D415" s="2" t="s">
        <v>935</v>
      </c>
      <c r="E415" s="2">
        <v>124.95</v>
      </c>
      <c r="F415" s="11"/>
      <c r="G415" s="2" t="s">
        <v>22</v>
      </c>
      <c r="H415" s="12">
        <v>45329</v>
      </c>
      <c r="I415" s="12">
        <f t="shared" si="80"/>
        <v>45694</v>
      </c>
      <c r="J415" s="8" t="s">
        <v>50</v>
      </c>
      <c r="K415" s="19" t="s">
        <v>936</v>
      </c>
      <c r="L415" s="3" t="s">
        <v>937</v>
      </c>
      <c r="M415" s="28"/>
      <c r="N415" s="21">
        <f ca="1">I415-K2</f>
        <v>329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8"/>
    </row>
    <row r="416" spans="1:32" ht="99.75" customHeight="1" x14ac:dyDescent="0.5">
      <c r="A416" s="18">
        <v>413</v>
      </c>
      <c r="B416" s="2" t="s">
        <v>880</v>
      </c>
      <c r="C416" s="2" t="s">
        <v>255</v>
      </c>
      <c r="D416" s="2" t="s">
        <v>938</v>
      </c>
      <c r="E416" s="2">
        <v>74.8</v>
      </c>
      <c r="F416" s="11"/>
      <c r="G416" s="2" t="s">
        <v>22</v>
      </c>
      <c r="H416" s="12">
        <v>44579</v>
      </c>
      <c r="I416" s="12">
        <f t="shared" ref="I416:I432" si="81">H416+364</f>
        <v>44943</v>
      </c>
      <c r="J416" s="8" t="s">
        <v>43</v>
      </c>
      <c r="K416" s="2"/>
      <c r="L416" s="3"/>
      <c r="M416" s="5"/>
      <c r="N416" s="21">
        <f ca="1">I416-K2</f>
        <v>-422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8"/>
    </row>
    <row r="417" spans="1:32" ht="99.75" customHeight="1" x14ac:dyDescent="0.5">
      <c r="A417" s="18">
        <v>414</v>
      </c>
      <c r="B417" s="2" t="s">
        <v>880</v>
      </c>
      <c r="C417" s="2" t="s">
        <v>255</v>
      </c>
      <c r="D417" s="2" t="s">
        <v>939</v>
      </c>
      <c r="E417" s="2">
        <v>99.951999999999998</v>
      </c>
      <c r="F417" s="11"/>
      <c r="G417" s="2" t="s">
        <v>22</v>
      </c>
      <c r="H417" s="12">
        <v>44579</v>
      </c>
      <c r="I417" s="12">
        <f t="shared" si="81"/>
        <v>44943</v>
      </c>
      <c r="J417" s="8" t="s">
        <v>43</v>
      </c>
      <c r="K417" s="2"/>
      <c r="L417" s="3"/>
      <c r="M417" s="5"/>
      <c r="N417" s="21">
        <f ca="1">I417-K2</f>
        <v>-422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8"/>
    </row>
    <row r="418" spans="1:32" ht="99.75" customHeight="1" x14ac:dyDescent="0.5">
      <c r="A418" s="18">
        <v>415</v>
      </c>
      <c r="B418" s="2" t="s">
        <v>880</v>
      </c>
      <c r="C418" s="2" t="s">
        <v>255</v>
      </c>
      <c r="D418" s="2" t="s">
        <v>940</v>
      </c>
      <c r="E418" s="2">
        <v>111.94</v>
      </c>
      <c r="F418" s="11"/>
      <c r="G418" s="2" t="s">
        <v>22</v>
      </c>
      <c r="H418" s="12">
        <v>44579</v>
      </c>
      <c r="I418" s="12">
        <f t="shared" si="81"/>
        <v>44943</v>
      </c>
      <c r="J418" s="8" t="s">
        <v>43</v>
      </c>
      <c r="K418" s="2"/>
      <c r="L418" s="3"/>
      <c r="M418" s="5"/>
      <c r="N418" s="21">
        <f ca="1">I418-K2</f>
        <v>-422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8"/>
    </row>
    <row r="419" spans="1:32" ht="99.75" customHeight="1" x14ac:dyDescent="0.5">
      <c r="A419" s="18">
        <v>416</v>
      </c>
      <c r="B419" s="2" t="s">
        <v>880</v>
      </c>
      <c r="C419" s="2" t="s">
        <v>255</v>
      </c>
      <c r="D419" s="2" t="s">
        <v>941</v>
      </c>
      <c r="E419" s="2">
        <v>113.005</v>
      </c>
      <c r="F419" s="11"/>
      <c r="G419" s="2" t="s">
        <v>22</v>
      </c>
      <c r="H419" s="12">
        <v>44579</v>
      </c>
      <c r="I419" s="12">
        <f t="shared" si="81"/>
        <v>44943</v>
      </c>
      <c r="J419" s="8" t="s">
        <v>43</v>
      </c>
      <c r="K419" s="2"/>
      <c r="L419" s="20"/>
      <c r="M419" s="5"/>
      <c r="N419" s="21">
        <f ca="1">I419-K2</f>
        <v>-422</v>
      </c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8"/>
    </row>
    <row r="420" spans="1:32" ht="99.75" customHeight="1" x14ac:dyDescent="0.5">
      <c r="A420" s="18">
        <v>417</v>
      </c>
      <c r="B420" s="2" t="s">
        <v>880</v>
      </c>
      <c r="C420" s="2" t="s">
        <v>255</v>
      </c>
      <c r="D420" s="2" t="s">
        <v>942</v>
      </c>
      <c r="E420" s="2">
        <v>114.004</v>
      </c>
      <c r="F420" s="11"/>
      <c r="G420" s="2" t="s">
        <v>22</v>
      </c>
      <c r="H420" s="12">
        <v>44579</v>
      </c>
      <c r="I420" s="12">
        <f t="shared" si="81"/>
        <v>44943</v>
      </c>
      <c r="J420" s="8" t="s">
        <v>43</v>
      </c>
      <c r="K420" s="2"/>
      <c r="L420" s="3"/>
      <c r="M420" s="5"/>
      <c r="N420" s="21">
        <f ca="1">I420-K2</f>
        <v>-422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8"/>
    </row>
    <row r="421" spans="1:32" ht="99.75" customHeight="1" x14ac:dyDescent="0.5">
      <c r="A421" s="18">
        <v>418</v>
      </c>
      <c r="B421" s="2" t="s">
        <v>880</v>
      </c>
      <c r="C421" s="2" t="s">
        <v>255</v>
      </c>
      <c r="D421" s="2" t="s">
        <v>943</v>
      </c>
      <c r="E421" s="2">
        <v>113.002</v>
      </c>
      <c r="F421" s="11"/>
      <c r="G421" s="2" t="s">
        <v>22</v>
      </c>
      <c r="H421" s="12">
        <v>44579</v>
      </c>
      <c r="I421" s="12">
        <f t="shared" si="81"/>
        <v>44943</v>
      </c>
      <c r="J421" s="8" t="s">
        <v>43</v>
      </c>
      <c r="K421" s="2"/>
      <c r="L421" s="3"/>
      <c r="M421" s="5"/>
      <c r="N421" s="21">
        <f ca="1">I421-K2</f>
        <v>-422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8"/>
    </row>
    <row r="422" spans="1:32" ht="99.75" customHeight="1" x14ac:dyDescent="0.5">
      <c r="A422" s="18">
        <v>419</v>
      </c>
      <c r="B422" s="2" t="s">
        <v>880</v>
      </c>
      <c r="C422" s="2" t="s">
        <v>255</v>
      </c>
      <c r="D422" s="2" t="s">
        <v>944</v>
      </c>
      <c r="E422" s="2">
        <v>129.99100000000001</v>
      </c>
      <c r="F422" s="11"/>
      <c r="G422" s="2" t="s">
        <v>22</v>
      </c>
      <c r="H422" s="12">
        <v>44579</v>
      </c>
      <c r="I422" s="12">
        <f t="shared" si="81"/>
        <v>44943</v>
      </c>
      <c r="J422" s="8" t="s">
        <v>43</v>
      </c>
      <c r="K422" s="2"/>
      <c r="L422" s="20"/>
      <c r="M422" s="5"/>
      <c r="N422" s="21">
        <f ca="1">I422-K2</f>
        <v>-422</v>
      </c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8"/>
    </row>
    <row r="423" spans="1:32" ht="99.75" customHeight="1" x14ac:dyDescent="0.5">
      <c r="A423" s="18">
        <v>420</v>
      </c>
      <c r="B423" s="2" t="s">
        <v>880</v>
      </c>
      <c r="C423" s="2" t="s">
        <v>945</v>
      </c>
      <c r="D423" s="2" t="s">
        <v>946</v>
      </c>
      <c r="E423" s="2">
        <v>129.977</v>
      </c>
      <c r="F423" s="11"/>
      <c r="G423" s="2" t="s">
        <v>22</v>
      </c>
      <c r="H423" s="12">
        <v>44579</v>
      </c>
      <c r="I423" s="12">
        <f t="shared" si="81"/>
        <v>44943</v>
      </c>
      <c r="J423" s="8" t="s">
        <v>43</v>
      </c>
      <c r="K423" s="2"/>
      <c r="L423" s="20"/>
      <c r="M423" s="5"/>
      <c r="N423" s="21">
        <f ca="1">I423-K2</f>
        <v>-422</v>
      </c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8"/>
    </row>
    <row r="424" spans="1:32" ht="99.75" customHeight="1" x14ac:dyDescent="0.5">
      <c r="A424" s="18">
        <v>421</v>
      </c>
      <c r="B424" s="2" t="s">
        <v>880</v>
      </c>
      <c r="C424" s="2" t="s">
        <v>255</v>
      </c>
      <c r="D424" s="2" t="s">
        <v>947</v>
      </c>
      <c r="E424" s="2">
        <v>151.001</v>
      </c>
      <c r="F424" s="11"/>
      <c r="G424" s="2" t="s">
        <v>22</v>
      </c>
      <c r="H424" s="12">
        <v>44579</v>
      </c>
      <c r="I424" s="12">
        <f t="shared" si="81"/>
        <v>44943</v>
      </c>
      <c r="J424" s="8" t="s">
        <v>43</v>
      </c>
      <c r="K424" s="2"/>
      <c r="L424" s="3"/>
      <c r="M424" s="5"/>
      <c r="N424" s="21">
        <f ca="1">I424-K2</f>
        <v>-422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8"/>
    </row>
    <row r="425" spans="1:32" ht="99.75" customHeight="1" x14ac:dyDescent="0.5">
      <c r="A425" s="18">
        <v>422</v>
      </c>
      <c r="B425" s="2" t="s">
        <v>880</v>
      </c>
      <c r="C425" s="2" t="s">
        <v>255</v>
      </c>
      <c r="D425" s="2" t="s">
        <v>948</v>
      </c>
      <c r="E425" s="2">
        <v>151.00299999999999</v>
      </c>
      <c r="F425" s="11"/>
      <c r="G425" s="2" t="s">
        <v>22</v>
      </c>
      <c r="H425" s="12">
        <v>44579</v>
      </c>
      <c r="I425" s="12">
        <f t="shared" si="81"/>
        <v>44943</v>
      </c>
      <c r="J425" s="8" t="s">
        <v>43</v>
      </c>
      <c r="K425" s="2"/>
      <c r="L425" s="47"/>
      <c r="M425" s="5"/>
      <c r="N425" s="21">
        <f ca="1">I425-K2</f>
        <v>-422</v>
      </c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8"/>
    </row>
    <row r="426" spans="1:32" ht="99.75" customHeight="1" x14ac:dyDescent="0.5">
      <c r="A426" s="18">
        <v>423</v>
      </c>
      <c r="B426" s="2" t="s">
        <v>880</v>
      </c>
      <c r="C426" s="2" t="s">
        <v>255</v>
      </c>
      <c r="D426" s="2" t="s">
        <v>949</v>
      </c>
      <c r="E426" s="2">
        <v>160.935</v>
      </c>
      <c r="F426" s="11"/>
      <c r="G426" s="2" t="s">
        <v>22</v>
      </c>
      <c r="H426" s="12">
        <v>44579</v>
      </c>
      <c r="I426" s="12">
        <f t="shared" si="81"/>
        <v>44943</v>
      </c>
      <c r="J426" s="8" t="s">
        <v>43</v>
      </c>
      <c r="K426" s="2"/>
      <c r="L426" s="3"/>
      <c r="M426" s="5"/>
      <c r="N426" s="21">
        <f ca="1">I426-K2</f>
        <v>-422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8"/>
    </row>
    <row r="427" spans="1:32" ht="99.75" customHeight="1" x14ac:dyDescent="0.5">
      <c r="A427" s="18">
        <v>424</v>
      </c>
      <c r="B427" s="2" t="s">
        <v>880</v>
      </c>
      <c r="C427" s="2" t="s">
        <v>255</v>
      </c>
      <c r="D427" s="2" t="s">
        <v>950</v>
      </c>
      <c r="E427" s="2">
        <v>160.93199999999999</v>
      </c>
      <c r="F427" s="11"/>
      <c r="G427" s="2" t="s">
        <v>22</v>
      </c>
      <c r="H427" s="12">
        <v>44579</v>
      </c>
      <c r="I427" s="12">
        <f t="shared" si="81"/>
        <v>44943</v>
      </c>
      <c r="J427" s="8" t="s">
        <v>43</v>
      </c>
      <c r="K427" s="2"/>
      <c r="L427" s="3"/>
      <c r="M427" s="5"/>
      <c r="N427" s="21">
        <f ca="1">I427-K2</f>
        <v>-422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8"/>
    </row>
    <row r="428" spans="1:32" ht="99.75" customHeight="1" x14ac:dyDescent="0.5">
      <c r="A428" s="18">
        <v>425</v>
      </c>
      <c r="B428" s="2" t="s">
        <v>880</v>
      </c>
      <c r="C428" s="2" t="s">
        <v>255</v>
      </c>
      <c r="D428" s="2" t="s">
        <v>951</v>
      </c>
      <c r="E428" s="2">
        <v>168.81700000000001</v>
      </c>
      <c r="F428" s="11"/>
      <c r="G428" s="2" t="s">
        <v>22</v>
      </c>
      <c r="H428" s="12">
        <v>44579</v>
      </c>
      <c r="I428" s="12">
        <f t="shared" si="81"/>
        <v>44943</v>
      </c>
      <c r="J428" s="8" t="s">
        <v>43</v>
      </c>
      <c r="K428" s="2"/>
      <c r="L428" s="3"/>
      <c r="M428" s="5"/>
      <c r="N428" s="21">
        <f ca="1">I428-K2</f>
        <v>-422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8"/>
    </row>
    <row r="429" spans="1:32" ht="99.75" customHeight="1" x14ac:dyDescent="0.5">
      <c r="A429" s="18">
        <v>426</v>
      </c>
      <c r="B429" s="2" t="s">
        <v>880</v>
      </c>
      <c r="C429" s="2" t="s">
        <v>255</v>
      </c>
      <c r="D429" s="2" t="s">
        <v>952</v>
      </c>
      <c r="E429" s="2">
        <v>168.81899999999999</v>
      </c>
      <c r="F429" s="11"/>
      <c r="G429" s="2" t="s">
        <v>22</v>
      </c>
      <c r="H429" s="12">
        <v>44579</v>
      </c>
      <c r="I429" s="12">
        <f t="shared" si="81"/>
        <v>44943</v>
      </c>
      <c r="J429" s="8" t="s">
        <v>43</v>
      </c>
      <c r="K429" s="2"/>
      <c r="L429" s="3"/>
      <c r="M429" s="5"/>
      <c r="N429" s="21">
        <f ca="1">I429-K2</f>
        <v>-422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8"/>
    </row>
    <row r="430" spans="1:32" ht="99.75" customHeight="1" x14ac:dyDescent="0.5">
      <c r="A430" s="18">
        <v>427</v>
      </c>
      <c r="B430" s="2" t="s">
        <v>880</v>
      </c>
      <c r="C430" s="2" t="s">
        <v>255</v>
      </c>
      <c r="D430" s="2" t="s">
        <v>953</v>
      </c>
      <c r="E430" s="2">
        <v>169.95</v>
      </c>
      <c r="F430" s="11"/>
      <c r="G430" s="2" t="s">
        <v>22</v>
      </c>
      <c r="H430" s="12">
        <v>44579</v>
      </c>
      <c r="I430" s="12">
        <f t="shared" si="81"/>
        <v>44943</v>
      </c>
      <c r="J430" s="8" t="s">
        <v>43</v>
      </c>
      <c r="K430" s="2"/>
      <c r="L430" s="3"/>
      <c r="M430" s="5"/>
      <c r="N430" s="21">
        <f ca="1">I430-K2</f>
        <v>-422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8"/>
    </row>
    <row r="431" spans="1:32" ht="99.75" customHeight="1" x14ac:dyDescent="0.5">
      <c r="A431" s="18">
        <v>428</v>
      </c>
      <c r="B431" s="2" t="s">
        <v>880</v>
      </c>
      <c r="C431" s="2" t="s">
        <v>255</v>
      </c>
      <c r="D431" s="2" t="s">
        <v>954</v>
      </c>
      <c r="E431" s="2">
        <v>195.399</v>
      </c>
      <c r="F431" s="11"/>
      <c r="G431" s="2" t="s">
        <v>22</v>
      </c>
      <c r="H431" s="12">
        <v>44579</v>
      </c>
      <c r="I431" s="12">
        <f t="shared" si="81"/>
        <v>44943</v>
      </c>
      <c r="J431" s="8" t="s">
        <v>43</v>
      </c>
      <c r="K431" s="2"/>
      <c r="L431" s="3"/>
      <c r="M431" s="5"/>
      <c r="N431" s="21">
        <f ca="1">I431-K2</f>
        <v>-422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8"/>
    </row>
    <row r="432" spans="1:32" ht="99.75" customHeight="1" x14ac:dyDescent="0.5">
      <c r="A432" s="18">
        <v>429</v>
      </c>
      <c r="B432" s="2" t="s">
        <v>880</v>
      </c>
      <c r="C432" s="2" t="s">
        <v>255</v>
      </c>
      <c r="D432" s="2" t="s">
        <v>955</v>
      </c>
      <c r="E432" s="2">
        <v>195.40299999999999</v>
      </c>
      <c r="F432" s="11"/>
      <c r="G432" s="2" t="s">
        <v>22</v>
      </c>
      <c r="H432" s="12">
        <v>44579</v>
      </c>
      <c r="I432" s="12">
        <f t="shared" si="81"/>
        <v>44943</v>
      </c>
      <c r="J432" s="8" t="s">
        <v>43</v>
      </c>
      <c r="K432" s="2"/>
      <c r="L432" s="3"/>
      <c r="M432" s="5"/>
      <c r="N432" s="21">
        <f ca="1">I432-K2</f>
        <v>-422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8"/>
    </row>
    <row r="433" spans="1:32" ht="99.75" customHeight="1" x14ac:dyDescent="0.5">
      <c r="A433" s="18">
        <v>430</v>
      </c>
      <c r="B433" s="2" t="s">
        <v>880</v>
      </c>
      <c r="C433" s="2" t="s">
        <v>255</v>
      </c>
      <c r="D433" s="2" t="s">
        <v>956</v>
      </c>
      <c r="E433" s="2">
        <v>94.957999999999998</v>
      </c>
      <c r="F433" s="11"/>
      <c r="G433" s="2" t="s">
        <v>22</v>
      </c>
      <c r="H433" s="12">
        <v>45152</v>
      </c>
      <c r="I433" s="12">
        <f>H433+365</f>
        <v>45517</v>
      </c>
      <c r="J433" s="8" t="s">
        <v>23</v>
      </c>
      <c r="K433" s="19" t="s">
        <v>957</v>
      </c>
      <c r="L433" s="39" t="s">
        <v>958</v>
      </c>
      <c r="M433" s="5"/>
      <c r="N433" s="21">
        <f ca="1">I433-K2</f>
        <v>152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8"/>
    </row>
    <row r="434" spans="1:32" ht="99.75" customHeight="1" x14ac:dyDescent="0.5">
      <c r="A434" s="18">
        <v>431</v>
      </c>
      <c r="B434" s="2" t="s">
        <v>880</v>
      </c>
      <c r="C434" s="2" t="s">
        <v>255</v>
      </c>
      <c r="D434" s="2" t="s">
        <v>959</v>
      </c>
      <c r="E434" s="2">
        <v>94.956000000000003</v>
      </c>
      <c r="F434" s="11"/>
      <c r="G434" s="2" t="s">
        <v>22</v>
      </c>
      <c r="H434" s="12">
        <v>44786</v>
      </c>
      <c r="I434" s="12">
        <f>H434+364</f>
        <v>45150</v>
      </c>
      <c r="J434" s="8" t="s">
        <v>43</v>
      </c>
      <c r="K434" s="2"/>
      <c r="L434" s="3"/>
      <c r="M434" s="5"/>
      <c r="N434" s="21">
        <f ca="1">I434-K2</f>
        <v>-215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8"/>
    </row>
    <row r="435" spans="1:32" ht="99.75" customHeight="1" x14ac:dyDescent="0.5">
      <c r="A435" s="18">
        <v>432</v>
      </c>
      <c r="B435" s="2" t="s">
        <v>880</v>
      </c>
      <c r="C435" s="2" t="s">
        <v>255</v>
      </c>
      <c r="D435" s="2" t="s">
        <v>960</v>
      </c>
      <c r="E435" s="2">
        <v>88.82</v>
      </c>
      <c r="F435" s="11"/>
      <c r="G435" s="2" t="s">
        <v>22</v>
      </c>
      <c r="H435" s="12">
        <v>45334</v>
      </c>
      <c r="I435" s="12">
        <f t="shared" ref="I435:I448" si="82">H435+365</f>
        <v>45699</v>
      </c>
      <c r="J435" s="8" t="s">
        <v>23</v>
      </c>
      <c r="K435" s="19" t="s">
        <v>961</v>
      </c>
      <c r="L435" s="3" t="s">
        <v>962</v>
      </c>
      <c r="M435" s="5"/>
      <c r="N435" s="21">
        <f ca="1">I435-K2</f>
        <v>334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8"/>
    </row>
    <row r="436" spans="1:32" ht="99.75" customHeight="1" x14ac:dyDescent="0.5">
      <c r="A436" s="18">
        <v>433</v>
      </c>
      <c r="B436" s="2" t="s">
        <v>880</v>
      </c>
      <c r="C436" s="2"/>
      <c r="D436" s="2" t="s">
        <v>963</v>
      </c>
      <c r="E436" s="2">
        <v>136.11000000000001</v>
      </c>
      <c r="F436" s="11"/>
      <c r="G436" s="2" t="s">
        <v>22</v>
      </c>
      <c r="H436" s="12">
        <v>45152</v>
      </c>
      <c r="I436" s="12">
        <f t="shared" si="82"/>
        <v>45517</v>
      </c>
      <c r="J436" s="8" t="s">
        <v>43</v>
      </c>
      <c r="K436" s="19" t="s">
        <v>964</v>
      </c>
      <c r="L436" s="20"/>
      <c r="M436" s="5"/>
      <c r="N436" s="21">
        <f ca="1">I436-K2</f>
        <v>152</v>
      </c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8"/>
    </row>
    <row r="437" spans="1:32" ht="99.75" customHeight="1" x14ac:dyDescent="0.5">
      <c r="A437" s="18">
        <v>434</v>
      </c>
      <c r="B437" s="2" t="s">
        <v>880</v>
      </c>
      <c r="C437" s="2" t="s">
        <v>322</v>
      </c>
      <c r="D437" s="2" t="s">
        <v>965</v>
      </c>
      <c r="E437" s="2">
        <v>130.17599999999999</v>
      </c>
      <c r="F437" s="11"/>
      <c r="G437" s="2" t="s">
        <v>22</v>
      </c>
      <c r="H437" s="12">
        <v>45152</v>
      </c>
      <c r="I437" s="12">
        <f t="shared" si="82"/>
        <v>45517</v>
      </c>
      <c r="J437" s="8" t="s">
        <v>23</v>
      </c>
      <c r="K437" s="19" t="s">
        <v>966</v>
      </c>
      <c r="L437" s="3" t="s">
        <v>967</v>
      </c>
      <c r="M437" s="5"/>
      <c r="N437" s="21">
        <f ca="1">I437-K2</f>
        <v>152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8"/>
    </row>
    <row r="438" spans="1:32" ht="99.75" customHeight="1" x14ac:dyDescent="0.5">
      <c r="A438" s="18">
        <v>435</v>
      </c>
      <c r="B438" s="2" t="s">
        <v>880</v>
      </c>
      <c r="C438" s="2" t="s">
        <v>322</v>
      </c>
      <c r="D438" s="2" t="s">
        <v>968</v>
      </c>
      <c r="E438" s="2">
        <v>130.27099999999999</v>
      </c>
      <c r="F438" s="11"/>
      <c r="G438" s="2" t="s">
        <v>22</v>
      </c>
      <c r="H438" s="12">
        <v>45124</v>
      </c>
      <c r="I438" s="12">
        <f t="shared" si="82"/>
        <v>45489</v>
      </c>
      <c r="J438" s="8" t="s">
        <v>23</v>
      </c>
      <c r="K438" s="19" t="s">
        <v>969</v>
      </c>
      <c r="L438" s="3" t="e">
        <f>[2]Sheet1!$F$13</f>
        <v>#REF!</v>
      </c>
      <c r="M438" s="5"/>
      <c r="N438" s="21">
        <f ca="1">I438-K2</f>
        <v>124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8"/>
    </row>
    <row r="439" spans="1:32" ht="99.75" customHeight="1" x14ac:dyDescent="0.5">
      <c r="A439" s="18">
        <v>436</v>
      </c>
      <c r="B439" s="2" t="s">
        <v>880</v>
      </c>
      <c r="C439" s="2" t="s">
        <v>322</v>
      </c>
      <c r="D439" s="2" t="s">
        <v>970</v>
      </c>
      <c r="E439" s="2">
        <v>158.78</v>
      </c>
      <c r="F439" s="11"/>
      <c r="G439" s="2" t="s">
        <v>22</v>
      </c>
      <c r="H439" s="12">
        <v>45124</v>
      </c>
      <c r="I439" s="12">
        <f t="shared" si="82"/>
        <v>45489</v>
      </c>
      <c r="J439" s="8" t="s">
        <v>23</v>
      </c>
      <c r="K439" s="19" t="s">
        <v>971</v>
      </c>
      <c r="L439" s="3" t="e">
        <f>[3]Sheet1!$F$14</f>
        <v>#REF!</v>
      </c>
      <c r="M439" s="5"/>
      <c r="N439" s="21">
        <f ca="1">I439-K2</f>
        <v>124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8"/>
    </row>
    <row r="440" spans="1:32" ht="99.75" customHeight="1" x14ac:dyDescent="0.5">
      <c r="A440" s="18">
        <v>437</v>
      </c>
      <c r="B440" s="2" t="s">
        <v>880</v>
      </c>
      <c r="C440" s="2" t="s">
        <v>322</v>
      </c>
      <c r="D440" s="2" t="s">
        <v>972</v>
      </c>
      <c r="E440" s="2">
        <v>169.95400000000001</v>
      </c>
      <c r="F440" s="11"/>
      <c r="G440" s="2" t="s">
        <v>22</v>
      </c>
      <c r="H440" s="12">
        <v>45005</v>
      </c>
      <c r="I440" s="12">
        <f t="shared" si="82"/>
        <v>45370</v>
      </c>
      <c r="J440" s="8" t="s">
        <v>23</v>
      </c>
      <c r="K440" s="19" t="s">
        <v>973</v>
      </c>
      <c r="L440" s="3" t="s">
        <v>974</v>
      </c>
      <c r="M440" s="5"/>
      <c r="N440" s="21">
        <f ca="1">I440-K2</f>
        <v>5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8" t="s">
        <v>246</v>
      </c>
    </row>
    <row r="441" spans="1:32" ht="99.75" customHeight="1" x14ac:dyDescent="0.35">
      <c r="A441" s="18">
        <v>438</v>
      </c>
      <c r="B441" s="2" t="s">
        <v>880</v>
      </c>
      <c r="C441" s="2"/>
      <c r="D441" s="2" t="s">
        <v>975</v>
      </c>
      <c r="E441" s="2">
        <v>99.995000000000005</v>
      </c>
      <c r="F441" s="11"/>
      <c r="G441" s="2" t="s">
        <v>22</v>
      </c>
      <c r="H441" s="12">
        <v>45336</v>
      </c>
      <c r="I441" s="12">
        <f t="shared" si="82"/>
        <v>45701</v>
      </c>
      <c r="J441" s="8" t="s">
        <v>50</v>
      </c>
      <c r="K441" s="19" t="s">
        <v>976</v>
      </c>
      <c r="L441" s="3" t="s">
        <v>977</v>
      </c>
      <c r="M441" s="28"/>
      <c r="N441" s="21">
        <f ca="1">I441-K2</f>
        <v>336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8"/>
    </row>
    <row r="442" spans="1:32" ht="99.75" customHeight="1" x14ac:dyDescent="0.5">
      <c r="A442" s="18">
        <v>439</v>
      </c>
      <c r="B442" s="2" t="s">
        <v>880</v>
      </c>
      <c r="C442" s="2" t="s">
        <v>322</v>
      </c>
      <c r="D442" s="2" t="s">
        <v>978</v>
      </c>
      <c r="E442" s="2">
        <v>89.896000000000001</v>
      </c>
      <c r="F442" s="11"/>
      <c r="G442" s="2" t="s">
        <v>22</v>
      </c>
      <c r="H442" s="12">
        <v>45252</v>
      </c>
      <c r="I442" s="12">
        <f t="shared" si="82"/>
        <v>45617</v>
      </c>
      <c r="J442" s="8" t="s">
        <v>23</v>
      </c>
      <c r="K442" s="19" t="s">
        <v>979</v>
      </c>
      <c r="L442" s="39" t="s">
        <v>980</v>
      </c>
      <c r="M442" s="5"/>
      <c r="N442" s="21">
        <f ca="1">I442-K2</f>
        <v>252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8"/>
    </row>
    <row r="443" spans="1:32" ht="99.75" customHeight="1" x14ac:dyDescent="0.5">
      <c r="A443" s="18">
        <v>440</v>
      </c>
      <c r="B443" s="2" t="s">
        <v>880</v>
      </c>
      <c r="C443" s="2"/>
      <c r="D443" s="2" t="s">
        <v>981</v>
      </c>
      <c r="E443" s="2">
        <v>74.905000000000001</v>
      </c>
      <c r="F443" s="11"/>
      <c r="G443" s="2" t="s">
        <v>22</v>
      </c>
      <c r="H443" s="12">
        <v>45043</v>
      </c>
      <c r="I443" s="12">
        <f t="shared" si="82"/>
        <v>45408</v>
      </c>
      <c r="J443" s="8" t="s">
        <v>23</v>
      </c>
      <c r="K443" s="19" t="s">
        <v>982</v>
      </c>
      <c r="L443" s="20" t="s">
        <v>983</v>
      </c>
      <c r="M443" s="5"/>
      <c r="N443" s="21">
        <f ca="1">I443-K2</f>
        <v>43</v>
      </c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8"/>
    </row>
    <row r="444" spans="1:32" ht="99.75" customHeight="1" x14ac:dyDescent="0.5">
      <c r="A444" s="18">
        <v>441</v>
      </c>
      <c r="B444" s="2" t="s">
        <v>880</v>
      </c>
      <c r="C444" s="2" t="s">
        <v>322</v>
      </c>
      <c r="D444" s="2" t="s">
        <v>984</v>
      </c>
      <c r="E444" s="2">
        <v>154.90299999999999</v>
      </c>
      <c r="F444" s="11"/>
      <c r="G444" s="2" t="s">
        <v>22</v>
      </c>
      <c r="H444" s="12">
        <v>45071</v>
      </c>
      <c r="I444" s="12">
        <f t="shared" si="82"/>
        <v>45436</v>
      </c>
      <c r="J444" s="8" t="s">
        <v>23</v>
      </c>
      <c r="K444" s="19" t="s">
        <v>985</v>
      </c>
      <c r="L444" s="3" t="s">
        <v>986</v>
      </c>
      <c r="M444" s="5"/>
      <c r="N444" s="21">
        <f ca="1">I444-K2</f>
        <v>71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8"/>
    </row>
    <row r="445" spans="1:32" ht="99.75" customHeight="1" x14ac:dyDescent="0.5">
      <c r="A445" s="18">
        <v>442</v>
      </c>
      <c r="B445" s="2" t="s">
        <v>880</v>
      </c>
      <c r="C445" s="2" t="s">
        <v>255</v>
      </c>
      <c r="D445" s="2" t="s">
        <v>987</v>
      </c>
      <c r="E445" s="2">
        <v>134.98400000000001</v>
      </c>
      <c r="F445" s="11"/>
      <c r="G445" s="2" t="s">
        <v>22</v>
      </c>
      <c r="H445" s="12">
        <v>45251</v>
      </c>
      <c r="I445" s="12">
        <f t="shared" si="82"/>
        <v>45616</v>
      </c>
      <c r="J445" s="8" t="s">
        <v>23</v>
      </c>
      <c r="K445" s="19" t="s">
        <v>988</v>
      </c>
      <c r="L445" s="3" t="s">
        <v>989</v>
      </c>
      <c r="M445" s="5"/>
      <c r="N445" s="21">
        <f ca="1">I445-K2</f>
        <v>251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8"/>
    </row>
    <row r="446" spans="1:32" ht="99.75" customHeight="1" x14ac:dyDescent="0.5">
      <c r="A446" s="18">
        <v>443</v>
      </c>
      <c r="B446" s="2" t="s">
        <v>880</v>
      </c>
      <c r="C446" s="2" t="s">
        <v>255</v>
      </c>
      <c r="D446" s="2" t="s">
        <v>990</v>
      </c>
      <c r="E446" s="2">
        <v>129.89400000000001</v>
      </c>
      <c r="F446" s="11"/>
      <c r="G446" s="2" t="s">
        <v>22</v>
      </c>
      <c r="H446" s="12">
        <v>45124</v>
      </c>
      <c r="I446" s="12">
        <f t="shared" si="82"/>
        <v>45489</v>
      </c>
      <c r="J446" s="8" t="s">
        <v>23</v>
      </c>
      <c r="K446" s="19" t="s">
        <v>991</v>
      </c>
      <c r="L446" s="3" t="e">
        <f>[4]Sheet1!$F$14</f>
        <v>#REF!</v>
      </c>
      <c r="M446" s="5"/>
      <c r="N446" s="21">
        <f ca="1">I446-K2</f>
        <v>124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8"/>
    </row>
    <row r="447" spans="1:32" ht="99.75" customHeight="1" x14ac:dyDescent="0.5">
      <c r="A447" s="18">
        <v>444</v>
      </c>
      <c r="B447" s="2" t="s">
        <v>880</v>
      </c>
      <c r="C447" s="2" t="s">
        <v>255</v>
      </c>
      <c r="D447" s="2" t="s">
        <v>992</v>
      </c>
      <c r="E447" s="2">
        <v>158.79900000000001</v>
      </c>
      <c r="F447" s="11"/>
      <c r="G447" s="2" t="s">
        <v>22</v>
      </c>
      <c r="H447" s="12">
        <v>45043</v>
      </c>
      <c r="I447" s="12">
        <f t="shared" si="82"/>
        <v>45408</v>
      </c>
      <c r="J447" s="8" t="s">
        <v>23</v>
      </c>
      <c r="K447" s="19" t="s">
        <v>993</v>
      </c>
      <c r="L447" s="3" t="s">
        <v>994</v>
      </c>
      <c r="M447" s="5"/>
      <c r="N447" s="21">
        <f ca="1">I447-K2</f>
        <v>43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8"/>
    </row>
    <row r="448" spans="1:32" ht="99.75" customHeight="1" x14ac:dyDescent="0.5">
      <c r="A448" s="18">
        <v>445</v>
      </c>
      <c r="B448" s="2" t="s">
        <v>880</v>
      </c>
      <c r="C448" s="2"/>
      <c r="D448" s="2" t="s">
        <v>995</v>
      </c>
      <c r="E448" s="2">
        <v>129.98699999999999</v>
      </c>
      <c r="F448" s="11"/>
      <c r="G448" s="2" t="s">
        <v>22</v>
      </c>
      <c r="H448" s="12">
        <v>44995</v>
      </c>
      <c r="I448" s="12">
        <f t="shared" si="82"/>
        <v>45360</v>
      </c>
      <c r="J448" s="8" t="s">
        <v>43</v>
      </c>
      <c r="K448" s="2"/>
      <c r="L448" s="3"/>
      <c r="M448" s="5"/>
      <c r="N448" s="21">
        <f ca="1">I448-K2</f>
        <v>-5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8"/>
    </row>
    <row r="449" spans="1:32" ht="99.75" customHeight="1" x14ac:dyDescent="0.5">
      <c r="A449" s="11">
        <v>446</v>
      </c>
      <c r="B449" s="2" t="s">
        <v>400</v>
      </c>
      <c r="C449" s="2" t="s">
        <v>19</v>
      </c>
      <c r="D449" s="2" t="s">
        <v>996</v>
      </c>
      <c r="E449" s="2" t="s">
        <v>402</v>
      </c>
      <c r="F449" s="11">
        <v>1E-3</v>
      </c>
      <c r="G449" s="2" t="s">
        <v>22</v>
      </c>
      <c r="H449" s="12">
        <v>44545</v>
      </c>
      <c r="I449" s="12">
        <f t="shared" ref="I449:I452" si="83">H449+364</f>
        <v>44909</v>
      </c>
      <c r="J449" s="8" t="s">
        <v>123</v>
      </c>
      <c r="K449" s="2"/>
      <c r="L449" s="3"/>
      <c r="M449" s="5"/>
      <c r="N449" s="21">
        <f ca="1">I449-K2</f>
        <v>-456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8"/>
    </row>
    <row r="450" spans="1:32" ht="99.75" customHeight="1" x14ac:dyDescent="0.5">
      <c r="A450" s="11">
        <v>447</v>
      </c>
      <c r="B450" s="2" t="s">
        <v>400</v>
      </c>
      <c r="C450" s="2" t="s">
        <v>19</v>
      </c>
      <c r="D450" s="2" t="s">
        <v>997</v>
      </c>
      <c r="E450" s="2" t="s">
        <v>402</v>
      </c>
      <c r="F450" s="11">
        <v>1E-3</v>
      </c>
      <c r="G450" s="2" t="s">
        <v>22</v>
      </c>
      <c r="H450" s="12">
        <v>44545</v>
      </c>
      <c r="I450" s="12">
        <f t="shared" si="83"/>
        <v>44909</v>
      </c>
      <c r="J450" s="8" t="s">
        <v>123</v>
      </c>
      <c r="K450" s="2"/>
      <c r="L450" s="3"/>
      <c r="M450" s="5"/>
      <c r="N450" s="21">
        <f ca="1">I450-K2</f>
        <v>-456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8"/>
    </row>
    <row r="451" spans="1:32" ht="99.75" customHeight="1" x14ac:dyDescent="0.5">
      <c r="A451" s="11">
        <v>448</v>
      </c>
      <c r="B451" s="2" t="s">
        <v>400</v>
      </c>
      <c r="C451" s="2" t="s">
        <v>19</v>
      </c>
      <c r="D451" s="2" t="s">
        <v>998</v>
      </c>
      <c r="E451" s="2" t="s">
        <v>402</v>
      </c>
      <c r="F451" s="11">
        <v>1E-3</v>
      </c>
      <c r="G451" s="2" t="s">
        <v>22</v>
      </c>
      <c r="H451" s="12">
        <v>44545</v>
      </c>
      <c r="I451" s="12">
        <f t="shared" si="83"/>
        <v>44909</v>
      </c>
      <c r="J451" s="8" t="s">
        <v>123</v>
      </c>
      <c r="K451" s="2"/>
      <c r="L451" s="3"/>
      <c r="M451" s="5"/>
      <c r="N451" s="21">
        <f ca="1">I451-K2</f>
        <v>-456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8"/>
    </row>
    <row r="452" spans="1:32" ht="99.75" customHeight="1" x14ac:dyDescent="0.5">
      <c r="A452" s="18">
        <v>449</v>
      </c>
      <c r="B452" s="2" t="s">
        <v>400</v>
      </c>
      <c r="C452" s="2" t="s">
        <v>19</v>
      </c>
      <c r="D452" s="2" t="s">
        <v>999</v>
      </c>
      <c r="E452" s="2">
        <v>0.14000000000000001</v>
      </c>
      <c r="F452" s="11">
        <v>1E-3</v>
      </c>
      <c r="G452" s="2" t="s">
        <v>22</v>
      </c>
      <c r="H452" s="12">
        <v>44861</v>
      </c>
      <c r="I452" s="12">
        <f t="shared" si="83"/>
        <v>45225</v>
      </c>
      <c r="J452" s="8" t="s">
        <v>1000</v>
      </c>
      <c r="K452" s="2"/>
      <c r="L452" s="3"/>
      <c r="M452" s="5"/>
      <c r="N452" s="21">
        <f ca="1">I452-K2</f>
        <v>-140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8"/>
    </row>
    <row r="453" spans="1:32" ht="99.75" customHeight="1" x14ac:dyDescent="0.5">
      <c r="A453" s="18">
        <v>450</v>
      </c>
      <c r="B453" s="2" t="s">
        <v>400</v>
      </c>
      <c r="C453" s="2" t="s">
        <v>19</v>
      </c>
      <c r="D453" s="2" t="s">
        <v>1001</v>
      </c>
      <c r="E453" s="2" t="s">
        <v>402</v>
      </c>
      <c r="F453" s="11">
        <v>1E-3</v>
      </c>
      <c r="G453" s="2" t="s">
        <v>22</v>
      </c>
      <c r="H453" s="12">
        <v>45138</v>
      </c>
      <c r="I453" s="12">
        <f t="shared" ref="I453:I454" si="84">H453+365</f>
        <v>45503</v>
      </c>
      <c r="J453" s="8" t="s">
        <v>130</v>
      </c>
      <c r="K453" s="2"/>
      <c r="L453" s="3"/>
      <c r="M453" s="5"/>
      <c r="N453" s="21">
        <f ca="1">I453-K2</f>
        <v>138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8"/>
    </row>
    <row r="454" spans="1:32" ht="99.75" customHeight="1" x14ac:dyDescent="0.5">
      <c r="A454" s="18">
        <v>451</v>
      </c>
      <c r="B454" s="2" t="s">
        <v>400</v>
      </c>
      <c r="C454" s="2" t="s">
        <v>19</v>
      </c>
      <c r="D454" s="2" t="s">
        <v>1002</v>
      </c>
      <c r="E454" s="2">
        <v>0.8</v>
      </c>
      <c r="F454" s="11">
        <v>0.01</v>
      </c>
      <c r="G454" s="2" t="s">
        <v>22</v>
      </c>
      <c r="H454" s="12">
        <v>45210</v>
      </c>
      <c r="I454" s="12">
        <f t="shared" si="84"/>
        <v>45575</v>
      </c>
      <c r="J454" s="8" t="s">
        <v>23</v>
      </c>
      <c r="K454" s="19" t="s">
        <v>1003</v>
      </c>
      <c r="L454" s="3"/>
      <c r="M454" s="5"/>
      <c r="N454" s="21">
        <f ca="1">I454-K2</f>
        <v>210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8"/>
    </row>
    <row r="455" spans="1:32" ht="99.75" customHeight="1" x14ac:dyDescent="0.5">
      <c r="A455" s="18">
        <v>452</v>
      </c>
      <c r="B455" s="2" t="s">
        <v>1004</v>
      </c>
      <c r="C455" s="2"/>
      <c r="D455" s="2" t="s">
        <v>1005</v>
      </c>
      <c r="E455" s="2" t="s">
        <v>402</v>
      </c>
      <c r="F455" s="11">
        <v>1E-3</v>
      </c>
      <c r="G455" s="2" t="s">
        <v>22</v>
      </c>
      <c r="H455" s="12">
        <v>44915</v>
      </c>
      <c r="I455" s="12">
        <f t="shared" ref="I455:I457" si="85">H455+364</f>
        <v>45279</v>
      </c>
      <c r="J455" s="8" t="s">
        <v>43</v>
      </c>
      <c r="K455" s="19" t="s">
        <v>1006</v>
      </c>
      <c r="L455" s="3"/>
      <c r="M455" s="5"/>
      <c r="N455" s="21">
        <f ca="1">I455-K2</f>
        <v>-86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8"/>
    </row>
    <row r="456" spans="1:32" ht="99.75" customHeight="1" x14ac:dyDescent="0.5">
      <c r="A456" s="18">
        <v>453</v>
      </c>
      <c r="B456" s="2" t="s">
        <v>1007</v>
      </c>
      <c r="C456" s="2"/>
      <c r="D456" s="2" t="s">
        <v>1008</v>
      </c>
      <c r="E456" s="2" t="s">
        <v>1009</v>
      </c>
      <c r="F456" s="11">
        <v>0.1</v>
      </c>
      <c r="G456" s="2" t="s">
        <v>22</v>
      </c>
      <c r="H456" s="12">
        <v>44904</v>
      </c>
      <c r="I456" s="12">
        <f t="shared" si="85"/>
        <v>45268</v>
      </c>
      <c r="J456" s="8" t="s">
        <v>43</v>
      </c>
      <c r="K456" s="2"/>
      <c r="L456" s="3"/>
      <c r="M456" s="5"/>
      <c r="N456" s="21">
        <f ca="1">I456-K2</f>
        <v>-97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8"/>
    </row>
    <row r="457" spans="1:32" ht="99.75" customHeight="1" x14ac:dyDescent="0.5">
      <c r="A457" s="41">
        <v>454</v>
      </c>
      <c r="B457" s="2" t="s">
        <v>1010</v>
      </c>
      <c r="C457" s="2" t="s">
        <v>19</v>
      </c>
      <c r="D457" s="2" t="s">
        <v>1011</v>
      </c>
      <c r="E457" s="2" t="s">
        <v>863</v>
      </c>
      <c r="F457" s="11">
        <v>0.01</v>
      </c>
      <c r="G457" s="2" t="s">
        <v>22</v>
      </c>
      <c r="H457" s="12">
        <v>44315</v>
      </c>
      <c r="I457" s="12">
        <f t="shared" si="85"/>
        <v>44679</v>
      </c>
      <c r="J457" s="8" t="s">
        <v>43</v>
      </c>
      <c r="K457" s="2"/>
      <c r="L457" s="3"/>
      <c r="M457" s="5"/>
      <c r="N457" s="21">
        <f ca="1">I457-K2</f>
        <v>-686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8"/>
    </row>
    <row r="458" spans="1:32" ht="99.75" customHeight="1" x14ac:dyDescent="0.5">
      <c r="A458" s="18">
        <v>455</v>
      </c>
      <c r="B458" s="2" t="s">
        <v>1010</v>
      </c>
      <c r="C458" s="2" t="s">
        <v>19</v>
      </c>
      <c r="D458" s="2" t="s">
        <v>1012</v>
      </c>
      <c r="E458" s="2" t="s">
        <v>832</v>
      </c>
      <c r="F458" s="11">
        <v>0.01</v>
      </c>
      <c r="G458" s="2" t="s">
        <v>22</v>
      </c>
      <c r="H458" s="12">
        <v>45008</v>
      </c>
      <c r="I458" s="12">
        <f>H458+365</f>
        <v>45373</v>
      </c>
      <c r="J458" s="8" t="s">
        <v>23</v>
      </c>
      <c r="K458" s="19" t="s">
        <v>1013</v>
      </c>
      <c r="L458" s="3"/>
      <c r="M458" s="5"/>
      <c r="N458" s="21">
        <f ca="1">I458-K2</f>
        <v>8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8"/>
    </row>
    <row r="459" spans="1:32" ht="99.75" customHeight="1" x14ac:dyDescent="0.5">
      <c r="A459" s="18">
        <v>456</v>
      </c>
      <c r="B459" s="2" t="s">
        <v>1014</v>
      </c>
      <c r="C459" s="2"/>
      <c r="D459" s="2" t="s">
        <v>1015</v>
      </c>
      <c r="E459" s="2" t="s">
        <v>1016</v>
      </c>
      <c r="F459" s="11"/>
      <c r="G459" s="2" t="s">
        <v>22</v>
      </c>
      <c r="H459" s="12">
        <v>44977</v>
      </c>
      <c r="I459" s="12">
        <f t="shared" ref="I459:I460" si="86">H459+364</f>
        <v>45341</v>
      </c>
      <c r="J459" s="8" t="s">
        <v>43</v>
      </c>
      <c r="K459" s="2"/>
      <c r="L459" s="3"/>
      <c r="M459" s="5"/>
      <c r="N459" s="21">
        <f ca="1">I459-K2</f>
        <v>-24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8"/>
    </row>
    <row r="460" spans="1:32" ht="99.75" customHeight="1" x14ac:dyDescent="0.5">
      <c r="A460" s="18">
        <v>457</v>
      </c>
      <c r="B460" s="2" t="s">
        <v>1014</v>
      </c>
      <c r="C460" s="2"/>
      <c r="D460" s="2" t="s">
        <v>1017</v>
      </c>
      <c r="E460" s="2" t="s">
        <v>1016</v>
      </c>
      <c r="F460" s="11"/>
      <c r="G460" s="2" t="s">
        <v>22</v>
      </c>
      <c r="H460" s="12">
        <v>44214</v>
      </c>
      <c r="I460" s="12">
        <f t="shared" si="86"/>
        <v>44578</v>
      </c>
      <c r="J460" s="8" t="s">
        <v>43</v>
      </c>
      <c r="K460" s="2"/>
      <c r="L460" s="3"/>
      <c r="M460" s="5"/>
      <c r="N460" s="21">
        <f ca="1">I460-K2</f>
        <v>-787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8"/>
    </row>
    <row r="461" spans="1:32" ht="99.75" customHeight="1" x14ac:dyDescent="0.5">
      <c r="A461" s="18">
        <v>458</v>
      </c>
      <c r="B461" s="2" t="s">
        <v>1014</v>
      </c>
      <c r="C461" s="2"/>
      <c r="D461" s="2" t="s">
        <v>1018</v>
      </c>
      <c r="E461" s="2" t="s">
        <v>1019</v>
      </c>
      <c r="F461" s="11"/>
      <c r="G461" s="2" t="s">
        <v>22</v>
      </c>
      <c r="H461" s="12">
        <v>45329</v>
      </c>
      <c r="I461" s="12">
        <f>H461+365</f>
        <v>45694</v>
      </c>
      <c r="J461" s="8" t="s">
        <v>130</v>
      </c>
      <c r="K461" s="19" t="s">
        <v>1020</v>
      </c>
      <c r="L461" s="3"/>
      <c r="M461" s="5"/>
      <c r="N461" s="21">
        <f ca="1">I461-K2</f>
        <v>329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8"/>
    </row>
    <row r="462" spans="1:32" ht="99.75" customHeight="1" x14ac:dyDescent="0.5">
      <c r="A462" s="18">
        <v>459</v>
      </c>
      <c r="B462" s="2" t="s">
        <v>1014</v>
      </c>
      <c r="C462" s="2"/>
      <c r="D462" s="2" t="s">
        <v>1021</v>
      </c>
      <c r="E462" s="2" t="s">
        <v>1019</v>
      </c>
      <c r="F462" s="11"/>
      <c r="G462" s="2" t="s">
        <v>22</v>
      </c>
      <c r="H462" s="12">
        <v>44765</v>
      </c>
      <c r="I462" s="12">
        <f t="shared" ref="I462:I464" si="87">H462+364</f>
        <v>45129</v>
      </c>
      <c r="J462" s="8" t="s">
        <v>43</v>
      </c>
      <c r="K462" s="2"/>
      <c r="L462" s="3"/>
      <c r="M462" s="5"/>
      <c r="N462" s="21">
        <f ca="1">I462-K2</f>
        <v>-236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8"/>
    </row>
    <row r="463" spans="1:32" ht="99.75" customHeight="1" x14ac:dyDescent="0.5">
      <c r="A463" s="18">
        <v>460</v>
      </c>
      <c r="B463" s="2" t="s">
        <v>1014</v>
      </c>
      <c r="C463" s="2"/>
      <c r="D463" s="2" t="s">
        <v>1022</v>
      </c>
      <c r="E463" s="2" t="s">
        <v>1023</v>
      </c>
      <c r="F463" s="11"/>
      <c r="G463" s="2" t="s">
        <v>22</v>
      </c>
      <c r="H463" s="12">
        <v>44215</v>
      </c>
      <c r="I463" s="12">
        <f t="shared" si="87"/>
        <v>44579</v>
      </c>
      <c r="J463" s="8" t="s">
        <v>43</v>
      </c>
      <c r="K463" s="2"/>
      <c r="L463" s="3"/>
      <c r="M463" s="5"/>
      <c r="N463" s="21">
        <f ca="1">I463-K2</f>
        <v>-786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8"/>
    </row>
    <row r="464" spans="1:32" ht="99.75" customHeight="1" x14ac:dyDescent="0.5">
      <c r="A464" s="18">
        <v>461</v>
      </c>
      <c r="B464" s="2" t="s">
        <v>1014</v>
      </c>
      <c r="C464" s="2"/>
      <c r="D464" s="2" t="s">
        <v>1024</v>
      </c>
      <c r="E464" s="2" t="s">
        <v>1023</v>
      </c>
      <c r="F464" s="11"/>
      <c r="G464" s="2" t="s">
        <v>22</v>
      </c>
      <c r="H464" s="12">
        <v>44214</v>
      </c>
      <c r="I464" s="12">
        <f t="shared" si="87"/>
        <v>44578</v>
      </c>
      <c r="J464" s="8" t="s">
        <v>43</v>
      </c>
      <c r="K464" s="2"/>
      <c r="L464" s="3"/>
      <c r="M464" s="5"/>
      <c r="N464" s="21">
        <f ca="1">I464-K2</f>
        <v>-787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8"/>
    </row>
    <row r="465" spans="1:32" ht="99.75" customHeight="1" x14ac:dyDescent="0.5">
      <c r="A465" s="18">
        <v>462</v>
      </c>
      <c r="B465" s="2" t="s">
        <v>1014</v>
      </c>
      <c r="C465" s="2"/>
      <c r="D465" s="2" t="s">
        <v>1025</v>
      </c>
      <c r="E465" s="2" t="s">
        <v>1026</v>
      </c>
      <c r="F465" s="11"/>
      <c r="G465" s="2" t="s">
        <v>22</v>
      </c>
      <c r="H465" s="12">
        <v>45329</v>
      </c>
      <c r="I465" s="12">
        <f>H465+365</f>
        <v>45694</v>
      </c>
      <c r="J465" s="8" t="s">
        <v>130</v>
      </c>
      <c r="K465" s="19" t="s">
        <v>1027</v>
      </c>
      <c r="L465" s="3"/>
      <c r="M465" s="5"/>
      <c r="N465" s="21">
        <f ca="1">I465-K2</f>
        <v>329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8"/>
    </row>
    <row r="466" spans="1:32" ht="99.75" customHeight="1" x14ac:dyDescent="0.5">
      <c r="A466" s="18">
        <v>463</v>
      </c>
      <c r="B466" s="2" t="s">
        <v>1014</v>
      </c>
      <c r="C466" s="2"/>
      <c r="D466" s="2" t="s">
        <v>1028</v>
      </c>
      <c r="E466" s="2" t="s">
        <v>1026</v>
      </c>
      <c r="F466" s="11"/>
      <c r="G466" s="2" t="s">
        <v>22</v>
      </c>
      <c r="H466" s="12">
        <v>44215</v>
      </c>
      <c r="I466" s="12">
        <f t="shared" ref="I466:I467" si="88">H466+364</f>
        <v>44579</v>
      </c>
      <c r="J466" s="8" t="s">
        <v>43</v>
      </c>
      <c r="K466" s="2"/>
      <c r="L466" s="3"/>
      <c r="M466" s="5"/>
      <c r="N466" s="21">
        <f ca="1">I466-K2</f>
        <v>-786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8"/>
    </row>
    <row r="467" spans="1:32" ht="99.75" customHeight="1" x14ac:dyDescent="0.5">
      <c r="A467" s="18">
        <v>464</v>
      </c>
      <c r="B467" s="2" t="s">
        <v>1014</v>
      </c>
      <c r="C467" s="2"/>
      <c r="D467" s="2" t="s">
        <v>1029</v>
      </c>
      <c r="E467" s="2" t="s">
        <v>1030</v>
      </c>
      <c r="F467" s="11"/>
      <c r="G467" s="2" t="s">
        <v>22</v>
      </c>
      <c r="H467" s="12">
        <v>44893</v>
      </c>
      <c r="I467" s="12">
        <f t="shared" si="88"/>
        <v>45257</v>
      </c>
      <c r="J467" s="8" t="s">
        <v>43</v>
      </c>
      <c r="K467" s="2"/>
      <c r="L467" s="3"/>
      <c r="M467" s="5"/>
      <c r="N467" s="21">
        <f ca="1">I467-K2</f>
        <v>-108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8"/>
    </row>
    <row r="468" spans="1:32" ht="99.75" customHeight="1" x14ac:dyDescent="0.5">
      <c r="A468" s="18">
        <v>465</v>
      </c>
      <c r="B468" s="2" t="s">
        <v>1014</v>
      </c>
      <c r="C468" s="2"/>
      <c r="D468" s="2" t="s">
        <v>1031</v>
      </c>
      <c r="E468" s="2" t="s">
        <v>1030</v>
      </c>
      <c r="F468" s="11"/>
      <c r="G468" s="2" t="s">
        <v>22</v>
      </c>
      <c r="H468" s="12">
        <v>45329</v>
      </c>
      <c r="I468" s="12">
        <f t="shared" ref="I468:I470" si="89">H468+365</f>
        <v>45694</v>
      </c>
      <c r="J468" s="8" t="s">
        <v>130</v>
      </c>
      <c r="K468" s="19" t="s">
        <v>1032</v>
      </c>
      <c r="L468" s="3"/>
      <c r="M468" s="5"/>
      <c r="N468" s="21">
        <f ca="1">I468-K2</f>
        <v>329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8"/>
    </row>
    <row r="469" spans="1:32" ht="99.75" customHeight="1" x14ac:dyDescent="0.5">
      <c r="A469" s="18">
        <v>466</v>
      </c>
      <c r="B469" s="2" t="s">
        <v>1014</v>
      </c>
      <c r="C469" s="2"/>
      <c r="D469" s="2" t="s">
        <v>1033</v>
      </c>
      <c r="E469" s="2" t="s">
        <v>1034</v>
      </c>
      <c r="F469" s="11"/>
      <c r="G469" s="2" t="s">
        <v>22</v>
      </c>
      <c r="H469" s="12">
        <v>45286</v>
      </c>
      <c r="I469" s="12">
        <f t="shared" si="89"/>
        <v>45651</v>
      </c>
      <c r="J469" s="8" t="s">
        <v>130</v>
      </c>
      <c r="K469" s="19" t="s">
        <v>1035</v>
      </c>
      <c r="L469" s="3"/>
      <c r="M469" s="5"/>
      <c r="N469" s="21">
        <f ca="1">I469-K2</f>
        <v>286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8"/>
    </row>
    <row r="470" spans="1:32" ht="99.75" customHeight="1" x14ac:dyDescent="0.5">
      <c r="A470" s="18">
        <v>467</v>
      </c>
      <c r="B470" s="2" t="s">
        <v>1014</v>
      </c>
      <c r="C470" s="2"/>
      <c r="D470" s="2" t="s">
        <v>1036</v>
      </c>
      <c r="E470" s="2" t="s">
        <v>1034</v>
      </c>
      <c r="F470" s="11"/>
      <c r="G470" s="2" t="s">
        <v>22</v>
      </c>
      <c r="H470" s="12">
        <v>45329</v>
      </c>
      <c r="I470" s="12">
        <f t="shared" si="89"/>
        <v>45694</v>
      </c>
      <c r="J470" s="8" t="s">
        <v>86</v>
      </c>
      <c r="K470" s="19" t="s">
        <v>1037</v>
      </c>
      <c r="L470" s="3"/>
      <c r="M470" s="5"/>
      <c r="N470" s="21">
        <f ca="1">I470-K2</f>
        <v>329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8"/>
    </row>
    <row r="471" spans="1:32" ht="99.75" customHeight="1" x14ac:dyDescent="0.5">
      <c r="A471" s="18">
        <v>468</v>
      </c>
      <c r="B471" s="2" t="s">
        <v>1014</v>
      </c>
      <c r="C471" s="2"/>
      <c r="D471" s="2" t="s">
        <v>1038</v>
      </c>
      <c r="E471" s="2" t="s">
        <v>1039</v>
      </c>
      <c r="F471" s="11"/>
      <c r="G471" s="2" t="s">
        <v>22</v>
      </c>
      <c r="H471" s="12">
        <v>44215</v>
      </c>
      <c r="I471" s="12">
        <f>H471+364</f>
        <v>44579</v>
      </c>
      <c r="J471" s="8" t="s">
        <v>43</v>
      </c>
      <c r="K471" s="2"/>
      <c r="L471" s="3"/>
      <c r="M471" s="5"/>
      <c r="N471" s="21">
        <f ca="1">I471-K2</f>
        <v>-786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8"/>
    </row>
    <row r="472" spans="1:32" ht="99.75" customHeight="1" x14ac:dyDescent="0.5">
      <c r="A472" s="18">
        <v>469</v>
      </c>
      <c r="B472" s="2" t="s">
        <v>1014</v>
      </c>
      <c r="C472" s="2"/>
      <c r="D472" s="2" t="s">
        <v>1040</v>
      </c>
      <c r="E472" s="2" t="s">
        <v>1039</v>
      </c>
      <c r="F472" s="11"/>
      <c r="G472" s="2" t="s">
        <v>22</v>
      </c>
      <c r="H472" s="12">
        <v>44995</v>
      </c>
      <c r="I472" s="12">
        <f>H472+365</f>
        <v>45360</v>
      </c>
      <c r="J472" s="8" t="s">
        <v>43</v>
      </c>
      <c r="K472" s="2"/>
      <c r="L472" s="3"/>
      <c r="M472" s="5"/>
      <c r="N472" s="21">
        <f ca="1">I472-K2</f>
        <v>-5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8"/>
    </row>
    <row r="473" spans="1:32" ht="99.75" customHeight="1" x14ac:dyDescent="0.5">
      <c r="A473" s="11">
        <v>470</v>
      </c>
      <c r="B473" s="2" t="s">
        <v>1014</v>
      </c>
      <c r="C473" s="2"/>
      <c r="D473" s="2" t="s">
        <v>1041</v>
      </c>
      <c r="E473" s="2" t="s">
        <v>1042</v>
      </c>
      <c r="F473" s="11"/>
      <c r="G473" s="2" t="s">
        <v>22</v>
      </c>
      <c r="H473" s="12">
        <v>44215</v>
      </c>
      <c r="I473" s="12">
        <f t="shared" ref="I473:I479" si="90">H473+364</f>
        <v>44579</v>
      </c>
      <c r="J473" s="8" t="s">
        <v>123</v>
      </c>
      <c r="K473" s="2"/>
      <c r="L473" s="3"/>
      <c r="M473" s="5"/>
      <c r="N473" s="21">
        <f ca="1">I473-K2</f>
        <v>-786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8"/>
    </row>
    <row r="474" spans="1:32" ht="99.75" customHeight="1" x14ac:dyDescent="0.5">
      <c r="A474" s="11">
        <v>471</v>
      </c>
      <c r="B474" s="2" t="s">
        <v>1014</v>
      </c>
      <c r="C474" s="2"/>
      <c r="D474" s="2" t="s">
        <v>1043</v>
      </c>
      <c r="E474" s="2" t="s">
        <v>1042</v>
      </c>
      <c r="F474" s="11"/>
      <c r="G474" s="2" t="s">
        <v>22</v>
      </c>
      <c r="H474" s="12">
        <v>44215</v>
      </c>
      <c r="I474" s="12">
        <f t="shared" si="90"/>
        <v>44579</v>
      </c>
      <c r="J474" s="8" t="s">
        <v>123</v>
      </c>
      <c r="K474" s="2"/>
      <c r="L474" s="3"/>
      <c r="M474" s="5"/>
      <c r="N474" s="21">
        <f ca="1">I474-K2</f>
        <v>-786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8"/>
    </row>
    <row r="475" spans="1:32" ht="99.75" customHeight="1" x14ac:dyDescent="0.5">
      <c r="A475" s="11">
        <v>472</v>
      </c>
      <c r="B475" s="2" t="s">
        <v>1014</v>
      </c>
      <c r="C475" s="2"/>
      <c r="D475" s="2" t="s">
        <v>1044</v>
      </c>
      <c r="E475" s="2" t="s">
        <v>1045</v>
      </c>
      <c r="F475" s="11"/>
      <c r="G475" s="2" t="s">
        <v>22</v>
      </c>
      <c r="H475" s="12">
        <v>44215</v>
      </c>
      <c r="I475" s="12">
        <f t="shared" si="90"/>
        <v>44579</v>
      </c>
      <c r="J475" s="8" t="s">
        <v>123</v>
      </c>
      <c r="K475" s="2"/>
      <c r="L475" s="3"/>
      <c r="M475" s="5"/>
      <c r="N475" s="21">
        <f ca="1">I475-K2</f>
        <v>-786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8"/>
    </row>
    <row r="476" spans="1:32" ht="99.75" customHeight="1" x14ac:dyDescent="0.5">
      <c r="A476" s="11">
        <v>473</v>
      </c>
      <c r="B476" s="2" t="s">
        <v>1014</v>
      </c>
      <c r="C476" s="2"/>
      <c r="D476" s="2" t="s">
        <v>1046</v>
      </c>
      <c r="E476" s="2" t="s">
        <v>1047</v>
      </c>
      <c r="F476" s="11"/>
      <c r="G476" s="2" t="s">
        <v>22</v>
      </c>
      <c r="H476" s="12">
        <v>44215</v>
      </c>
      <c r="I476" s="12">
        <f t="shared" si="90"/>
        <v>44579</v>
      </c>
      <c r="J476" s="8" t="s">
        <v>123</v>
      </c>
      <c r="K476" s="2"/>
      <c r="L476" s="3"/>
      <c r="M476" s="5"/>
      <c r="N476" s="21">
        <f ca="1">I476-K2</f>
        <v>-786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8"/>
    </row>
    <row r="477" spans="1:32" ht="99.75" customHeight="1" x14ac:dyDescent="0.5">
      <c r="A477" s="11">
        <v>474</v>
      </c>
      <c r="B477" s="2" t="s">
        <v>1014</v>
      </c>
      <c r="C477" s="2"/>
      <c r="D477" s="2" t="s">
        <v>1048</v>
      </c>
      <c r="E477" s="2" t="s">
        <v>1049</v>
      </c>
      <c r="F477" s="11"/>
      <c r="G477" s="2" t="s">
        <v>22</v>
      </c>
      <c r="H477" s="12">
        <v>44215</v>
      </c>
      <c r="I477" s="12">
        <f t="shared" si="90"/>
        <v>44579</v>
      </c>
      <c r="J477" s="8" t="s">
        <v>123</v>
      </c>
      <c r="K477" s="2"/>
      <c r="L477" s="3"/>
      <c r="M477" s="5"/>
      <c r="N477" s="21">
        <f ca="1">I477-K2</f>
        <v>-786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8"/>
    </row>
    <row r="478" spans="1:32" ht="99.75" customHeight="1" x14ac:dyDescent="0.5">
      <c r="A478" s="11">
        <v>475</v>
      </c>
      <c r="B478" s="2" t="s">
        <v>1014</v>
      </c>
      <c r="C478" s="2"/>
      <c r="D478" s="2" t="s">
        <v>1050</v>
      </c>
      <c r="E478" s="2" t="s">
        <v>1049</v>
      </c>
      <c r="F478" s="11"/>
      <c r="G478" s="2" t="s">
        <v>22</v>
      </c>
      <c r="H478" s="12">
        <v>44215</v>
      </c>
      <c r="I478" s="12">
        <f t="shared" si="90"/>
        <v>44579</v>
      </c>
      <c r="J478" s="8" t="s">
        <v>123</v>
      </c>
      <c r="K478" s="2"/>
      <c r="L478" s="3"/>
      <c r="M478" s="5"/>
      <c r="N478" s="21">
        <f ca="1">I478-K2</f>
        <v>-786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8"/>
    </row>
    <row r="479" spans="1:32" ht="99.75" customHeight="1" x14ac:dyDescent="0.5">
      <c r="A479" s="41">
        <v>476</v>
      </c>
      <c r="B479" s="2" t="s">
        <v>1014</v>
      </c>
      <c r="C479" s="2"/>
      <c r="D479" s="2" t="s">
        <v>1051</v>
      </c>
      <c r="E479" s="2" t="s">
        <v>1052</v>
      </c>
      <c r="F479" s="11"/>
      <c r="G479" s="2" t="s">
        <v>22</v>
      </c>
      <c r="H479" s="12">
        <v>44214</v>
      </c>
      <c r="I479" s="12">
        <f t="shared" si="90"/>
        <v>44578</v>
      </c>
      <c r="J479" s="8" t="s">
        <v>43</v>
      </c>
      <c r="K479" s="2"/>
      <c r="L479" s="3"/>
      <c r="M479" s="5"/>
      <c r="N479" s="21">
        <f ca="1">I479-K2</f>
        <v>-787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8"/>
    </row>
    <row r="480" spans="1:32" ht="99.75" customHeight="1" x14ac:dyDescent="0.5">
      <c r="A480" s="18">
        <v>477</v>
      </c>
      <c r="B480" s="2" t="s">
        <v>1014</v>
      </c>
      <c r="C480" s="2"/>
      <c r="D480" s="2" t="s">
        <v>1053</v>
      </c>
      <c r="E480" s="2" t="s">
        <v>1054</v>
      </c>
      <c r="F480" s="11"/>
      <c r="G480" s="2" t="s">
        <v>22</v>
      </c>
      <c r="H480" s="12">
        <v>45124</v>
      </c>
      <c r="I480" s="12">
        <f>H480+365</f>
        <v>45489</v>
      </c>
      <c r="J480" s="8" t="s">
        <v>86</v>
      </c>
      <c r="K480" s="19" t="s">
        <v>1055</v>
      </c>
      <c r="L480" s="3"/>
      <c r="M480" s="5"/>
      <c r="N480" s="21">
        <f ca="1">I480-K2</f>
        <v>124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8"/>
    </row>
    <row r="481" spans="1:32" ht="99.75" customHeight="1" x14ac:dyDescent="0.5">
      <c r="A481" s="11">
        <v>478</v>
      </c>
      <c r="B481" s="2" t="s">
        <v>1014</v>
      </c>
      <c r="C481" s="2"/>
      <c r="D481" s="2" t="s">
        <v>1056</v>
      </c>
      <c r="E481" s="2" t="s">
        <v>1057</v>
      </c>
      <c r="F481" s="11"/>
      <c r="G481" s="2" t="s">
        <v>22</v>
      </c>
      <c r="H481" s="12">
        <v>44215</v>
      </c>
      <c r="I481" s="12">
        <f>H481+364</f>
        <v>44579</v>
      </c>
      <c r="J481" s="8" t="s">
        <v>123</v>
      </c>
      <c r="K481" s="2"/>
      <c r="L481" s="3"/>
      <c r="M481" s="5"/>
      <c r="N481" s="21">
        <f ca="1">I481-K2</f>
        <v>-786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8"/>
    </row>
    <row r="482" spans="1:32" ht="99.75" customHeight="1" x14ac:dyDescent="0.5">
      <c r="A482" s="18">
        <v>479</v>
      </c>
      <c r="B482" s="2" t="s">
        <v>1014</v>
      </c>
      <c r="C482" s="2"/>
      <c r="D482" s="2" t="s">
        <v>1058</v>
      </c>
      <c r="E482" s="2" t="s">
        <v>1059</v>
      </c>
      <c r="F482" s="11"/>
      <c r="G482" s="2" t="s">
        <v>22</v>
      </c>
      <c r="H482" s="12">
        <v>45183</v>
      </c>
      <c r="I482" s="12">
        <f>H482+365</f>
        <v>45548</v>
      </c>
      <c r="J482" s="8" t="s">
        <v>23</v>
      </c>
      <c r="K482" s="19" t="s">
        <v>1060</v>
      </c>
      <c r="L482" s="3"/>
      <c r="M482" s="5"/>
      <c r="N482" s="21">
        <f ca="1">I482-K2</f>
        <v>183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8"/>
    </row>
    <row r="483" spans="1:32" ht="99.75" customHeight="1" x14ac:dyDescent="0.5">
      <c r="A483" s="11">
        <v>480</v>
      </c>
      <c r="B483" s="2" t="s">
        <v>1014</v>
      </c>
      <c r="C483" s="2"/>
      <c r="D483" s="2" t="s">
        <v>1061</v>
      </c>
      <c r="E483" s="2" t="s">
        <v>1059</v>
      </c>
      <c r="F483" s="11"/>
      <c r="G483" s="2" t="s">
        <v>22</v>
      </c>
      <c r="H483" s="12">
        <v>44215</v>
      </c>
      <c r="I483" s="12">
        <f t="shared" ref="I483:I491" si="91">H483+364</f>
        <v>44579</v>
      </c>
      <c r="J483" s="8" t="s">
        <v>123</v>
      </c>
      <c r="K483" s="2"/>
      <c r="L483" s="3"/>
      <c r="M483" s="5"/>
      <c r="N483" s="21">
        <f ca="1">I483-K2</f>
        <v>-786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8"/>
    </row>
    <row r="484" spans="1:32" ht="99.75" customHeight="1" x14ac:dyDescent="0.5">
      <c r="A484" s="18">
        <v>481</v>
      </c>
      <c r="B484" s="2" t="s">
        <v>1014</v>
      </c>
      <c r="C484" s="2"/>
      <c r="D484" s="2" t="s">
        <v>1062</v>
      </c>
      <c r="E484" s="2" t="s">
        <v>1063</v>
      </c>
      <c r="F484" s="11"/>
      <c r="G484" s="2" t="s">
        <v>22</v>
      </c>
      <c r="H484" s="12">
        <v>44215</v>
      </c>
      <c r="I484" s="12">
        <f t="shared" si="91"/>
        <v>44579</v>
      </c>
      <c r="J484" s="8" t="s">
        <v>43</v>
      </c>
      <c r="K484" s="2"/>
      <c r="L484" s="3"/>
      <c r="M484" s="5"/>
      <c r="N484" s="21">
        <f ca="1">I484-K2</f>
        <v>-786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8"/>
    </row>
    <row r="485" spans="1:32" ht="99.75" customHeight="1" x14ac:dyDescent="0.5">
      <c r="A485" s="11">
        <v>482</v>
      </c>
      <c r="B485" s="2" t="s">
        <v>1014</v>
      </c>
      <c r="C485" s="2"/>
      <c r="D485" s="2" t="s">
        <v>1064</v>
      </c>
      <c r="E485" s="2" t="s">
        <v>1063</v>
      </c>
      <c r="F485" s="11"/>
      <c r="G485" s="2" t="s">
        <v>22</v>
      </c>
      <c r="H485" s="12">
        <v>44215</v>
      </c>
      <c r="I485" s="12">
        <f t="shared" si="91"/>
        <v>44579</v>
      </c>
      <c r="J485" s="8" t="s">
        <v>123</v>
      </c>
      <c r="K485" s="2"/>
      <c r="L485" s="3"/>
      <c r="M485" s="5"/>
      <c r="N485" s="21">
        <f ca="1">I485-K2</f>
        <v>-786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8"/>
    </row>
    <row r="486" spans="1:32" ht="99.75" customHeight="1" x14ac:dyDescent="0.5">
      <c r="A486" s="18">
        <v>483</v>
      </c>
      <c r="B486" s="2" t="s">
        <v>1014</v>
      </c>
      <c r="C486" s="2"/>
      <c r="D486" s="2" t="s">
        <v>1065</v>
      </c>
      <c r="E486" s="2" t="s">
        <v>1066</v>
      </c>
      <c r="F486" s="11"/>
      <c r="G486" s="2" t="s">
        <v>22</v>
      </c>
      <c r="H486" s="12">
        <v>44215</v>
      </c>
      <c r="I486" s="12">
        <f t="shared" si="91"/>
        <v>44579</v>
      </c>
      <c r="J486" s="8" t="s">
        <v>43</v>
      </c>
      <c r="K486" s="2"/>
      <c r="L486" s="3"/>
      <c r="M486" s="5"/>
      <c r="N486" s="21">
        <f ca="1">I486-K2</f>
        <v>-786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8"/>
    </row>
    <row r="487" spans="1:32" ht="99.75" customHeight="1" x14ac:dyDescent="0.5">
      <c r="A487" s="18">
        <v>484</v>
      </c>
      <c r="B487" s="2" t="s">
        <v>1014</v>
      </c>
      <c r="C487" s="2"/>
      <c r="D487" s="2" t="s">
        <v>1067</v>
      </c>
      <c r="E487" s="2" t="s">
        <v>1066</v>
      </c>
      <c r="F487" s="11"/>
      <c r="G487" s="2" t="s">
        <v>22</v>
      </c>
      <c r="H487" s="12">
        <v>44215</v>
      </c>
      <c r="I487" s="12">
        <f t="shared" si="91"/>
        <v>44579</v>
      </c>
      <c r="J487" s="8" t="s">
        <v>43</v>
      </c>
      <c r="K487" s="2"/>
      <c r="L487" s="3"/>
      <c r="M487" s="5"/>
      <c r="N487" s="21">
        <f ca="1">I487-K2</f>
        <v>-786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8"/>
    </row>
    <row r="488" spans="1:32" ht="99.75" customHeight="1" x14ac:dyDescent="0.5">
      <c r="A488" s="18">
        <v>485</v>
      </c>
      <c r="B488" s="2" t="s">
        <v>1014</v>
      </c>
      <c r="C488" s="2"/>
      <c r="D488" s="2" t="s">
        <v>1068</v>
      </c>
      <c r="E488" s="2" t="s">
        <v>1069</v>
      </c>
      <c r="F488" s="11"/>
      <c r="G488" s="2" t="s">
        <v>22</v>
      </c>
      <c r="H488" s="12">
        <v>44215</v>
      </c>
      <c r="I488" s="12">
        <f t="shared" si="91"/>
        <v>44579</v>
      </c>
      <c r="J488" s="8" t="s">
        <v>43</v>
      </c>
      <c r="K488" s="2"/>
      <c r="L488" s="3"/>
      <c r="M488" s="5"/>
      <c r="N488" s="21">
        <f ca="1">I488-K2</f>
        <v>-786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8"/>
    </row>
    <row r="489" spans="1:32" ht="99.75" customHeight="1" x14ac:dyDescent="0.5">
      <c r="A489" s="18">
        <v>486</v>
      </c>
      <c r="B489" s="2" t="s">
        <v>1014</v>
      </c>
      <c r="C489" s="2"/>
      <c r="D489" s="2" t="s">
        <v>1070</v>
      </c>
      <c r="E489" s="2" t="s">
        <v>1069</v>
      </c>
      <c r="F489" s="11"/>
      <c r="G489" s="2" t="s">
        <v>22</v>
      </c>
      <c r="H489" s="12">
        <v>44215</v>
      </c>
      <c r="I489" s="12">
        <f t="shared" si="91"/>
        <v>44579</v>
      </c>
      <c r="J489" s="8" t="s">
        <v>43</v>
      </c>
      <c r="K489" s="2"/>
      <c r="L489" s="3"/>
      <c r="M489" s="5"/>
      <c r="N489" s="21">
        <f ca="1">I489-K2</f>
        <v>-786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8"/>
    </row>
    <row r="490" spans="1:32" ht="99.75" customHeight="1" x14ac:dyDescent="0.5">
      <c r="A490" s="18">
        <v>487</v>
      </c>
      <c r="B490" s="2" t="s">
        <v>1014</v>
      </c>
      <c r="C490" s="2"/>
      <c r="D490" s="2" t="s">
        <v>1071</v>
      </c>
      <c r="E490" s="2" t="s">
        <v>1072</v>
      </c>
      <c r="F490" s="11"/>
      <c r="G490" s="2" t="s">
        <v>22</v>
      </c>
      <c r="H490" s="12">
        <v>44194</v>
      </c>
      <c r="I490" s="12">
        <f t="shared" si="91"/>
        <v>44558</v>
      </c>
      <c r="J490" s="8" t="s">
        <v>43</v>
      </c>
      <c r="K490" s="2"/>
      <c r="L490" s="3"/>
      <c r="M490" s="5"/>
      <c r="N490" s="21">
        <f ca="1">I490-K2</f>
        <v>-807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8"/>
    </row>
    <row r="491" spans="1:32" ht="99.75" customHeight="1" x14ac:dyDescent="0.5">
      <c r="A491" s="18">
        <v>488</v>
      </c>
      <c r="B491" s="2" t="s">
        <v>1014</v>
      </c>
      <c r="C491" s="2"/>
      <c r="D491" s="2" t="s">
        <v>1073</v>
      </c>
      <c r="E491" s="2" t="s">
        <v>1074</v>
      </c>
      <c r="F491" s="11"/>
      <c r="G491" s="2" t="s">
        <v>22</v>
      </c>
      <c r="H491" s="12">
        <v>44194</v>
      </c>
      <c r="I491" s="12">
        <f t="shared" si="91"/>
        <v>44558</v>
      </c>
      <c r="J491" s="8" t="s">
        <v>43</v>
      </c>
      <c r="K491" s="2"/>
      <c r="L491" s="3"/>
      <c r="M491" s="5"/>
      <c r="N491" s="21">
        <f ca="1">I491-K2</f>
        <v>-807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8"/>
    </row>
    <row r="492" spans="1:32" ht="99.75" customHeight="1" x14ac:dyDescent="0.5">
      <c r="A492" s="18">
        <v>489</v>
      </c>
      <c r="B492" s="2" t="s">
        <v>1014</v>
      </c>
      <c r="C492" s="2"/>
      <c r="D492" s="2" t="s">
        <v>1075</v>
      </c>
      <c r="E492" s="2" t="s">
        <v>1076</v>
      </c>
      <c r="F492" s="11"/>
      <c r="G492" s="2" t="s">
        <v>22</v>
      </c>
      <c r="H492" s="12">
        <v>45310</v>
      </c>
      <c r="I492" s="12">
        <f>H492+365</f>
        <v>45675</v>
      </c>
      <c r="J492" s="8" t="s">
        <v>86</v>
      </c>
      <c r="K492" s="19" t="s">
        <v>1077</v>
      </c>
      <c r="L492" s="3" t="s">
        <v>1078</v>
      </c>
      <c r="M492" s="5"/>
      <c r="N492" s="21">
        <f ca="1">I492-K2</f>
        <v>310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8"/>
    </row>
    <row r="493" spans="1:32" ht="99.75" customHeight="1" x14ac:dyDescent="0.5">
      <c r="A493" s="11">
        <v>490</v>
      </c>
      <c r="B493" s="2" t="s">
        <v>1014</v>
      </c>
      <c r="C493" s="2"/>
      <c r="D493" s="2" t="s">
        <v>1079</v>
      </c>
      <c r="E493" s="2" t="s">
        <v>1080</v>
      </c>
      <c r="F493" s="11"/>
      <c r="G493" s="2" t="s">
        <v>22</v>
      </c>
      <c r="H493" s="12">
        <v>44194</v>
      </c>
      <c r="I493" s="12">
        <f t="shared" ref="I493:I496" si="92">H493+364</f>
        <v>44558</v>
      </c>
      <c r="J493" s="8" t="s">
        <v>123</v>
      </c>
      <c r="K493" s="2"/>
      <c r="L493" s="3"/>
      <c r="M493" s="5"/>
      <c r="N493" s="21">
        <f ca="1">I493-K2</f>
        <v>-807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8"/>
    </row>
    <row r="494" spans="1:32" ht="99.75" customHeight="1" x14ac:dyDescent="0.5">
      <c r="A494" s="18">
        <v>491</v>
      </c>
      <c r="B494" s="2" t="s">
        <v>1014</v>
      </c>
      <c r="C494" s="2"/>
      <c r="D494" s="2" t="s">
        <v>1081</v>
      </c>
      <c r="E494" s="2" t="s">
        <v>1082</v>
      </c>
      <c r="F494" s="11"/>
      <c r="G494" s="2" t="s">
        <v>22</v>
      </c>
      <c r="H494" s="12">
        <v>44194</v>
      </c>
      <c r="I494" s="12">
        <f t="shared" si="92"/>
        <v>44558</v>
      </c>
      <c r="J494" s="8" t="s">
        <v>43</v>
      </c>
      <c r="K494" s="2"/>
      <c r="L494" s="3"/>
      <c r="M494" s="5"/>
      <c r="N494" s="21">
        <f ca="1">I494-K2</f>
        <v>-807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8"/>
    </row>
    <row r="495" spans="1:32" ht="99.75" customHeight="1" x14ac:dyDescent="0.5">
      <c r="A495" s="18">
        <v>492</v>
      </c>
      <c r="B495" s="2" t="s">
        <v>1014</v>
      </c>
      <c r="C495" s="2"/>
      <c r="D495" s="2" t="s">
        <v>1083</v>
      </c>
      <c r="E495" s="2" t="s">
        <v>1084</v>
      </c>
      <c r="F495" s="11"/>
      <c r="G495" s="2" t="s">
        <v>22</v>
      </c>
      <c r="H495" s="12">
        <v>44194</v>
      </c>
      <c r="I495" s="12">
        <f t="shared" si="92"/>
        <v>44558</v>
      </c>
      <c r="J495" s="8" t="s">
        <v>43</v>
      </c>
      <c r="K495" s="2"/>
      <c r="L495" s="3"/>
      <c r="M495" s="5"/>
      <c r="N495" s="21">
        <f ca="1">I495-K2</f>
        <v>-807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8"/>
    </row>
    <row r="496" spans="1:32" ht="99.75" customHeight="1" x14ac:dyDescent="0.5">
      <c r="A496" s="11">
        <v>493</v>
      </c>
      <c r="B496" s="2" t="s">
        <v>1014</v>
      </c>
      <c r="C496" s="2"/>
      <c r="D496" s="2" t="s">
        <v>1085</v>
      </c>
      <c r="E496" s="2" t="s">
        <v>1086</v>
      </c>
      <c r="F496" s="11"/>
      <c r="G496" s="2" t="s">
        <v>22</v>
      </c>
      <c r="H496" s="12">
        <v>44194</v>
      </c>
      <c r="I496" s="12">
        <f t="shared" si="92"/>
        <v>44558</v>
      </c>
      <c r="J496" s="8" t="s">
        <v>123</v>
      </c>
      <c r="K496" s="2"/>
      <c r="L496" s="3"/>
      <c r="M496" s="5"/>
      <c r="N496" s="21">
        <f ca="1">I496-K2</f>
        <v>-807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8"/>
    </row>
    <row r="497" spans="1:32" ht="99.75" customHeight="1" x14ac:dyDescent="0.5">
      <c r="A497" s="18">
        <v>494</v>
      </c>
      <c r="B497" s="2" t="s">
        <v>1014</v>
      </c>
      <c r="C497" s="2"/>
      <c r="D497" s="2" t="s">
        <v>1087</v>
      </c>
      <c r="E497" s="2" t="s">
        <v>1088</v>
      </c>
      <c r="F497" s="11"/>
      <c r="G497" s="2" t="s">
        <v>22</v>
      </c>
      <c r="H497" s="12">
        <v>45310</v>
      </c>
      <c r="I497" s="12">
        <f t="shared" ref="I497:I498" si="93">H497+365</f>
        <v>45675</v>
      </c>
      <c r="J497" s="8" t="s">
        <v>86</v>
      </c>
      <c r="K497" s="19" t="s">
        <v>1089</v>
      </c>
      <c r="L497" s="3"/>
      <c r="M497" s="5"/>
      <c r="N497" s="21">
        <f ca="1">I497-K2</f>
        <v>310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8"/>
    </row>
    <row r="498" spans="1:32" ht="99.75" customHeight="1" x14ac:dyDescent="0.5">
      <c r="A498" s="18">
        <v>495</v>
      </c>
      <c r="B498" s="2" t="s">
        <v>1014</v>
      </c>
      <c r="C498" s="2"/>
      <c r="D498" s="2" t="s">
        <v>1090</v>
      </c>
      <c r="E498" s="2" t="s">
        <v>1091</v>
      </c>
      <c r="F498" s="11"/>
      <c r="G498" s="2" t="s">
        <v>22</v>
      </c>
      <c r="H498" s="12">
        <v>45124</v>
      </c>
      <c r="I498" s="12">
        <f t="shared" si="93"/>
        <v>45489</v>
      </c>
      <c r="J498" s="8" t="s">
        <v>86</v>
      </c>
      <c r="K498" s="19" t="s">
        <v>1092</v>
      </c>
      <c r="L498" s="3"/>
      <c r="M498" s="5"/>
      <c r="N498" s="21">
        <f ca="1">I498-K2</f>
        <v>124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8"/>
    </row>
    <row r="499" spans="1:32" ht="99.75" customHeight="1" x14ac:dyDescent="0.5">
      <c r="A499" s="18">
        <v>496</v>
      </c>
      <c r="B499" s="2" t="s">
        <v>1014</v>
      </c>
      <c r="C499" s="2"/>
      <c r="D499" s="2" t="s">
        <v>1093</v>
      </c>
      <c r="E499" s="2" t="s">
        <v>1094</v>
      </c>
      <c r="F499" s="11"/>
      <c r="G499" s="2" t="s">
        <v>22</v>
      </c>
      <c r="H499" s="12">
        <v>44194</v>
      </c>
      <c r="I499" s="12">
        <f t="shared" ref="I499:I504" si="94">H499+364</f>
        <v>44558</v>
      </c>
      <c r="J499" s="8" t="s">
        <v>43</v>
      </c>
      <c r="K499" s="2"/>
      <c r="L499" s="3"/>
      <c r="M499" s="5"/>
      <c r="N499" s="21">
        <f ca="1">I499-K2</f>
        <v>-807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8"/>
    </row>
    <row r="500" spans="1:32" ht="99.75" customHeight="1" x14ac:dyDescent="0.5">
      <c r="A500" s="18">
        <v>497</v>
      </c>
      <c r="B500" s="2" t="s">
        <v>1014</v>
      </c>
      <c r="C500" s="2"/>
      <c r="D500" s="2" t="s">
        <v>1095</v>
      </c>
      <c r="E500" s="2" t="s">
        <v>1096</v>
      </c>
      <c r="F500" s="11"/>
      <c r="G500" s="2" t="s">
        <v>22</v>
      </c>
      <c r="H500" s="12">
        <v>44194</v>
      </c>
      <c r="I500" s="12">
        <f t="shared" si="94"/>
        <v>44558</v>
      </c>
      <c r="J500" s="8" t="s">
        <v>168</v>
      </c>
      <c r="K500" s="2"/>
      <c r="L500" s="20"/>
      <c r="M500" s="5"/>
      <c r="N500" s="21">
        <f ca="1">I500-K2</f>
        <v>-807</v>
      </c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8"/>
    </row>
    <row r="501" spans="1:32" ht="99.75" customHeight="1" x14ac:dyDescent="0.5">
      <c r="A501" s="11">
        <v>498</v>
      </c>
      <c r="B501" s="2" t="s">
        <v>1014</v>
      </c>
      <c r="C501" s="2"/>
      <c r="D501" s="2" t="s">
        <v>1097</v>
      </c>
      <c r="E501" s="2" t="s">
        <v>1098</v>
      </c>
      <c r="F501" s="11"/>
      <c r="G501" s="2" t="s">
        <v>22</v>
      </c>
      <c r="H501" s="12">
        <v>44194</v>
      </c>
      <c r="I501" s="12">
        <f t="shared" si="94"/>
        <v>44558</v>
      </c>
      <c r="J501" s="8" t="s">
        <v>123</v>
      </c>
      <c r="K501" s="2"/>
      <c r="L501" s="3"/>
      <c r="M501" s="5"/>
      <c r="N501" s="21">
        <f ca="1">I501-K2</f>
        <v>-807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8"/>
    </row>
    <row r="502" spans="1:32" ht="99.75" customHeight="1" x14ac:dyDescent="0.5">
      <c r="A502" s="18">
        <v>499</v>
      </c>
      <c r="B502" s="2" t="s">
        <v>1014</v>
      </c>
      <c r="C502" s="2"/>
      <c r="D502" s="2" t="s">
        <v>1099</v>
      </c>
      <c r="E502" s="2" t="s">
        <v>1100</v>
      </c>
      <c r="F502" s="11"/>
      <c r="G502" s="2" t="s">
        <v>22</v>
      </c>
      <c r="H502" s="12">
        <v>44194</v>
      </c>
      <c r="I502" s="12">
        <f t="shared" si="94"/>
        <v>44558</v>
      </c>
      <c r="J502" s="8" t="s">
        <v>43</v>
      </c>
      <c r="K502" s="2"/>
      <c r="L502" s="3"/>
      <c r="M502" s="5"/>
      <c r="N502" s="21">
        <f ca="1">I502-K2</f>
        <v>-807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8"/>
    </row>
    <row r="503" spans="1:32" ht="99.75" customHeight="1" x14ac:dyDescent="0.5">
      <c r="A503" s="18">
        <v>500</v>
      </c>
      <c r="B503" s="2" t="s">
        <v>1014</v>
      </c>
      <c r="C503" s="2"/>
      <c r="D503" s="2" t="s">
        <v>1101</v>
      </c>
      <c r="E503" s="2" t="s">
        <v>1102</v>
      </c>
      <c r="F503" s="11"/>
      <c r="G503" s="2" t="s">
        <v>22</v>
      </c>
      <c r="H503" s="12">
        <v>44194</v>
      </c>
      <c r="I503" s="12">
        <f t="shared" si="94"/>
        <v>44558</v>
      </c>
      <c r="J503" s="8" t="s">
        <v>43</v>
      </c>
      <c r="K503" s="2"/>
      <c r="L503" s="20"/>
      <c r="M503" s="5"/>
      <c r="N503" s="21">
        <f ca="1">I503-K2</f>
        <v>-807</v>
      </c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8"/>
    </row>
    <row r="504" spans="1:32" ht="99.75" customHeight="1" x14ac:dyDescent="0.5">
      <c r="A504" s="18">
        <v>501</v>
      </c>
      <c r="B504" s="2" t="s">
        <v>1014</v>
      </c>
      <c r="C504" s="2"/>
      <c r="D504" s="2" t="s">
        <v>1103</v>
      </c>
      <c r="E504" s="2" t="s">
        <v>1104</v>
      </c>
      <c r="F504" s="11"/>
      <c r="G504" s="2" t="s">
        <v>22</v>
      </c>
      <c r="H504" s="12">
        <v>44757</v>
      </c>
      <c r="I504" s="12">
        <f t="shared" si="94"/>
        <v>45121</v>
      </c>
      <c r="J504" s="8" t="s">
        <v>43</v>
      </c>
      <c r="K504" s="2"/>
      <c r="L504" s="20"/>
      <c r="M504" s="5"/>
      <c r="N504" s="21">
        <f ca="1">I504-K2</f>
        <v>-244</v>
      </c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8"/>
    </row>
    <row r="505" spans="1:32" ht="99.75" customHeight="1" x14ac:dyDescent="0.5">
      <c r="A505" s="18">
        <v>502</v>
      </c>
      <c r="B505" s="2" t="s">
        <v>1014</v>
      </c>
      <c r="C505" s="2" t="s">
        <v>255</v>
      </c>
      <c r="D505" s="2" t="s">
        <v>1105</v>
      </c>
      <c r="E505" s="2" t="s">
        <v>1106</v>
      </c>
      <c r="F505" s="11"/>
      <c r="G505" s="2" t="s">
        <v>22</v>
      </c>
      <c r="H505" s="12">
        <v>45329</v>
      </c>
      <c r="I505" s="12">
        <f>H505+365</f>
        <v>45694</v>
      </c>
      <c r="J505" s="8" t="s">
        <v>130</v>
      </c>
      <c r="K505" s="19" t="s">
        <v>1107</v>
      </c>
      <c r="L505" s="3"/>
      <c r="M505" s="5"/>
      <c r="N505" s="21">
        <f ca="1">I505-K2</f>
        <v>329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8"/>
    </row>
    <row r="506" spans="1:32" ht="99.75" customHeight="1" x14ac:dyDescent="0.5">
      <c r="A506" s="11">
        <v>503</v>
      </c>
      <c r="B506" s="2" t="s">
        <v>1014</v>
      </c>
      <c r="C506" s="2" t="s">
        <v>255</v>
      </c>
      <c r="D506" s="2" t="s">
        <v>1108</v>
      </c>
      <c r="E506" s="2" t="s">
        <v>1109</v>
      </c>
      <c r="F506" s="11"/>
      <c r="G506" s="2" t="s">
        <v>22</v>
      </c>
      <c r="H506" s="12">
        <v>44541</v>
      </c>
      <c r="I506" s="12">
        <f>H506+364</f>
        <v>44905</v>
      </c>
      <c r="J506" s="8" t="s">
        <v>123</v>
      </c>
      <c r="K506" s="27"/>
      <c r="L506" s="3"/>
      <c r="M506" s="5"/>
      <c r="N506" s="21">
        <f ca="1">I506-K2</f>
        <v>-460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8"/>
    </row>
    <row r="507" spans="1:32" ht="99.75" customHeight="1" x14ac:dyDescent="0.5">
      <c r="A507" s="18">
        <v>504</v>
      </c>
      <c r="B507" s="2" t="s">
        <v>1014</v>
      </c>
      <c r="C507" s="2" t="s">
        <v>1110</v>
      </c>
      <c r="D507" s="2" t="s">
        <v>1111</v>
      </c>
      <c r="E507" s="2" t="s">
        <v>1112</v>
      </c>
      <c r="F507" s="11"/>
      <c r="G507" s="2" t="s">
        <v>22</v>
      </c>
      <c r="H507" s="12">
        <v>45035</v>
      </c>
      <c r="I507" s="12">
        <f>H507+365</f>
        <v>45400</v>
      </c>
      <c r="J507" s="8" t="s">
        <v>50</v>
      </c>
      <c r="K507" s="19" t="s">
        <v>1113</v>
      </c>
      <c r="L507" s="3"/>
      <c r="M507" s="5"/>
      <c r="N507" s="21">
        <f ca="1">I507-K2</f>
        <v>35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8"/>
    </row>
    <row r="508" spans="1:32" ht="99.75" customHeight="1" x14ac:dyDescent="0.5">
      <c r="A508" s="18">
        <v>505</v>
      </c>
      <c r="B508" s="2" t="s">
        <v>1014</v>
      </c>
      <c r="C508" s="2" t="s">
        <v>255</v>
      </c>
      <c r="D508" s="2" t="s">
        <v>1114</v>
      </c>
      <c r="E508" s="2" t="s">
        <v>706</v>
      </c>
      <c r="F508" s="11"/>
      <c r="G508" s="2" t="s">
        <v>22</v>
      </c>
      <c r="H508" s="12">
        <v>44228</v>
      </c>
      <c r="I508" s="12">
        <f t="shared" ref="I508:I517" si="95">H508+364</f>
        <v>44592</v>
      </c>
      <c r="J508" s="8" t="s">
        <v>43</v>
      </c>
      <c r="K508" s="2"/>
      <c r="L508" s="3"/>
      <c r="M508" s="5"/>
      <c r="N508" s="21">
        <f ca="1">I508-K2</f>
        <v>-773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8"/>
    </row>
    <row r="509" spans="1:32" ht="99.75" customHeight="1" x14ac:dyDescent="0.5">
      <c r="A509" s="11">
        <v>506</v>
      </c>
      <c r="B509" s="2" t="s">
        <v>1014</v>
      </c>
      <c r="C509" s="2" t="s">
        <v>255</v>
      </c>
      <c r="D509" s="2" t="s">
        <v>1115</v>
      </c>
      <c r="E509" s="2" t="s">
        <v>1116</v>
      </c>
      <c r="F509" s="11"/>
      <c r="G509" s="2" t="s">
        <v>22</v>
      </c>
      <c r="H509" s="12">
        <v>44198</v>
      </c>
      <c r="I509" s="12">
        <f t="shared" si="95"/>
        <v>44562</v>
      </c>
      <c r="J509" s="8" t="s">
        <v>123</v>
      </c>
      <c r="K509" s="2"/>
      <c r="L509" s="3"/>
      <c r="M509" s="5"/>
      <c r="N509" s="21">
        <f ca="1">I509-K2</f>
        <v>-803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8"/>
    </row>
    <row r="510" spans="1:32" ht="99.75" customHeight="1" x14ac:dyDescent="0.5">
      <c r="A510" s="18">
        <v>507</v>
      </c>
      <c r="B510" s="2" t="s">
        <v>1014</v>
      </c>
      <c r="C510" s="2" t="s">
        <v>255</v>
      </c>
      <c r="D510" s="2" t="s">
        <v>1117</v>
      </c>
      <c r="E510" s="2" t="s">
        <v>1118</v>
      </c>
      <c r="F510" s="11"/>
      <c r="G510" s="2" t="s">
        <v>22</v>
      </c>
      <c r="H510" s="12">
        <v>44198</v>
      </c>
      <c r="I510" s="12">
        <f t="shared" si="95"/>
        <v>44562</v>
      </c>
      <c r="J510" s="8" t="s">
        <v>43</v>
      </c>
      <c r="K510" s="2"/>
      <c r="L510" s="3"/>
      <c r="M510" s="5"/>
      <c r="N510" s="21">
        <f ca="1">I510-K2</f>
        <v>-803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8"/>
    </row>
    <row r="511" spans="1:32" ht="99.75" customHeight="1" x14ac:dyDescent="0.5">
      <c r="A511" s="18">
        <v>508</v>
      </c>
      <c r="B511" s="2" t="s">
        <v>1014</v>
      </c>
      <c r="C511" s="2" t="s">
        <v>255</v>
      </c>
      <c r="D511" s="2" t="s">
        <v>1119</v>
      </c>
      <c r="E511" s="2" t="s">
        <v>1120</v>
      </c>
      <c r="F511" s="11"/>
      <c r="G511" s="2" t="s">
        <v>22</v>
      </c>
      <c r="H511" s="12">
        <v>44198</v>
      </c>
      <c r="I511" s="12">
        <f t="shared" si="95"/>
        <v>44562</v>
      </c>
      <c r="J511" s="8" t="s">
        <v>43</v>
      </c>
      <c r="K511" s="2"/>
      <c r="L511" s="3"/>
      <c r="M511" s="5"/>
      <c r="N511" s="21">
        <f ca="1">I511-K2</f>
        <v>-803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8"/>
    </row>
    <row r="512" spans="1:32" ht="99.75" customHeight="1" x14ac:dyDescent="0.5">
      <c r="A512" s="11">
        <v>509</v>
      </c>
      <c r="B512" s="2" t="s">
        <v>1014</v>
      </c>
      <c r="C512" s="2" t="s">
        <v>255</v>
      </c>
      <c r="D512" s="2" t="s">
        <v>1121</v>
      </c>
      <c r="E512" s="2" t="s">
        <v>1122</v>
      </c>
      <c r="F512" s="11"/>
      <c r="G512" s="2" t="s">
        <v>22</v>
      </c>
      <c r="H512" s="12">
        <v>44198</v>
      </c>
      <c r="I512" s="12">
        <f t="shared" si="95"/>
        <v>44562</v>
      </c>
      <c r="J512" s="8" t="s">
        <v>123</v>
      </c>
      <c r="K512" s="2"/>
      <c r="L512" s="3"/>
      <c r="M512" s="5"/>
      <c r="N512" s="21">
        <f ca="1">I512-K2</f>
        <v>-803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8"/>
    </row>
    <row r="513" spans="1:32" ht="99.75" customHeight="1" x14ac:dyDescent="0.5">
      <c r="A513" s="11">
        <v>510</v>
      </c>
      <c r="B513" s="2" t="s">
        <v>1014</v>
      </c>
      <c r="C513" s="2" t="s">
        <v>255</v>
      </c>
      <c r="D513" s="2" t="s">
        <v>1123</v>
      </c>
      <c r="E513" s="2" t="s">
        <v>1122</v>
      </c>
      <c r="F513" s="11"/>
      <c r="G513" s="2" t="s">
        <v>22</v>
      </c>
      <c r="H513" s="12">
        <v>44228</v>
      </c>
      <c r="I513" s="12">
        <f t="shared" si="95"/>
        <v>44592</v>
      </c>
      <c r="J513" s="8" t="s">
        <v>1124</v>
      </c>
      <c r="K513" s="2"/>
      <c r="L513" s="3"/>
      <c r="M513" s="5"/>
      <c r="N513" s="21">
        <f ca="1">I513-K2</f>
        <v>-773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8"/>
    </row>
    <row r="514" spans="1:32" ht="99.75" customHeight="1" x14ac:dyDescent="0.5">
      <c r="A514" s="18">
        <v>511</v>
      </c>
      <c r="B514" s="2" t="s">
        <v>1014</v>
      </c>
      <c r="C514" s="2" t="s">
        <v>255</v>
      </c>
      <c r="D514" s="2" t="s">
        <v>1125</v>
      </c>
      <c r="E514" s="2" t="s">
        <v>1126</v>
      </c>
      <c r="F514" s="11"/>
      <c r="G514" s="2" t="s">
        <v>22</v>
      </c>
      <c r="H514" s="12">
        <v>44198</v>
      </c>
      <c r="I514" s="12">
        <f t="shared" si="95"/>
        <v>44562</v>
      </c>
      <c r="J514" s="8" t="s">
        <v>43</v>
      </c>
      <c r="K514" s="2"/>
      <c r="L514" s="3"/>
      <c r="M514" s="5"/>
      <c r="N514" s="21">
        <f ca="1">I514-K2</f>
        <v>-803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8"/>
    </row>
    <row r="515" spans="1:32" ht="99.75" customHeight="1" x14ac:dyDescent="0.5">
      <c r="A515" s="11">
        <v>512</v>
      </c>
      <c r="B515" s="2" t="s">
        <v>1014</v>
      </c>
      <c r="C515" s="2" t="s">
        <v>255</v>
      </c>
      <c r="D515" s="2" t="s">
        <v>1127</v>
      </c>
      <c r="E515" s="2" t="s">
        <v>1126</v>
      </c>
      <c r="F515" s="11"/>
      <c r="G515" s="2" t="s">
        <v>22</v>
      </c>
      <c r="H515" s="12">
        <v>44198</v>
      </c>
      <c r="I515" s="12">
        <f t="shared" si="95"/>
        <v>44562</v>
      </c>
      <c r="J515" s="8" t="s">
        <v>123</v>
      </c>
      <c r="K515" s="2" t="s">
        <v>1128</v>
      </c>
      <c r="L515" s="3"/>
      <c r="M515" s="5"/>
      <c r="N515" s="21">
        <f ca="1">I515-K2</f>
        <v>-803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8"/>
    </row>
    <row r="516" spans="1:32" ht="99.75" customHeight="1" x14ac:dyDescent="0.5">
      <c r="A516" s="18">
        <v>513</v>
      </c>
      <c r="B516" s="2" t="s">
        <v>1014</v>
      </c>
      <c r="C516" s="2" t="s">
        <v>255</v>
      </c>
      <c r="D516" s="2" t="s">
        <v>1129</v>
      </c>
      <c r="E516" s="2" t="s">
        <v>1130</v>
      </c>
      <c r="F516" s="11"/>
      <c r="G516" s="2" t="s">
        <v>22</v>
      </c>
      <c r="H516" s="12">
        <v>44198</v>
      </c>
      <c r="I516" s="12">
        <f t="shared" si="95"/>
        <v>44562</v>
      </c>
      <c r="J516" s="8" t="s">
        <v>43</v>
      </c>
      <c r="K516" s="2"/>
      <c r="L516" s="3"/>
      <c r="M516" s="5"/>
      <c r="N516" s="21">
        <f ca="1">I516-K2</f>
        <v>-803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8"/>
    </row>
    <row r="517" spans="1:32" ht="99.75" customHeight="1" x14ac:dyDescent="0.5">
      <c r="A517" s="11">
        <v>514</v>
      </c>
      <c r="B517" s="2" t="s">
        <v>1014</v>
      </c>
      <c r="C517" s="2" t="s">
        <v>255</v>
      </c>
      <c r="D517" s="2" t="s">
        <v>1131</v>
      </c>
      <c r="E517" s="2" t="s">
        <v>1132</v>
      </c>
      <c r="F517" s="11"/>
      <c r="G517" s="2" t="s">
        <v>22</v>
      </c>
      <c r="H517" s="12">
        <v>44215</v>
      </c>
      <c r="I517" s="12">
        <f t="shared" si="95"/>
        <v>44579</v>
      </c>
      <c r="J517" s="8" t="s">
        <v>123</v>
      </c>
      <c r="K517" s="2"/>
      <c r="L517" s="3"/>
      <c r="M517" s="5"/>
      <c r="N517" s="21">
        <f ca="1">I517-K2</f>
        <v>-786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8"/>
    </row>
    <row r="518" spans="1:32" ht="99.75" customHeight="1" x14ac:dyDescent="0.5">
      <c r="A518" s="18">
        <v>515</v>
      </c>
      <c r="B518" s="2" t="s">
        <v>1014</v>
      </c>
      <c r="C518" s="2" t="s">
        <v>255</v>
      </c>
      <c r="D518" s="2" t="s">
        <v>1133</v>
      </c>
      <c r="E518" s="2" t="s">
        <v>1134</v>
      </c>
      <c r="F518" s="11"/>
      <c r="G518" s="2" t="s">
        <v>22</v>
      </c>
      <c r="H518" s="12">
        <v>45329</v>
      </c>
      <c r="I518" s="12">
        <f t="shared" ref="I518:I519" si="96">H518+365</f>
        <v>45694</v>
      </c>
      <c r="J518" s="8" t="s">
        <v>86</v>
      </c>
      <c r="K518" s="19" t="s">
        <v>1135</v>
      </c>
      <c r="L518" s="3"/>
      <c r="M518" s="5"/>
      <c r="N518" s="21">
        <f ca="1">I518-K2</f>
        <v>329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8"/>
    </row>
    <row r="519" spans="1:32" ht="99.75" customHeight="1" x14ac:dyDescent="0.5">
      <c r="A519" s="18">
        <v>516</v>
      </c>
      <c r="B519" s="2" t="s">
        <v>1014</v>
      </c>
      <c r="C519" s="2" t="s">
        <v>255</v>
      </c>
      <c r="D519" s="2" t="s">
        <v>1136</v>
      </c>
      <c r="E519" s="2" t="s">
        <v>1137</v>
      </c>
      <c r="F519" s="11"/>
      <c r="G519" s="2" t="s">
        <v>22</v>
      </c>
      <c r="H519" s="12">
        <v>45329</v>
      </c>
      <c r="I519" s="12">
        <f t="shared" si="96"/>
        <v>45694</v>
      </c>
      <c r="J519" s="8" t="s">
        <v>130</v>
      </c>
      <c r="K519" s="19" t="s">
        <v>1138</v>
      </c>
      <c r="L519" s="3"/>
      <c r="M519" s="5"/>
      <c r="N519" s="21">
        <f ca="1">I519-K2</f>
        <v>329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8"/>
    </row>
    <row r="520" spans="1:32" ht="99.75" customHeight="1" x14ac:dyDescent="0.5">
      <c r="A520" s="41">
        <v>517</v>
      </c>
      <c r="B520" s="2" t="s">
        <v>1014</v>
      </c>
      <c r="C520" s="2" t="s">
        <v>255</v>
      </c>
      <c r="D520" s="2" t="s">
        <v>1139</v>
      </c>
      <c r="E520" s="2" t="s">
        <v>1140</v>
      </c>
      <c r="F520" s="11"/>
      <c r="G520" s="2" t="s">
        <v>22</v>
      </c>
      <c r="H520" s="12">
        <v>44254</v>
      </c>
      <c r="I520" s="12">
        <f t="shared" ref="I520:I529" si="97">H520+364</f>
        <v>44618</v>
      </c>
      <c r="J520" s="8" t="s">
        <v>43</v>
      </c>
      <c r="K520" s="2"/>
      <c r="L520" s="3"/>
      <c r="M520" s="5"/>
      <c r="N520" s="21">
        <f ca="1">I520-K2</f>
        <v>-747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8"/>
    </row>
    <row r="521" spans="1:32" ht="99.75" customHeight="1" x14ac:dyDescent="0.5">
      <c r="A521" s="18">
        <v>518</v>
      </c>
      <c r="B521" s="2" t="s">
        <v>1014</v>
      </c>
      <c r="C521" s="2" t="s">
        <v>255</v>
      </c>
      <c r="D521" s="2" t="s">
        <v>1141</v>
      </c>
      <c r="E521" s="2" t="s">
        <v>1142</v>
      </c>
      <c r="F521" s="11"/>
      <c r="G521" s="2" t="s">
        <v>22</v>
      </c>
      <c r="H521" s="12">
        <v>44215</v>
      </c>
      <c r="I521" s="12">
        <f t="shared" si="97"/>
        <v>44579</v>
      </c>
      <c r="J521" s="8" t="s">
        <v>43</v>
      </c>
      <c r="K521" s="2"/>
      <c r="L521" s="3"/>
      <c r="M521" s="5"/>
      <c r="N521" s="21">
        <f ca="1">I521-K2</f>
        <v>-786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8"/>
    </row>
    <row r="522" spans="1:32" ht="99.75" customHeight="1" x14ac:dyDescent="0.5">
      <c r="A522" s="11">
        <v>519</v>
      </c>
      <c r="B522" s="2" t="s">
        <v>1014</v>
      </c>
      <c r="C522" s="2" t="s">
        <v>255</v>
      </c>
      <c r="D522" s="2" t="s">
        <v>1143</v>
      </c>
      <c r="E522" s="2" t="s">
        <v>1144</v>
      </c>
      <c r="F522" s="11"/>
      <c r="G522" s="2" t="s">
        <v>22</v>
      </c>
      <c r="H522" s="12">
        <v>44198</v>
      </c>
      <c r="I522" s="12">
        <f t="shared" si="97"/>
        <v>44562</v>
      </c>
      <c r="J522" s="8" t="s">
        <v>123</v>
      </c>
      <c r="K522" s="2"/>
      <c r="L522" s="20"/>
      <c r="M522" s="5"/>
      <c r="N522" s="21">
        <f ca="1">I522-K2</f>
        <v>-803</v>
      </c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8"/>
    </row>
    <row r="523" spans="1:32" ht="99.75" customHeight="1" x14ac:dyDescent="0.5">
      <c r="A523" s="11">
        <v>520</v>
      </c>
      <c r="B523" s="2" t="s">
        <v>1014</v>
      </c>
      <c r="C523" s="2" t="s">
        <v>255</v>
      </c>
      <c r="D523" s="2" t="s">
        <v>1145</v>
      </c>
      <c r="E523" s="2" t="s">
        <v>1146</v>
      </c>
      <c r="F523" s="11"/>
      <c r="G523" s="2" t="s">
        <v>22</v>
      </c>
      <c r="H523" s="12">
        <v>44198</v>
      </c>
      <c r="I523" s="12">
        <f t="shared" si="97"/>
        <v>44562</v>
      </c>
      <c r="J523" s="8" t="s">
        <v>123</v>
      </c>
      <c r="K523" s="2"/>
      <c r="L523" s="3"/>
      <c r="M523" s="5"/>
      <c r="N523" s="21">
        <f ca="1">I523-K2</f>
        <v>-803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8"/>
    </row>
    <row r="524" spans="1:32" ht="99.75" customHeight="1" x14ac:dyDescent="0.5">
      <c r="A524" s="11">
        <v>521</v>
      </c>
      <c r="B524" s="2" t="s">
        <v>1014</v>
      </c>
      <c r="C524" s="2" t="s">
        <v>255</v>
      </c>
      <c r="D524" s="2" t="s">
        <v>1147</v>
      </c>
      <c r="E524" s="2" t="s">
        <v>1148</v>
      </c>
      <c r="F524" s="11"/>
      <c r="G524" s="2" t="s">
        <v>22</v>
      </c>
      <c r="H524" s="12">
        <v>44315</v>
      </c>
      <c r="I524" s="12">
        <f t="shared" si="97"/>
        <v>44679</v>
      </c>
      <c r="J524" s="8" t="s">
        <v>123</v>
      </c>
      <c r="K524" s="2"/>
      <c r="L524" s="3"/>
      <c r="M524" s="5"/>
      <c r="N524" s="21">
        <f ca="1">I524-K2</f>
        <v>-686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8"/>
    </row>
    <row r="525" spans="1:32" ht="99.75" customHeight="1" x14ac:dyDescent="0.5">
      <c r="A525" s="18">
        <v>522</v>
      </c>
      <c r="B525" s="2" t="s">
        <v>1014</v>
      </c>
      <c r="C525" s="2" t="s">
        <v>255</v>
      </c>
      <c r="D525" s="2" t="s">
        <v>1149</v>
      </c>
      <c r="E525" s="2" t="s">
        <v>1148</v>
      </c>
      <c r="F525" s="11"/>
      <c r="G525" s="2" t="s">
        <v>22</v>
      </c>
      <c r="H525" s="12">
        <v>44315</v>
      </c>
      <c r="I525" s="12">
        <f t="shared" si="97"/>
        <v>44679</v>
      </c>
      <c r="J525" s="8" t="s">
        <v>43</v>
      </c>
      <c r="K525" s="2"/>
      <c r="L525" s="3"/>
      <c r="M525" s="5"/>
      <c r="N525" s="21">
        <f ca="1">I525-K2</f>
        <v>-686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8"/>
    </row>
    <row r="526" spans="1:32" ht="99.75" customHeight="1" x14ac:dyDescent="0.5">
      <c r="A526" s="41">
        <v>523</v>
      </c>
      <c r="B526" s="2" t="s">
        <v>1014</v>
      </c>
      <c r="C526" s="2" t="s">
        <v>255</v>
      </c>
      <c r="D526" s="2" t="s">
        <v>1150</v>
      </c>
      <c r="E526" s="2" t="s">
        <v>1151</v>
      </c>
      <c r="F526" s="11"/>
      <c r="G526" s="2" t="s">
        <v>22</v>
      </c>
      <c r="H526" s="12">
        <v>44315</v>
      </c>
      <c r="I526" s="12">
        <f t="shared" si="97"/>
        <v>44679</v>
      </c>
      <c r="J526" s="8" t="s">
        <v>43</v>
      </c>
      <c r="K526" s="2"/>
      <c r="L526" s="3"/>
      <c r="M526" s="5"/>
      <c r="N526" s="21">
        <f ca="1">I526-K2</f>
        <v>-686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8"/>
    </row>
    <row r="527" spans="1:32" ht="99.75" customHeight="1" x14ac:dyDescent="0.5">
      <c r="A527" s="11">
        <v>524</v>
      </c>
      <c r="B527" s="2" t="s">
        <v>1014</v>
      </c>
      <c r="C527" s="2" t="s">
        <v>255</v>
      </c>
      <c r="D527" s="2" t="s">
        <v>1152</v>
      </c>
      <c r="E527" s="2" t="s">
        <v>1151</v>
      </c>
      <c r="F527" s="11"/>
      <c r="G527" s="2" t="s">
        <v>22</v>
      </c>
      <c r="H527" s="12">
        <v>44315</v>
      </c>
      <c r="I527" s="12">
        <f t="shared" si="97"/>
        <v>44679</v>
      </c>
      <c r="J527" s="8" t="s">
        <v>123</v>
      </c>
      <c r="K527" s="2"/>
      <c r="L527" s="3"/>
      <c r="M527" s="5"/>
      <c r="N527" s="21">
        <f ca="1">I527-K2</f>
        <v>-686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8"/>
    </row>
    <row r="528" spans="1:32" ht="99.75" customHeight="1" x14ac:dyDescent="0.5">
      <c r="A528" s="18">
        <v>525</v>
      </c>
      <c r="B528" s="2" t="s">
        <v>1014</v>
      </c>
      <c r="C528" s="2" t="s">
        <v>255</v>
      </c>
      <c r="D528" s="2" t="s">
        <v>1153</v>
      </c>
      <c r="E528" s="2" t="s">
        <v>1154</v>
      </c>
      <c r="F528" s="11"/>
      <c r="G528" s="2" t="s">
        <v>22</v>
      </c>
      <c r="H528" s="12">
        <v>44315</v>
      </c>
      <c r="I528" s="12">
        <f t="shared" si="97"/>
        <v>44679</v>
      </c>
      <c r="J528" s="8" t="s">
        <v>43</v>
      </c>
      <c r="K528" s="2"/>
      <c r="L528" s="3"/>
      <c r="M528" s="5"/>
      <c r="N528" s="21">
        <f ca="1">I528-K2</f>
        <v>-686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8"/>
    </row>
    <row r="529" spans="1:32" ht="99.75" customHeight="1" x14ac:dyDescent="0.5">
      <c r="A529" s="18">
        <v>526</v>
      </c>
      <c r="B529" s="2" t="s">
        <v>1014</v>
      </c>
      <c r="C529" s="2" t="s">
        <v>255</v>
      </c>
      <c r="D529" s="2" t="s">
        <v>1155</v>
      </c>
      <c r="E529" s="2" t="s">
        <v>1154</v>
      </c>
      <c r="F529" s="11"/>
      <c r="G529" s="2" t="s">
        <v>22</v>
      </c>
      <c r="H529" s="12">
        <v>44315</v>
      </c>
      <c r="I529" s="12">
        <f t="shared" si="97"/>
        <v>44679</v>
      </c>
      <c r="J529" s="8" t="s">
        <v>43</v>
      </c>
      <c r="K529" s="2"/>
      <c r="L529" s="3"/>
      <c r="M529" s="5"/>
      <c r="N529" s="21">
        <f ca="1">I529-K2</f>
        <v>-686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8"/>
    </row>
    <row r="530" spans="1:32" ht="99.75" customHeight="1" x14ac:dyDescent="0.5">
      <c r="A530" s="11">
        <v>527</v>
      </c>
      <c r="B530" s="2" t="s">
        <v>1014</v>
      </c>
      <c r="C530" s="2" t="s">
        <v>322</v>
      </c>
      <c r="D530" s="2" t="s">
        <v>1156</v>
      </c>
      <c r="E530" s="2" t="s">
        <v>1157</v>
      </c>
      <c r="F530" s="11"/>
      <c r="G530" s="2" t="s">
        <v>22</v>
      </c>
      <c r="H530" s="12">
        <v>45213</v>
      </c>
      <c r="I530" s="12">
        <f>H530+365</f>
        <v>45578</v>
      </c>
      <c r="J530" s="8" t="s">
        <v>1158</v>
      </c>
      <c r="K530" s="19" t="s">
        <v>1159</v>
      </c>
      <c r="L530" s="3"/>
      <c r="M530" s="5"/>
      <c r="N530" s="21">
        <f ca="1">I530-K2</f>
        <v>213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8"/>
    </row>
    <row r="531" spans="1:32" ht="99.75" customHeight="1" x14ac:dyDescent="0.5">
      <c r="A531" s="18">
        <v>528</v>
      </c>
      <c r="B531" s="2" t="s">
        <v>1014</v>
      </c>
      <c r="C531" s="2" t="s">
        <v>255</v>
      </c>
      <c r="D531" s="2" t="s">
        <v>1160</v>
      </c>
      <c r="E531" s="2" t="s">
        <v>1161</v>
      </c>
      <c r="F531" s="11"/>
      <c r="G531" s="2" t="s">
        <v>22</v>
      </c>
      <c r="H531" s="12">
        <v>44451</v>
      </c>
      <c r="I531" s="12">
        <f>H531+364</f>
        <v>44815</v>
      </c>
      <c r="J531" s="8" t="s">
        <v>43</v>
      </c>
      <c r="K531" s="2"/>
      <c r="L531" s="3"/>
      <c r="M531" s="5"/>
      <c r="N531" s="21">
        <f ca="1">I531-K2</f>
        <v>-550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8"/>
    </row>
    <row r="532" spans="1:32" ht="99.75" customHeight="1" x14ac:dyDescent="0.5">
      <c r="A532" s="18">
        <v>529</v>
      </c>
      <c r="B532" s="2" t="s">
        <v>1014</v>
      </c>
      <c r="C532" s="2" t="s">
        <v>255</v>
      </c>
      <c r="D532" s="2" t="s">
        <v>1162</v>
      </c>
      <c r="E532" s="2" t="s">
        <v>1163</v>
      </c>
      <c r="F532" s="11"/>
      <c r="G532" s="2" t="s">
        <v>22</v>
      </c>
      <c r="H532" s="12">
        <v>45152</v>
      </c>
      <c r="I532" s="12">
        <f>H532+365</f>
        <v>45517</v>
      </c>
      <c r="J532" s="8" t="s">
        <v>43</v>
      </c>
      <c r="K532" s="19"/>
      <c r="L532" s="3"/>
      <c r="M532" s="5"/>
      <c r="N532" s="21">
        <f ca="1">I532-K2</f>
        <v>152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8"/>
    </row>
    <row r="533" spans="1:32" ht="99.75" customHeight="1" x14ac:dyDescent="0.5">
      <c r="A533" s="18">
        <v>530</v>
      </c>
      <c r="B533" s="2" t="s">
        <v>1014</v>
      </c>
      <c r="C533" s="2" t="s">
        <v>255</v>
      </c>
      <c r="D533" s="2" t="s">
        <v>1164</v>
      </c>
      <c r="E533" s="2" t="s">
        <v>1163</v>
      </c>
      <c r="F533" s="11"/>
      <c r="G533" s="2" t="s">
        <v>22</v>
      </c>
      <c r="H533" s="12">
        <v>44543</v>
      </c>
      <c r="I533" s="12">
        <f>H533+364</f>
        <v>44907</v>
      </c>
      <c r="J533" s="8" t="s">
        <v>43</v>
      </c>
      <c r="K533" s="2"/>
      <c r="L533" s="3"/>
      <c r="M533" s="5"/>
      <c r="N533" s="21">
        <f ca="1">I533-K2</f>
        <v>-458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8"/>
    </row>
    <row r="534" spans="1:32" ht="99.75" customHeight="1" x14ac:dyDescent="0.5">
      <c r="A534" s="18">
        <v>531</v>
      </c>
      <c r="B534" s="2" t="s">
        <v>1014</v>
      </c>
      <c r="C534" s="2" t="s">
        <v>255</v>
      </c>
      <c r="D534" s="2" t="s">
        <v>1165</v>
      </c>
      <c r="E534" s="2" t="s">
        <v>1166</v>
      </c>
      <c r="F534" s="11"/>
      <c r="G534" s="2" t="s">
        <v>22</v>
      </c>
      <c r="H534" s="12">
        <v>45152</v>
      </c>
      <c r="I534" s="12">
        <f t="shared" ref="I534:I535" si="98">H534+365</f>
        <v>45517</v>
      </c>
      <c r="J534" s="8" t="s">
        <v>86</v>
      </c>
      <c r="K534" s="19" t="s">
        <v>1167</v>
      </c>
      <c r="L534" s="20"/>
      <c r="M534" s="5"/>
      <c r="N534" s="21">
        <f ca="1">I534-K2</f>
        <v>152</v>
      </c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8"/>
    </row>
    <row r="535" spans="1:32" ht="99.75" customHeight="1" x14ac:dyDescent="0.5">
      <c r="A535" s="18">
        <v>532</v>
      </c>
      <c r="B535" s="2" t="s">
        <v>1014</v>
      </c>
      <c r="C535" s="2" t="s">
        <v>255</v>
      </c>
      <c r="D535" s="2" t="s">
        <v>1168</v>
      </c>
      <c r="E535" s="2" t="s">
        <v>1169</v>
      </c>
      <c r="F535" s="11"/>
      <c r="G535" s="2" t="s">
        <v>22</v>
      </c>
      <c r="H535" s="12">
        <v>45124</v>
      </c>
      <c r="I535" s="12">
        <f t="shared" si="98"/>
        <v>45489</v>
      </c>
      <c r="J535" s="8" t="s">
        <v>50</v>
      </c>
      <c r="K535" s="19" t="s">
        <v>1170</v>
      </c>
      <c r="L535" s="3"/>
      <c r="M535" s="5"/>
      <c r="N535" s="21">
        <f ca="1">I535-K2</f>
        <v>124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8"/>
    </row>
    <row r="536" spans="1:32" ht="99.75" customHeight="1" x14ac:dyDescent="0.5">
      <c r="A536" s="41">
        <v>533</v>
      </c>
      <c r="B536" s="2" t="s">
        <v>1014</v>
      </c>
      <c r="C536" s="2" t="s">
        <v>255</v>
      </c>
      <c r="D536" s="2" t="s">
        <v>1171</v>
      </c>
      <c r="E536" s="2" t="s">
        <v>1172</v>
      </c>
      <c r="F536" s="11"/>
      <c r="G536" s="2" t="s">
        <v>22</v>
      </c>
      <c r="H536" s="12">
        <v>44609</v>
      </c>
      <c r="I536" s="12">
        <f t="shared" ref="I536:I540" si="99">H536+364</f>
        <v>44973</v>
      </c>
      <c r="J536" s="8" t="s">
        <v>43</v>
      </c>
      <c r="K536" s="2"/>
      <c r="L536" s="3"/>
      <c r="M536" s="5"/>
      <c r="N536" s="21">
        <f ca="1">I536-K2</f>
        <v>-392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8" t="s">
        <v>1173</v>
      </c>
    </row>
    <row r="537" spans="1:32" ht="99.75" customHeight="1" x14ac:dyDescent="0.5">
      <c r="A537" s="11">
        <v>534</v>
      </c>
      <c r="B537" s="2" t="s">
        <v>1014</v>
      </c>
      <c r="C537" s="2" t="s">
        <v>255</v>
      </c>
      <c r="D537" s="2" t="s">
        <v>1174</v>
      </c>
      <c r="E537" s="2" t="s">
        <v>1175</v>
      </c>
      <c r="F537" s="11"/>
      <c r="G537" s="2" t="s">
        <v>22</v>
      </c>
      <c r="H537" s="12">
        <v>44609</v>
      </c>
      <c r="I537" s="12">
        <f t="shared" si="99"/>
        <v>44973</v>
      </c>
      <c r="J537" s="8" t="s">
        <v>123</v>
      </c>
      <c r="K537" s="2"/>
      <c r="L537" s="3"/>
      <c r="M537" s="5"/>
      <c r="N537" s="21">
        <f ca="1">I537-K2</f>
        <v>-392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17"/>
    </row>
    <row r="538" spans="1:32" ht="99.75" customHeight="1" x14ac:dyDescent="0.5">
      <c r="A538" s="18">
        <v>535</v>
      </c>
      <c r="B538" s="2" t="s">
        <v>1014</v>
      </c>
      <c r="C538" s="2" t="s">
        <v>255</v>
      </c>
      <c r="D538" s="2" t="s">
        <v>1176</v>
      </c>
      <c r="E538" s="2" t="s">
        <v>1175</v>
      </c>
      <c r="F538" s="11"/>
      <c r="G538" s="2" t="s">
        <v>22</v>
      </c>
      <c r="H538" s="12">
        <v>44609</v>
      </c>
      <c r="I538" s="12">
        <f t="shared" si="99"/>
        <v>44973</v>
      </c>
      <c r="J538" s="8" t="s">
        <v>43</v>
      </c>
      <c r="K538" s="2"/>
      <c r="L538" s="3"/>
      <c r="M538" s="5"/>
      <c r="N538" s="21">
        <f ca="1">I538-K2</f>
        <v>-392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17"/>
    </row>
    <row r="539" spans="1:32" ht="99.75" customHeight="1" x14ac:dyDescent="0.5">
      <c r="A539" s="18">
        <v>536</v>
      </c>
      <c r="B539" s="2" t="s">
        <v>1014</v>
      </c>
      <c r="C539" s="2" t="s">
        <v>255</v>
      </c>
      <c r="D539" s="2" t="s">
        <v>1177</v>
      </c>
      <c r="E539" s="2" t="s">
        <v>1178</v>
      </c>
      <c r="F539" s="11"/>
      <c r="G539" s="2" t="s">
        <v>22</v>
      </c>
      <c r="H539" s="12">
        <v>44609</v>
      </c>
      <c r="I539" s="12">
        <f t="shared" si="99"/>
        <v>44973</v>
      </c>
      <c r="J539" s="8" t="s">
        <v>43</v>
      </c>
      <c r="K539" s="2"/>
      <c r="L539" s="3"/>
      <c r="M539" s="5"/>
      <c r="N539" s="21">
        <f ca="1">I539-K2</f>
        <v>-392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17"/>
    </row>
    <row r="540" spans="1:32" ht="99.75" customHeight="1" x14ac:dyDescent="0.5">
      <c r="A540" s="11">
        <v>537</v>
      </c>
      <c r="B540" s="2" t="s">
        <v>1014</v>
      </c>
      <c r="C540" s="2" t="s">
        <v>255</v>
      </c>
      <c r="D540" s="2" t="s">
        <v>1179</v>
      </c>
      <c r="E540" s="2" t="s">
        <v>1178</v>
      </c>
      <c r="F540" s="11"/>
      <c r="G540" s="2" t="s">
        <v>22</v>
      </c>
      <c r="H540" s="12">
        <v>44609</v>
      </c>
      <c r="I540" s="12">
        <f t="shared" si="99"/>
        <v>44973</v>
      </c>
      <c r="J540" s="8" t="s">
        <v>123</v>
      </c>
      <c r="K540" s="2"/>
      <c r="L540" s="3"/>
      <c r="M540" s="5"/>
      <c r="N540" s="21">
        <f ca="1">I540-K2</f>
        <v>-392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17"/>
    </row>
    <row r="541" spans="1:32" ht="99.75" customHeight="1" x14ac:dyDescent="0.5">
      <c r="A541" s="18">
        <v>538</v>
      </c>
      <c r="B541" s="2" t="s">
        <v>1014</v>
      </c>
      <c r="C541" s="2" t="s">
        <v>255</v>
      </c>
      <c r="D541" s="2" t="s">
        <v>1180</v>
      </c>
      <c r="E541" s="2" t="s">
        <v>1181</v>
      </c>
      <c r="F541" s="11"/>
      <c r="G541" s="2" t="s">
        <v>22</v>
      </c>
      <c r="H541" s="12">
        <v>45069</v>
      </c>
      <c r="I541" s="12">
        <f>H541+365</f>
        <v>45434</v>
      </c>
      <c r="J541" s="8" t="s">
        <v>23</v>
      </c>
      <c r="K541" s="19" t="s">
        <v>1182</v>
      </c>
      <c r="L541" s="3"/>
      <c r="M541" s="5"/>
      <c r="N541" s="21">
        <f ca="1">I541-K2</f>
        <v>69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17"/>
    </row>
    <row r="542" spans="1:32" ht="99.75" customHeight="1" x14ac:dyDescent="0.5">
      <c r="A542" s="18">
        <v>539</v>
      </c>
      <c r="B542" s="2" t="s">
        <v>1014</v>
      </c>
      <c r="C542" s="2" t="s">
        <v>255</v>
      </c>
      <c r="D542" s="2" t="s">
        <v>1183</v>
      </c>
      <c r="E542" s="2" t="s">
        <v>1181</v>
      </c>
      <c r="F542" s="11"/>
      <c r="G542" s="2" t="s">
        <v>22</v>
      </c>
      <c r="H542" s="12">
        <v>44684</v>
      </c>
      <c r="I542" s="12">
        <f>H542+364</f>
        <v>45048</v>
      </c>
      <c r="J542" s="8" t="s">
        <v>43</v>
      </c>
      <c r="K542" s="2"/>
      <c r="L542" s="3"/>
      <c r="M542" s="5"/>
      <c r="N542" s="21">
        <f ca="1">I542-K2</f>
        <v>-317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17"/>
    </row>
    <row r="543" spans="1:32" ht="99.75" customHeight="1" x14ac:dyDescent="0.5">
      <c r="A543" s="18">
        <v>540</v>
      </c>
      <c r="B543" s="29" t="s">
        <v>1014</v>
      </c>
      <c r="C543" s="29" t="s">
        <v>255</v>
      </c>
      <c r="D543" s="29" t="s">
        <v>1184</v>
      </c>
      <c r="E543" s="29" t="s">
        <v>1185</v>
      </c>
      <c r="F543" s="30"/>
      <c r="G543" s="29" t="s">
        <v>22</v>
      </c>
      <c r="H543" s="31">
        <v>45329</v>
      </c>
      <c r="I543" s="31">
        <f t="shared" ref="I543:I545" si="100">H543+365</f>
        <v>45694</v>
      </c>
      <c r="J543" s="32" t="s">
        <v>50</v>
      </c>
      <c r="K543" s="19" t="s">
        <v>1186</v>
      </c>
      <c r="L543" s="3"/>
      <c r="M543" s="5"/>
      <c r="N543" s="21">
        <f ca="1">I543-K2</f>
        <v>329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17"/>
    </row>
    <row r="544" spans="1:32" ht="99.75" customHeight="1" x14ac:dyDescent="0.5">
      <c r="A544" s="18">
        <v>541</v>
      </c>
      <c r="B544" s="2" t="s">
        <v>1014</v>
      </c>
      <c r="C544" s="2" t="s">
        <v>255</v>
      </c>
      <c r="D544" s="2" t="s">
        <v>1187</v>
      </c>
      <c r="E544" s="2" t="s">
        <v>1188</v>
      </c>
      <c r="F544" s="11"/>
      <c r="G544" s="2" t="s">
        <v>22</v>
      </c>
      <c r="H544" s="12">
        <v>45334</v>
      </c>
      <c r="I544" s="12">
        <f t="shared" si="100"/>
        <v>45699</v>
      </c>
      <c r="J544" s="8" t="s">
        <v>23</v>
      </c>
      <c r="K544" s="19" t="s">
        <v>1189</v>
      </c>
      <c r="L544" s="3"/>
      <c r="M544" s="5"/>
      <c r="N544" s="21">
        <f ca="1">I544-K2</f>
        <v>334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17"/>
    </row>
    <row r="545" spans="1:32" ht="99.75" customHeight="1" x14ac:dyDescent="0.5">
      <c r="A545" s="18">
        <v>542</v>
      </c>
      <c r="B545" s="2" t="s">
        <v>1014</v>
      </c>
      <c r="C545" s="2"/>
      <c r="D545" s="2" t="s">
        <v>1190</v>
      </c>
      <c r="E545" s="2" t="s">
        <v>1191</v>
      </c>
      <c r="F545" s="11"/>
      <c r="G545" s="2" t="s">
        <v>22</v>
      </c>
      <c r="H545" s="12">
        <v>45068</v>
      </c>
      <c r="I545" s="12">
        <f t="shared" si="100"/>
        <v>45433</v>
      </c>
      <c r="J545" s="8" t="s">
        <v>86</v>
      </c>
      <c r="K545" s="19" t="s">
        <v>1192</v>
      </c>
      <c r="L545" s="3"/>
      <c r="M545" s="5"/>
      <c r="N545" s="21">
        <f ca="1">I545-K2</f>
        <v>68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8"/>
    </row>
    <row r="546" spans="1:32" ht="99.75" customHeight="1" x14ac:dyDescent="0.5">
      <c r="A546" s="18">
        <v>543</v>
      </c>
      <c r="B546" s="2" t="s">
        <v>1014</v>
      </c>
      <c r="C546" s="2"/>
      <c r="D546" s="2" t="s">
        <v>1193</v>
      </c>
      <c r="E546" s="2" t="s">
        <v>1194</v>
      </c>
      <c r="F546" s="11"/>
      <c r="G546" s="2" t="s">
        <v>22</v>
      </c>
      <c r="H546" s="12">
        <v>44579</v>
      </c>
      <c r="I546" s="12">
        <f t="shared" ref="I546:I558" si="101">H546+364</f>
        <v>44943</v>
      </c>
      <c r="J546" s="8" t="s">
        <v>43</v>
      </c>
      <c r="K546" s="2"/>
      <c r="L546" s="3"/>
      <c r="M546" s="5"/>
      <c r="N546" s="21">
        <f ca="1">I546-K2</f>
        <v>-422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17"/>
    </row>
    <row r="547" spans="1:32" ht="99.75" customHeight="1" x14ac:dyDescent="0.5">
      <c r="A547" s="18">
        <v>544</v>
      </c>
      <c r="B547" s="2" t="s">
        <v>1014</v>
      </c>
      <c r="C547" s="2"/>
      <c r="D547" s="2" t="s">
        <v>1195</v>
      </c>
      <c r="E547" s="2" t="s">
        <v>1196</v>
      </c>
      <c r="F547" s="11"/>
      <c r="G547" s="2" t="s">
        <v>22</v>
      </c>
      <c r="H547" s="12">
        <v>44579</v>
      </c>
      <c r="I547" s="12">
        <f t="shared" si="101"/>
        <v>44943</v>
      </c>
      <c r="J547" s="8" t="s">
        <v>43</v>
      </c>
      <c r="K547" s="2"/>
      <c r="L547" s="3"/>
      <c r="M547" s="5"/>
      <c r="N547" s="21">
        <f ca="1">I547-K2</f>
        <v>-422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17"/>
    </row>
    <row r="548" spans="1:32" ht="99.75" customHeight="1" x14ac:dyDescent="0.5">
      <c r="A548" s="18">
        <v>545</v>
      </c>
      <c r="B548" s="2" t="s">
        <v>1014</v>
      </c>
      <c r="C548" s="2"/>
      <c r="D548" s="2" t="s">
        <v>1197</v>
      </c>
      <c r="E548" s="2" t="s">
        <v>1198</v>
      </c>
      <c r="F548" s="11"/>
      <c r="G548" s="2" t="s">
        <v>22</v>
      </c>
      <c r="H548" s="12">
        <v>44579</v>
      </c>
      <c r="I548" s="12">
        <f t="shared" si="101"/>
        <v>44943</v>
      </c>
      <c r="J548" s="8" t="s">
        <v>43</v>
      </c>
      <c r="K548" s="2"/>
      <c r="L548" s="3"/>
      <c r="M548" s="5"/>
      <c r="N548" s="21">
        <f ca="1">I548-K2</f>
        <v>-422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17"/>
    </row>
    <row r="549" spans="1:32" ht="99.75" customHeight="1" x14ac:dyDescent="0.5">
      <c r="A549" s="18">
        <v>546</v>
      </c>
      <c r="B549" s="2" t="s">
        <v>1014</v>
      </c>
      <c r="C549" s="2"/>
      <c r="D549" s="2" t="s">
        <v>1199</v>
      </c>
      <c r="E549" s="2" t="s">
        <v>1200</v>
      </c>
      <c r="F549" s="11"/>
      <c r="G549" s="2" t="s">
        <v>22</v>
      </c>
      <c r="H549" s="12">
        <v>44579</v>
      </c>
      <c r="I549" s="12">
        <f t="shared" si="101"/>
        <v>44943</v>
      </c>
      <c r="J549" s="8" t="s">
        <v>43</v>
      </c>
      <c r="K549" s="2"/>
      <c r="L549" s="3"/>
      <c r="M549" s="5"/>
      <c r="N549" s="21">
        <f ca="1">I549-K2</f>
        <v>-422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17"/>
    </row>
    <row r="550" spans="1:32" ht="99.75" customHeight="1" x14ac:dyDescent="0.5">
      <c r="A550" s="18">
        <v>547</v>
      </c>
      <c r="B550" s="2" t="s">
        <v>1014</v>
      </c>
      <c r="C550" s="2"/>
      <c r="D550" s="2" t="s">
        <v>1201</v>
      </c>
      <c r="E550" s="2" t="s">
        <v>1202</v>
      </c>
      <c r="F550" s="11"/>
      <c r="G550" s="2" t="s">
        <v>22</v>
      </c>
      <c r="H550" s="12">
        <v>44579</v>
      </c>
      <c r="I550" s="12">
        <f t="shared" si="101"/>
        <v>44943</v>
      </c>
      <c r="J550" s="8" t="s">
        <v>43</v>
      </c>
      <c r="K550" s="2"/>
      <c r="L550" s="3"/>
      <c r="M550" s="5"/>
      <c r="N550" s="21">
        <f ca="1">I550-K2</f>
        <v>-422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17"/>
    </row>
    <row r="551" spans="1:32" ht="99.75" customHeight="1" x14ac:dyDescent="0.5">
      <c r="A551" s="18">
        <v>548</v>
      </c>
      <c r="B551" s="2" t="s">
        <v>1014</v>
      </c>
      <c r="C551" s="2"/>
      <c r="D551" s="2" t="s">
        <v>1203</v>
      </c>
      <c r="E551" s="2" t="s">
        <v>1204</v>
      </c>
      <c r="F551" s="11"/>
      <c r="G551" s="2" t="s">
        <v>22</v>
      </c>
      <c r="H551" s="12">
        <v>44579</v>
      </c>
      <c r="I551" s="12">
        <f t="shared" si="101"/>
        <v>44943</v>
      </c>
      <c r="J551" s="8" t="s">
        <v>43</v>
      </c>
      <c r="K551" s="2"/>
      <c r="L551" s="3"/>
      <c r="M551" s="5"/>
      <c r="N551" s="21">
        <f ca="1">I551-K2</f>
        <v>-422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17"/>
    </row>
    <row r="552" spans="1:32" ht="99.75" customHeight="1" x14ac:dyDescent="0.5">
      <c r="A552" s="18">
        <v>549</v>
      </c>
      <c r="B552" s="2" t="s">
        <v>1014</v>
      </c>
      <c r="C552" s="2"/>
      <c r="D552" s="2" t="s">
        <v>1205</v>
      </c>
      <c r="E552" s="2" t="s">
        <v>1206</v>
      </c>
      <c r="F552" s="11"/>
      <c r="G552" s="2" t="s">
        <v>22</v>
      </c>
      <c r="H552" s="12">
        <v>44579</v>
      </c>
      <c r="I552" s="12">
        <f t="shared" si="101"/>
        <v>44943</v>
      </c>
      <c r="J552" s="8" t="s">
        <v>43</v>
      </c>
      <c r="K552" s="2"/>
      <c r="L552" s="3"/>
      <c r="M552" s="5"/>
      <c r="N552" s="21">
        <f ca="1">I552-K2</f>
        <v>-422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17"/>
    </row>
    <row r="553" spans="1:32" ht="99.75" customHeight="1" x14ac:dyDescent="0.5">
      <c r="A553" s="18">
        <v>550</v>
      </c>
      <c r="B553" s="2" t="s">
        <v>1014</v>
      </c>
      <c r="C553" s="2"/>
      <c r="D553" s="2" t="s">
        <v>1207</v>
      </c>
      <c r="E553" s="2" t="s">
        <v>1208</v>
      </c>
      <c r="F553" s="11"/>
      <c r="G553" s="2" t="s">
        <v>22</v>
      </c>
      <c r="H553" s="12">
        <v>44579</v>
      </c>
      <c r="I553" s="12">
        <f t="shared" si="101"/>
        <v>44943</v>
      </c>
      <c r="J553" s="8" t="s">
        <v>43</v>
      </c>
      <c r="K553" s="2"/>
      <c r="L553" s="3"/>
      <c r="M553" s="5"/>
      <c r="N553" s="21">
        <f ca="1">I553-K2</f>
        <v>-422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17"/>
    </row>
    <row r="554" spans="1:32" ht="99.75" customHeight="1" x14ac:dyDescent="0.5">
      <c r="A554" s="41">
        <v>551</v>
      </c>
      <c r="B554" s="2" t="s">
        <v>1014</v>
      </c>
      <c r="C554" s="2"/>
      <c r="D554" s="2" t="s">
        <v>1209</v>
      </c>
      <c r="E554" s="2" t="s">
        <v>1210</v>
      </c>
      <c r="F554" s="11"/>
      <c r="G554" s="2" t="s">
        <v>22</v>
      </c>
      <c r="H554" s="12">
        <v>44579</v>
      </c>
      <c r="I554" s="12">
        <f t="shared" si="101"/>
        <v>44943</v>
      </c>
      <c r="J554" s="8" t="s">
        <v>43</v>
      </c>
      <c r="K554" s="2"/>
      <c r="L554" s="3"/>
      <c r="M554" s="5"/>
      <c r="N554" s="21">
        <f ca="1">I554-K2</f>
        <v>-422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17"/>
    </row>
    <row r="555" spans="1:32" ht="99.75" customHeight="1" x14ac:dyDescent="0.5">
      <c r="A555" s="18">
        <v>552</v>
      </c>
      <c r="B555" s="2" t="s">
        <v>1014</v>
      </c>
      <c r="C555" s="2"/>
      <c r="D555" s="2" t="s">
        <v>1211</v>
      </c>
      <c r="E555" s="2" t="s">
        <v>1212</v>
      </c>
      <c r="F555" s="11"/>
      <c r="G555" s="2" t="s">
        <v>22</v>
      </c>
      <c r="H555" s="12">
        <v>44579</v>
      </c>
      <c r="I555" s="12">
        <f t="shared" si="101"/>
        <v>44943</v>
      </c>
      <c r="J555" s="8" t="s">
        <v>43</v>
      </c>
      <c r="K555" s="2"/>
      <c r="L555" s="3"/>
      <c r="M555" s="5"/>
      <c r="N555" s="21">
        <f ca="1">I555-K2</f>
        <v>-422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17"/>
    </row>
    <row r="556" spans="1:32" ht="99.75" customHeight="1" x14ac:dyDescent="0.5">
      <c r="A556" s="18">
        <v>553</v>
      </c>
      <c r="B556" s="2" t="s">
        <v>1014</v>
      </c>
      <c r="C556" s="2"/>
      <c r="D556" s="2" t="s">
        <v>1213</v>
      </c>
      <c r="E556" s="2" t="s">
        <v>1214</v>
      </c>
      <c r="F556" s="11"/>
      <c r="G556" s="2" t="s">
        <v>22</v>
      </c>
      <c r="H556" s="12">
        <v>44579</v>
      </c>
      <c r="I556" s="12">
        <f t="shared" si="101"/>
        <v>44943</v>
      </c>
      <c r="J556" s="8" t="s">
        <v>43</v>
      </c>
      <c r="K556" s="2"/>
      <c r="L556" s="3"/>
      <c r="M556" s="5"/>
      <c r="N556" s="21">
        <f ca="1">I556-K2</f>
        <v>-422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17"/>
    </row>
    <row r="557" spans="1:32" ht="99.75" customHeight="1" x14ac:dyDescent="0.5">
      <c r="A557" s="18">
        <v>554</v>
      </c>
      <c r="B557" s="2" t="s">
        <v>1014</v>
      </c>
      <c r="C557" s="2"/>
      <c r="D557" s="2" t="s">
        <v>1215</v>
      </c>
      <c r="E557" s="2" t="s">
        <v>1216</v>
      </c>
      <c r="F557" s="11"/>
      <c r="G557" s="2" t="s">
        <v>22</v>
      </c>
      <c r="H557" s="12">
        <v>44579</v>
      </c>
      <c r="I557" s="12">
        <f t="shared" si="101"/>
        <v>44943</v>
      </c>
      <c r="J557" s="8" t="s">
        <v>43</v>
      </c>
      <c r="K557" s="2"/>
      <c r="L557" s="3"/>
      <c r="M557" s="5"/>
      <c r="N557" s="21">
        <f ca="1">I557-K2</f>
        <v>-422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17"/>
    </row>
    <row r="558" spans="1:32" ht="99.75" customHeight="1" x14ac:dyDescent="0.5">
      <c r="A558" s="18">
        <v>555</v>
      </c>
      <c r="B558" s="2" t="s">
        <v>1014</v>
      </c>
      <c r="C558" s="2"/>
      <c r="D558" s="2" t="s">
        <v>1217</v>
      </c>
      <c r="E558" s="2" t="s">
        <v>1218</v>
      </c>
      <c r="F558" s="11"/>
      <c r="G558" s="2" t="s">
        <v>22</v>
      </c>
      <c r="H558" s="12">
        <v>44579</v>
      </c>
      <c r="I558" s="12">
        <f t="shared" si="101"/>
        <v>44943</v>
      </c>
      <c r="J558" s="8" t="s">
        <v>43</v>
      </c>
      <c r="K558" s="2"/>
      <c r="L558" s="3"/>
      <c r="M558" s="5"/>
      <c r="N558" s="21">
        <f ca="1">I558-K2</f>
        <v>-422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17"/>
    </row>
    <row r="559" spans="1:32" ht="99.75" customHeight="1" x14ac:dyDescent="0.5">
      <c r="A559" s="18">
        <v>556</v>
      </c>
      <c r="B559" s="2" t="s">
        <v>1014</v>
      </c>
      <c r="C559" s="2"/>
      <c r="D559" s="2" t="s">
        <v>1219</v>
      </c>
      <c r="E559" s="2" t="s">
        <v>1220</v>
      </c>
      <c r="F559" s="11"/>
      <c r="G559" s="2" t="s">
        <v>22</v>
      </c>
      <c r="H559" s="12">
        <v>45310</v>
      </c>
      <c r="I559" s="12">
        <f>H559+365</f>
        <v>45675</v>
      </c>
      <c r="J559" s="8" t="s">
        <v>86</v>
      </c>
      <c r="K559" s="19" t="s">
        <v>1221</v>
      </c>
      <c r="L559" s="3"/>
      <c r="M559" s="5"/>
      <c r="N559" s="21">
        <f ca="1">I559-K2</f>
        <v>310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8"/>
    </row>
    <row r="560" spans="1:32" ht="99.75" customHeight="1" x14ac:dyDescent="0.5">
      <c r="A560" s="18">
        <v>557</v>
      </c>
      <c r="B560" s="2" t="s">
        <v>1014</v>
      </c>
      <c r="C560" s="2"/>
      <c r="D560" s="2" t="s">
        <v>1222</v>
      </c>
      <c r="E560" s="2" t="s">
        <v>1223</v>
      </c>
      <c r="F560" s="11"/>
      <c r="G560" s="2" t="s">
        <v>22</v>
      </c>
      <c r="H560" s="12">
        <v>44579</v>
      </c>
      <c r="I560" s="12">
        <f t="shared" ref="I560:I630" si="102">H560+364</f>
        <v>44943</v>
      </c>
      <c r="J560" s="8" t="s">
        <v>43</v>
      </c>
      <c r="K560" s="2"/>
      <c r="L560" s="3"/>
      <c r="M560" s="5"/>
      <c r="N560" s="21">
        <f ca="1">I560-K2</f>
        <v>-422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17"/>
    </row>
    <row r="561" spans="1:32" ht="99.75" customHeight="1" x14ac:dyDescent="0.5">
      <c r="A561" s="18">
        <v>558</v>
      </c>
      <c r="B561" s="2" t="s">
        <v>1014</v>
      </c>
      <c r="C561" s="2"/>
      <c r="D561" s="2" t="s">
        <v>1224</v>
      </c>
      <c r="E561" s="2" t="s">
        <v>1223</v>
      </c>
      <c r="F561" s="11"/>
      <c r="G561" s="2" t="s">
        <v>22</v>
      </c>
      <c r="H561" s="12">
        <v>44579</v>
      </c>
      <c r="I561" s="12">
        <f t="shared" si="102"/>
        <v>44943</v>
      </c>
      <c r="J561" s="8" t="s">
        <v>43</v>
      </c>
      <c r="K561" s="2"/>
      <c r="L561" s="3"/>
      <c r="M561" s="5"/>
      <c r="N561" s="21">
        <f ca="1">I561-K2</f>
        <v>-422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17"/>
    </row>
    <row r="562" spans="1:32" ht="99.75" customHeight="1" x14ac:dyDescent="0.5">
      <c r="A562" s="18">
        <v>559</v>
      </c>
      <c r="B562" s="2" t="s">
        <v>1014</v>
      </c>
      <c r="C562" s="2"/>
      <c r="D562" s="2" t="s">
        <v>1225</v>
      </c>
      <c r="E562" s="2" t="s">
        <v>1226</v>
      </c>
      <c r="F562" s="11"/>
      <c r="G562" s="2" t="s">
        <v>22</v>
      </c>
      <c r="H562" s="12">
        <v>44579</v>
      </c>
      <c r="I562" s="12">
        <f t="shared" si="102"/>
        <v>44943</v>
      </c>
      <c r="J562" s="8" t="s">
        <v>43</v>
      </c>
      <c r="K562" s="2"/>
      <c r="L562" s="3"/>
      <c r="M562" s="5"/>
      <c r="N562" s="21">
        <f ca="1">I562-K2</f>
        <v>-422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17"/>
    </row>
    <row r="563" spans="1:32" ht="99.75" customHeight="1" x14ac:dyDescent="0.5">
      <c r="A563" s="18">
        <v>560</v>
      </c>
      <c r="B563" s="2" t="s">
        <v>1014</v>
      </c>
      <c r="C563" s="2"/>
      <c r="D563" s="2" t="s">
        <v>1227</v>
      </c>
      <c r="E563" s="2" t="s">
        <v>1228</v>
      </c>
      <c r="F563" s="11"/>
      <c r="G563" s="2" t="s">
        <v>22</v>
      </c>
      <c r="H563" s="12">
        <v>44579</v>
      </c>
      <c r="I563" s="12">
        <f t="shared" si="102"/>
        <v>44943</v>
      </c>
      <c r="J563" s="8" t="s">
        <v>43</v>
      </c>
      <c r="K563" s="2"/>
      <c r="L563" s="3"/>
      <c r="M563" s="5"/>
      <c r="N563" s="21">
        <f ca="1">I563-K2</f>
        <v>-422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17"/>
    </row>
    <row r="564" spans="1:32" ht="99.75" customHeight="1" x14ac:dyDescent="0.5">
      <c r="A564" s="18">
        <v>561</v>
      </c>
      <c r="B564" s="2" t="s">
        <v>1014</v>
      </c>
      <c r="C564" s="2"/>
      <c r="D564" s="2" t="s">
        <v>1229</v>
      </c>
      <c r="E564" s="2" t="s">
        <v>1230</v>
      </c>
      <c r="F564" s="11"/>
      <c r="G564" s="2" t="s">
        <v>22</v>
      </c>
      <c r="H564" s="12">
        <v>44579</v>
      </c>
      <c r="I564" s="12">
        <f t="shared" si="102"/>
        <v>44943</v>
      </c>
      <c r="J564" s="8" t="s">
        <v>43</v>
      </c>
      <c r="K564" s="2"/>
      <c r="L564" s="3"/>
      <c r="M564" s="5"/>
      <c r="N564" s="21">
        <f ca="1">I564-K2</f>
        <v>-422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17"/>
    </row>
    <row r="565" spans="1:32" ht="99.75" customHeight="1" x14ac:dyDescent="0.5">
      <c r="A565" s="18">
        <v>562</v>
      </c>
      <c r="B565" s="2" t="s">
        <v>1014</v>
      </c>
      <c r="C565" s="2"/>
      <c r="D565" s="2" t="s">
        <v>1231</v>
      </c>
      <c r="E565" s="2" t="s">
        <v>1232</v>
      </c>
      <c r="F565" s="11"/>
      <c r="G565" s="2" t="s">
        <v>22</v>
      </c>
      <c r="H565" s="12">
        <v>44579</v>
      </c>
      <c r="I565" s="12">
        <f t="shared" si="102"/>
        <v>44943</v>
      </c>
      <c r="J565" s="8" t="s">
        <v>43</v>
      </c>
      <c r="K565" s="2"/>
      <c r="L565" s="3"/>
      <c r="M565" s="5"/>
      <c r="N565" s="21">
        <f ca="1">I565-K2</f>
        <v>-422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17"/>
    </row>
    <row r="566" spans="1:32" ht="99.75" customHeight="1" x14ac:dyDescent="0.5">
      <c r="A566" s="18">
        <v>563</v>
      </c>
      <c r="B566" s="2" t="s">
        <v>1014</v>
      </c>
      <c r="C566" s="2"/>
      <c r="D566" s="2" t="s">
        <v>1233</v>
      </c>
      <c r="E566" s="2" t="s">
        <v>1234</v>
      </c>
      <c r="F566" s="11"/>
      <c r="G566" s="2" t="s">
        <v>22</v>
      </c>
      <c r="H566" s="12">
        <v>44579</v>
      </c>
      <c r="I566" s="12">
        <f t="shared" si="102"/>
        <v>44943</v>
      </c>
      <c r="J566" s="8" t="s">
        <v>43</v>
      </c>
      <c r="K566" s="2"/>
      <c r="L566" s="3"/>
      <c r="M566" s="5"/>
      <c r="N566" s="21">
        <f ca="1">I566-K2</f>
        <v>-422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17"/>
    </row>
    <row r="567" spans="1:32" ht="99.75" customHeight="1" x14ac:dyDescent="0.5">
      <c r="A567" s="18">
        <v>564</v>
      </c>
      <c r="B567" s="2" t="s">
        <v>1014</v>
      </c>
      <c r="C567" s="2"/>
      <c r="D567" s="2" t="s">
        <v>1235</v>
      </c>
      <c r="E567" s="2" t="s">
        <v>1236</v>
      </c>
      <c r="F567" s="11"/>
      <c r="G567" s="2" t="s">
        <v>22</v>
      </c>
      <c r="H567" s="12">
        <v>44579</v>
      </c>
      <c r="I567" s="12">
        <f t="shared" si="102"/>
        <v>44943</v>
      </c>
      <c r="J567" s="8" t="s">
        <v>43</v>
      </c>
      <c r="K567" s="2"/>
      <c r="L567" s="3"/>
      <c r="M567" s="5"/>
      <c r="N567" s="21">
        <f ca="1">I567-K2</f>
        <v>-422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17"/>
    </row>
    <row r="568" spans="1:32" ht="99.75" customHeight="1" x14ac:dyDescent="0.5">
      <c r="A568" s="18">
        <v>565</v>
      </c>
      <c r="B568" s="2" t="s">
        <v>1014</v>
      </c>
      <c r="C568" s="2"/>
      <c r="D568" s="2" t="s">
        <v>1237</v>
      </c>
      <c r="E568" s="2" t="s">
        <v>1238</v>
      </c>
      <c r="F568" s="11"/>
      <c r="G568" s="2" t="s">
        <v>22</v>
      </c>
      <c r="H568" s="12">
        <v>44579</v>
      </c>
      <c r="I568" s="12">
        <f t="shared" si="102"/>
        <v>44943</v>
      </c>
      <c r="J568" s="8" t="s">
        <v>43</v>
      </c>
      <c r="K568" s="2"/>
      <c r="L568" s="3"/>
      <c r="M568" s="5"/>
      <c r="N568" s="21">
        <f ca="1">I568-K2</f>
        <v>-422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17"/>
    </row>
    <row r="569" spans="1:32" ht="99.75" customHeight="1" x14ac:dyDescent="0.5">
      <c r="A569" s="18">
        <v>566</v>
      </c>
      <c r="B569" s="2" t="s">
        <v>1014</v>
      </c>
      <c r="C569" s="2"/>
      <c r="D569" s="2" t="s">
        <v>1239</v>
      </c>
      <c r="E569" s="2" t="s">
        <v>1238</v>
      </c>
      <c r="F569" s="11"/>
      <c r="G569" s="2" t="s">
        <v>22</v>
      </c>
      <c r="H569" s="12">
        <v>44579</v>
      </c>
      <c r="I569" s="12">
        <f t="shared" si="102"/>
        <v>44943</v>
      </c>
      <c r="J569" s="8" t="s">
        <v>43</v>
      </c>
      <c r="K569" s="2"/>
      <c r="L569" s="3"/>
      <c r="M569" s="5"/>
      <c r="N569" s="21">
        <f ca="1">I569-K2</f>
        <v>-422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17"/>
    </row>
    <row r="570" spans="1:32" ht="99.75" customHeight="1" x14ac:dyDescent="0.5">
      <c r="A570" s="18">
        <v>567</v>
      </c>
      <c r="B570" s="2" t="s">
        <v>1014</v>
      </c>
      <c r="C570" s="2"/>
      <c r="D570" s="2" t="s">
        <v>1240</v>
      </c>
      <c r="E570" s="2" t="s">
        <v>1241</v>
      </c>
      <c r="F570" s="11"/>
      <c r="G570" s="2" t="s">
        <v>22</v>
      </c>
      <c r="H570" s="12">
        <v>44579</v>
      </c>
      <c r="I570" s="12">
        <f t="shared" si="102"/>
        <v>44943</v>
      </c>
      <c r="J570" s="8" t="s">
        <v>43</v>
      </c>
      <c r="K570" s="2"/>
      <c r="L570" s="3"/>
      <c r="M570" s="5"/>
      <c r="N570" s="21">
        <f ca="1">I570-K2</f>
        <v>-422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17"/>
    </row>
    <row r="571" spans="1:32" ht="99.75" customHeight="1" x14ac:dyDescent="0.5">
      <c r="A571" s="18">
        <v>568</v>
      </c>
      <c r="B571" s="2" t="s">
        <v>1014</v>
      </c>
      <c r="C571" s="2"/>
      <c r="D571" s="2" t="s">
        <v>1242</v>
      </c>
      <c r="E571" s="2" t="s">
        <v>1243</v>
      </c>
      <c r="F571" s="11"/>
      <c r="G571" s="2" t="s">
        <v>22</v>
      </c>
      <c r="H571" s="12">
        <v>44579</v>
      </c>
      <c r="I571" s="12">
        <f t="shared" si="102"/>
        <v>44943</v>
      </c>
      <c r="J571" s="8" t="s">
        <v>43</v>
      </c>
      <c r="K571" s="2"/>
      <c r="L571" s="3"/>
      <c r="M571" s="5"/>
      <c r="N571" s="21">
        <f ca="1">I571-K2</f>
        <v>-422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17"/>
    </row>
    <row r="572" spans="1:32" ht="99.75" customHeight="1" x14ac:dyDescent="0.5">
      <c r="A572" s="18">
        <v>569</v>
      </c>
      <c r="B572" s="2" t="s">
        <v>1014</v>
      </c>
      <c r="C572" s="2"/>
      <c r="D572" s="2" t="s">
        <v>1244</v>
      </c>
      <c r="E572" s="2" t="s">
        <v>1245</v>
      </c>
      <c r="F572" s="11"/>
      <c r="G572" s="2" t="s">
        <v>22</v>
      </c>
      <c r="H572" s="12">
        <v>44579</v>
      </c>
      <c r="I572" s="12">
        <f t="shared" si="102"/>
        <v>44943</v>
      </c>
      <c r="J572" s="8" t="s">
        <v>43</v>
      </c>
      <c r="K572" s="2"/>
      <c r="L572" s="3"/>
      <c r="M572" s="5"/>
      <c r="N572" s="21">
        <f ca="1">I572-K2</f>
        <v>-422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17"/>
    </row>
    <row r="573" spans="1:32" ht="99.75" customHeight="1" x14ac:dyDescent="0.5">
      <c r="A573" s="18">
        <v>570</v>
      </c>
      <c r="B573" s="2" t="s">
        <v>1014</v>
      </c>
      <c r="C573" s="2"/>
      <c r="D573" s="2" t="s">
        <v>1246</v>
      </c>
      <c r="E573" s="2" t="s">
        <v>1247</v>
      </c>
      <c r="F573" s="11"/>
      <c r="G573" s="2" t="s">
        <v>22</v>
      </c>
      <c r="H573" s="12">
        <v>44579</v>
      </c>
      <c r="I573" s="12">
        <f t="shared" si="102"/>
        <v>44943</v>
      </c>
      <c r="J573" s="8" t="s">
        <v>43</v>
      </c>
      <c r="K573" s="2"/>
      <c r="L573" s="3"/>
      <c r="M573" s="5"/>
      <c r="N573" s="21">
        <f ca="1">I573-K2</f>
        <v>-422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17"/>
    </row>
    <row r="574" spans="1:32" ht="99.75" customHeight="1" x14ac:dyDescent="0.5">
      <c r="A574" s="18">
        <v>571</v>
      </c>
      <c r="B574" s="2" t="s">
        <v>1014</v>
      </c>
      <c r="C574" s="2"/>
      <c r="D574" s="2" t="s">
        <v>1248</v>
      </c>
      <c r="E574" s="2" t="s">
        <v>1249</v>
      </c>
      <c r="F574" s="11"/>
      <c r="G574" s="2" t="s">
        <v>22</v>
      </c>
      <c r="H574" s="12">
        <v>44579</v>
      </c>
      <c r="I574" s="12">
        <f t="shared" si="102"/>
        <v>44943</v>
      </c>
      <c r="J574" s="8" t="s">
        <v>43</v>
      </c>
      <c r="K574" s="2"/>
      <c r="L574" s="3"/>
      <c r="M574" s="5"/>
      <c r="N574" s="21">
        <f ca="1">I574-K2</f>
        <v>-422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17"/>
    </row>
    <row r="575" spans="1:32" ht="99.75" customHeight="1" x14ac:dyDescent="0.5">
      <c r="A575" s="18">
        <v>572</v>
      </c>
      <c r="B575" s="2" t="s">
        <v>1014</v>
      </c>
      <c r="C575" s="2"/>
      <c r="D575" s="2" t="s">
        <v>1250</v>
      </c>
      <c r="E575" s="2" t="s">
        <v>1251</v>
      </c>
      <c r="F575" s="11"/>
      <c r="G575" s="2" t="s">
        <v>22</v>
      </c>
      <c r="H575" s="12">
        <v>44579</v>
      </c>
      <c r="I575" s="12">
        <f t="shared" si="102"/>
        <v>44943</v>
      </c>
      <c r="J575" s="8" t="s">
        <v>43</v>
      </c>
      <c r="K575" s="2"/>
      <c r="L575" s="3"/>
      <c r="M575" s="5"/>
      <c r="N575" s="21">
        <f ca="1">I575-K2</f>
        <v>-422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17"/>
    </row>
    <row r="576" spans="1:32" ht="99.75" customHeight="1" x14ac:dyDescent="0.5">
      <c r="A576" s="18">
        <v>573</v>
      </c>
      <c r="B576" s="2" t="s">
        <v>1014</v>
      </c>
      <c r="C576" s="2"/>
      <c r="D576" s="2" t="s">
        <v>1252</v>
      </c>
      <c r="E576" s="2" t="s">
        <v>1253</v>
      </c>
      <c r="F576" s="11"/>
      <c r="G576" s="2" t="s">
        <v>22</v>
      </c>
      <c r="H576" s="12">
        <v>44579</v>
      </c>
      <c r="I576" s="12">
        <f t="shared" si="102"/>
        <v>44943</v>
      </c>
      <c r="J576" s="8" t="s">
        <v>43</v>
      </c>
      <c r="K576" s="2"/>
      <c r="L576" s="3"/>
      <c r="M576" s="5"/>
      <c r="N576" s="21">
        <f ca="1">I576-K2</f>
        <v>-422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17"/>
    </row>
    <row r="577" spans="1:32" ht="99.75" customHeight="1" x14ac:dyDescent="0.5">
      <c r="A577" s="18">
        <v>574</v>
      </c>
      <c r="B577" s="2" t="s">
        <v>1014</v>
      </c>
      <c r="C577" s="2"/>
      <c r="D577" s="2" t="s">
        <v>1254</v>
      </c>
      <c r="E577" s="2" t="s">
        <v>1255</v>
      </c>
      <c r="F577" s="11"/>
      <c r="G577" s="2" t="s">
        <v>22</v>
      </c>
      <c r="H577" s="12">
        <v>44579</v>
      </c>
      <c r="I577" s="12">
        <f t="shared" si="102"/>
        <v>44943</v>
      </c>
      <c r="J577" s="8" t="s">
        <v>43</v>
      </c>
      <c r="K577" s="2"/>
      <c r="L577" s="3"/>
      <c r="M577" s="5"/>
      <c r="N577" s="21">
        <f ca="1">I577-K2</f>
        <v>-422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17"/>
    </row>
    <row r="578" spans="1:32" ht="99.75" customHeight="1" x14ac:dyDescent="0.5">
      <c r="A578" s="18">
        <v>575</v>
      </c>
      <c r="B578" s="2" t="s">
        <v>1014</v>
      </c>
      <c r="C578" s="2"/>
      <c r="D578" s="2" t="s">
        <v>1256</v>
      </c>
      <c r="E578" s="2" t="s">
        <v>1255</v>
      </c>
      <c r="F578" s="11"/>
      <c r="G578" s="2" t="s">
        <v>22</v>
      </c>
      <c r="H578" s="12">
        <v>44579</v>
      </c>
      <c r="I578" s="12">
        <f t="shared" si="102"/>
        <v>44943</v>
      </c>
      <c r="J578" s="8" t="s">
        <v>43</v>
      </c>
      <c r="K578" s="2"/>
      <c r="L578" s="3"/>
      <c r="M578" s="5"/>
      <c r="N578" s="21">
        <f ca="1">I578-K2</f>
        <v>-422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17"/>
    </row>
    <row r="579" spans="1:32" ht="99.75" customHeight="1" x14ac:dyDescent="0.5">
      <c r="A579" s="18">
        <v>576</v>
      </c>
      <c r="B579" s="2" t="s">
        <v>1014</v>
      </c>
      <c r="C579" s="2"/>
      <c r="D579" s="2" t="s">
        <v>1257</v>
      </c>
      <c r="E579" s="2" t="s">
        <v>1258</v>
      </c>
      <c r="F579" s="11"/>
      <c r="G579" s="2" t="s">
        <v>22</v>
      </c>
      <c r="H579" s="12">
        <v>44579</v>
      </c>
      <c r="I579" s="12">
        <f t="shared" si="102"/>
        <v>44943</v>
      </c>
      <c r="J579" s="8" t="s">
        <v>43</v>
      </c>
      <c r="K579" s="2"/>
      <c r="L579" s="3"/>
      <c r="M579" s="5"/>
      <c r="N579" s="21">
        <f ca="1">I579-K2</f>
        <v>-422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17"/>
    </row>
    <row r="580" spans="1:32" ht="99.75" customHeight="1" x14ac:dyDescent="0.5">
      <c r="A580" s="18">
        <v>577</v>
      </c>
      <c r="B580" s="2" t="s">
        <v>1014</v>
      </c>
      <c r="C580" s="2"/>
      <c r="D580" s="2" t="s">
        <v>1259</v>
      </c>
      <c r="E580" s="2" t="s">
        <v>1260</v>
      </c>
      <c r="F580" s="11"/>
      <c r="G580" s="2" t="s">
        <v>22</v>
      </c>
      <c r="H580" s="12">
        <v>44579</v>
      </c>
      <c r="I580" s="12">
        <f t="shared" si="102"/>
        <v>44943</v>
      </c>
      <c r="J580" s="8" t="s">
        <v>43</v>
      </c>
      <c r="K580" s="2"/>
      <c r="L580" s="3"/>
      <c r="M580" s="5"/>
      <c r="N580" s="21">
        <f ca="1">I580-K2</f>
        <v>-422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17"/>
    </row>
    <row r="581" spans="1:32" ht="99.75" customHeight="1" x14ac:dyDescent="0.5">
      <c r="A581" s="18">
        <v>578</v>
      </c>
      <c r="B581" s="2" t="s">
        <v>1014</v>
      </c>
      <c r="C581" s="2"/>
      <c r="D581" s="2" t="s">
        <v>1261</v>
      </c>
      <c r="E581" s="2" t="s">
        <v>1262</v>
      </c>
      <c r="F581" s="11"/>
      <c r="G581" s="2" t="s">
        <v>22</v>
      </c>
      <c r="H581" s="12">
        <v>44579</v>
      </c>
      <c r="I581" s="12">
        <f t="shared" si="102"/>
        <v>44943</v>
      </c>
      <c r="J581" s="8" t="s">
        <v>43</v>
      </c>
      <c r="K581" s="2"/>
      <c r="L581" s="3"/>
      <c r="M581" s="5"/>
      <c r="N581" s="21">
        <f ca="1">I581-K2</f>
        <v>-422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17"/>
    </row>
    <row r="582" spans="1:32" ht="99.75" customHeight="1" x14ac:dyDescent="0.5">
      <c r="A582" s="18">
        <v>579</v>
      </c>
      <c r="B582" s="2" t="s">
        <v>1014</v>
      </c>
      <c r="C582" s="2"/>
      <c r="D582" s="2" t="s">
        <v>1263</v>
      </c>
      <c r="E582" s="2" t="s">
        <v>1264</v>
      </c>
      <c r="F582" s="11"/>
      <c r="G582" s="2" t="s">
        <v>22</v>
      </c>
      <c r="H582" s="12">
        <v>44579</v>
      </c>
      <c r="I582" s="12">
        <f t="shared" si="102"/>
        <v>44943</v>
      </c>
      <c r="J582" s="8" t="s">
        <v>43</v>
      </c>
      <c r="K582" s="2"/>
      <c r="L582" s="3"/>
      <c r="M582" s="5"/>
      <c r="N582" s="21">
        <f ca="1">I582-K2</f>
        <v>-422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17"/>
    </row>
    <row r="583" spans="1:32" ht="99.75" customHeight="1" x14ac:dyDescent="0.5">
      <c r="A583" s="18">
        <v>580</v>
      </c>
      <c r="B583" s="2" t="s">
        <v>1014</v>
      </c>
      <c r="C583" s="2"/>
      <c r="D583" s="2" t="s">
        <v>1265</v>
      </c>
      <c r="E583" s="2" t="s">
        <v>1266</v>
      </c>
      <c r="F583" s="11"/>
      <c r="G583" s="2" t="s">
        <v>22</v>
      </c>
      <c r="H583" s="12">
        <v>44579</v>
      </c>
      <c r="I583" s="12">
        <f t="shared" si="102"/>
        <v>44943</v>
      </c>
      <c r="J583" s="8" t="s">
        <v>43</v>
      </c>
      <c r="K583" s="2"/>
      <c r="L583" s="3"/>
      <c r="M583" s="5"/>
      <c r="N583" s="21">
        <f ca="1">I583-K2</f>
        <v>-422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17"/>
    </row>
    <row r="584" spans="1:32" ht="99.75" customHeight="1" x14ac:dyDescent="0.5">
      <c r="A584" s="18">
        <v>581</v>
      </c>
      <c r="B584" s="2" t="s">
        <v>1014</v>
      </c>
      <c r="C584" s="2"/>
      <c r="D584" s="2" t="s">
        <v>1267</v>
      </c>
      <c r="E584" s="2" t="s">
        <v>1268</v>
      </c>
      <c r="F584" s="11"/>
      <c r="G584" s="2" t="s">
        <v>22</v>
      </c>
      <c r="H584" s="12">
        <v>44579</v>
      </c>
      <c r="I584" s="12">
        <f t="shared" si="102"/>
        <v>44943</v>
      </c>
      <c r="J584" s="8" t="s">
        <v>43</v>
      </c>
      <c r="K584" s="2"/>
      <c r="L584" s="3"/>
      <c r="M584" s="5"/>
      <c r="N584" s="21">
        <f ca="1">I584-K2</f>
        <v>-422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17"/>
    </row>
    <row r="585" spans="1:32" ht="99.75" customHeight="1" x14ac:dyDescent="0.5">
      <c r="A585" s="18">
        <v>582</v>
      </c>
      <c r="B585" s="2" t="s">
        <v>1014</v>
      </c>
      <c r="C585" s="2"/>
      <c r="D585" s="2" t="s">
        <v>1269</v>
      </c>
      <c r="E585" s="2" t="s">
        <v>1270</v>
      </c>
      <c r="F585" s="11"/>
      <c r="G585" s="2" t="s">
        <v>22</v>
      </c>
      <c r="H585" s="12">
        <v>44579</v>
      </c>
      <c r="I585" s="12">
        <f t="shared" si="102"/>
        <v>44943</v>
      </c>
      <c r="J585" s="8" t="s">
        <v>43</v>
      </c>
      <c r="K585" s="2"/>
      <c r="L585" s="3"/>
      <c r="M585" s="5"/>
      <c r="N585" s="21">
        <f ca="1">I585-K2</f>
        <v>-422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17"/>
    </row>
    <row r="586" spans="1:32" ht="99.75" customHeight="1" x14ac:dyDescent="0.5">
      <c r="A586" s="18">
        <v>583</v>
      </c>
      <c r="B586" s="2" t="s">
        <v>1014</v>
      </c>
      <c r="C586" s="2"/>
      <c r="D586" s="2" t="s">
        <v>1271</v>
      </c>
      <c r="E586" s="2" t="s">
        <v>1272</v>
      </c>
      <c r="F586" s="11"/>
      <c r="G586" s="2" t="s">
        <v>22</v>
      </c>
      <c r="H586" s="12">
        <v>44579</v>
      </c>
      <c r="I586" s="12">
        <f t="shared" si="102"/>
        <v>44943</v>
      </c>
      <c r="J586" s="8" t="s">
        <v>43</v>
      </c>
      <c r="K586" s="2"/>
      <c r="L586" s="3"/>
      <c r="M586" s="5"/>
      <c r="N586" s="21">
        <f ca="1">I586-K2</f>
        <v>-422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17"/>
    </row>
    <row r="587" spans="1:32" ht="99.75" customHeight="1" x14ac:dyDescent="0.5">
      <c r="A587" s="18">
        <v>584</v>
      </c>
      <c r="B587" s="2" t="s">
        <v>1014</v>
      </c>
      <c r="C587" s="2"/>
      <c r="D587" s="2" t="s">
        <v>1273</v>
      </c>
      <c r="E587" s="2" t="s">
        <v>1272</v>
      </c>
      <c r="F587" s="11"/>
      <c r="G587" s="2" t="s">
        <v>22</v>
      </c>
      <c r="H587" s="12">
        <v>44579</v>
      </c>
      <c r="I587" s="12">
        <f t="shared" si="102"/>
        <v>44943</v>
      </c>
      <c r="J587" s="8" t="s">
        <v>43</v>
      </c>
      <c r="K587" s="2"/>
      <c r="L587" s="3"/>
      <c r="M587" s="5"/>
      <c r="N587" s="21">
        <f ca="1">I587-K2</f>
        <v>-422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17"/>
    </row>
    <row r="588" spans="1:32" ht="99.75" customHeight="1" x14ac:dyDescent="0.5">
      <c r="A588" s="18">
        <v>585</v>
      </c>
      <c r="B588" s="2" t="s">
        <v>1014</v>
      </c>
      <c r="C588" s="2" t="s">
        <v>322</v>
      </c>
      <c r="D588" s="2" t="s">
        <v>1274</v>
      </c>
      <c r="E588" s="2" t="s">
        <v>1275</v>
      </c>
      <c r="F588" s="11"/>
      <c r="G588" s="2" t="s">
        <v>22</v>
      </c>
      <c r="H588" s="12">
        <v>44579</v>
      </c>
      <c r="I588" s="12">
        <f t="shared" si="102"/>
        <v>44943</v>
      </c>
      <c r="J588" s="8" t="s">
        <v>43</v>
      </c>
      <c r="K588" s="2"/>
      <c r="L588" s="3"/>
      <c r="M588" s="5"/>
      <c r="N588" s="21">
        <f ca="1">I588-K2</f>
        <v>-422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17"/>
    </row>
    <row r="589" spans="1:32" ht="99.75" customHeight="1" x14ac:dyDescent="0.5">
      <c r="A589" s="18">
        <v>586</v>
      </c>
      <c r="B589" s="2" t="s">
        <v>1014</v>
      </c>
      <c r="C589" s="2" t="s">
        <v>255</v>
      </c>
      <c r="D589" s="2" t="s">
        <v>1276</v>
      </c>
      <c r="E589" s="2" t="s">
        <v>1277</v>
      </c>
      <c r="F589" s="11"/>
      <c r="G589" s="2" t="s">
        <v>22</v>
      </c>
      <c r="H589" s="12">
        <v>44579</v>
      </c>
      <c r="I589" s="12">
        <f t="shared" si="102"/>
        <v>44943</v>
      </c>
      <c r="J589" s="8" t="s">
        <v>43</v>
      </c>
      <c r="K589" s="2"/>
      <c r="L589" s="3"/>
      <c r="M589" s="5"/>
      <c r="N589" s="21">
        <f ca="1">I589-K2</f>
        <v>-422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17"/>
    </row>
    <row r="590" spans="1:32" ht="99.75" customHeight="1" x14ac:dyDescent="0.5">
      <c r="A590" s="18">
        <v>587</v>
      </c>
      <c r="B590" s="2" t="s">
        <v>1014</v>
      </c>
      <c r="C590" s="2" t="s">
        <v>255</v>
      </c>
      <c r="D590" s="2" t="s">
        <v>1278</v>
      </c>
      <c r="E590" s="2" t="s">
        <v>1277</v>
      </c>
      <c r="F590" s="11"/>
      <c r="G590" s="2" t="s">
        <v>22</v>
      </c>
      <c r="H590" s="12">
        <v>44579</v>
      </c>
      <c r="I590" s="12">
        <f t="shared" si="102"/>
        <v>44943</v>
      </c>
      <c r="J590" s="8" t="s">
        <v>43</v>
      </c>
      <c r="K590" s="2"/>
      <c r="L590" s="3"/>
      <c r="M590" s="5"/>
      <c r="N590" s="21">
        <f ca="1">I590-K2</f>
        <v>-422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17"/>
    </row>
    <row r="591" spans="1:32" ht="99.75" customHeight="1" x14ac:dyDescent="0.5">
      <c r="A591" s="18">
        <v>588</v>
      </c>
      <c r="B591" s="2" t="s">
        <v>1014</v>
      </c>
      <c r="C591" s="2" t="s">
        <v>255</v>
      </c>
      <c r="D591" s="2" t="s">
        <v>1279</v>
      </c>
      <c r="E591" s="2" t="s">
        <v>1280</v>
      </c>
      <c r="F591" s="11"/>
      <c r="G591" s="2" t="s">
        <v>22</v>
      </c>
      <c r="H591" s="12">
        <v>44580</v>
      </c>
      <c r="I591" s="12">
        <f t="shared" si="102"/>
        <v>44944</v>
      </c>
      <c r="J591" s="8" t="s">
        <v>43</v>
      </c>
      <c r="K591" s="2"/>
      <c r="L591" s="3"/>
      <c r="M591" s="5"/>
      <c r="N591" s="21">
        <f ca="1">I591-K2</f>
        <v>-421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17"/>
    </row>
    <row r="592" spans="1:32" ht="99.75" customHeight="1" x14ac:dyDescent="0.5">
      <c r="A592" s="41">
        <v>589</v>
      </c>
      <c r="B592" s="2" t="s">
        <v>1014</v>
      </c>
      <c r="C592" s="2" t="s">
        <v>255</v>
      </c>
      <c r="D592" s="2" t="s">
        <v>1281</v>
      </c>
      <c r="E592" s="2" t="s">
        <v>1282</v>
      </c>
      <c r="F592" s="11"/>
      <c r="G592" s="2" t="s">
        <v>22</v>
      </c>
      <c r="H592" s="12">
        <v>44579</v>
      </c>
      <c r="I592" s="12">
        <f t="shared" si="102"/>
        <v>44943</v>
      </c>
      <c r="J592" s="8" t="s">
        <v>43</v>
      </c>
      <c r="K592" s="2"/>
      <c r="L592" s="20"/>
      <c r="M592" s="5"/>
      <c r="N592" s="21">
        <f ca="1">I592-K2</f>
        <v>-422</v>
      </c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17"/>
    </row>
    <row r="593" spans="1:32" ht="99.75" customHeight="1" x14ac:dyDescent="0.5">
      <c r="A593" s="11">
        <v>590</v>
      </c>
      <c r="B593" s="2" t="s">
        <v>1014</v>
      </c>
      <c r="C593" s="2" t="s">
        <v>322</v>
      </c>
      <c r="D593" s="2" t="s">
        <v>1283</v>
      </c>
      <c r="E593" s="2" t="s">
        <v>1284</v>
      </c>
      <c r="F593" s="11"/>
      <c r="G593" s="2" t="s">
        <v>22</v>
      </c>
      <c r="H593" s="12">
        <v>44579</v>
      </c>
      <c r="I593" s="12">
        <f t="shared" si="102"/>
        <v>44943</v>
      </c>
      <c r="J593" s="8" t="s">
        <v>123</v>
      </c>
      <c r="K593" s="2"/>
      <c r="L593" s="3"/>
      <c r="M593" s="5"/>
      <c r="N593" s="21">
        <f ca="1">I593-K2</f>
        <v>-422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17"/>
    </row>
    <row r="594" spans="1:32" ht="99.75" customHeight="1" x14ac:dyDescent="0.5">
      <c r="A594" s="18">
        <v>591</v>
      </c>
      <c r="B594" s="2" t="s">
        <v>1014</v>
      </c>
      <c r="C594" s="2" t="s">
        <v>322</v>
      </c>
      <c r="D594" s="2" t="s">
        <v>1285</v>
      </c>
      <c r="E594" s="2" t="s">
        <v>1286</v>
      </c>
      <c r="F594" s="11"/>
      <c r="G594" s="2" t="s">
        <v>22</v>
      </c>
      <c r="H594" s="12">
        <v>44579</v>
      </c>
      <c r="I594" s="12">
        <f t="shared" si="102"/>
        <v>44943</v>
      </c>
      <c r="J594" s="8" t="s">
        <v>43</v>
      </c>
      <c r="K594" s="2"/>
      <c r="L594" s="3"/>
      <c r="M594" s="5"/>
      <c r="N594" s="21">
        <f ca="1">I594-K2</f>
        <v>-422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17"/>
    </row>
    <row r="595" spans="1:32" ht="99.75" customHeight="1" x14ac:dyDescent="0.5">
      <c r="A595" s="18">
        <v>592</v>
      </c>
      <c r="B595" s="2" t="s">
        <v>1014</v>
      </c>
      <c r="C595" s="2" t="s">
        <v>255</v>
      </c>
      <c r="D595" s="2" t="s">
        <v>1287</v>
      </c>
      <c r="E595" s="2" t="s">
        <v>1288</v>
      </c>
      <c r="F595" s="11"/>
      <c r="G595" s="2" t="s">
        <v>22</v>
      </c>
      <c r="H595" s="12">
        <v>44579</v>
      </c>
      <c r="I595" s="12">
        <f t="shared" si="102"/>
        <v>44943</v>
      </c>
      <c r="J595" s="8" t="s">
        <v>43</v>
      </c>
      <c r="K595" s="2"/>
      <c r="L595" s="3"/>
      <c r="M595" s="5"/>
      <c r="N595" s="21">
        <f ca="1">I595-K2</f>
        <v>-422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49"/>
    </row>
    <row r="596" spans="1:32" ht="99.75" customHeight="1" x14ac:dyDescent="0.5">
      <c r="A596" s="18">
        <v>593</v>
      </c>
      <c r="B596" s="2" t="s">
        <v>1014</v>
      </c>
      <c r="C596" s="2"/>
      <c r="D596" s="2" t="s">
        <v>1289</v>
      </c>
      <c r="E596" s="2" t="s">
        <v>1112</v>
      </c>
      <c r="F596" s="11"/>
      <c r="G596" s="2" t="s">
        <v>22</v>
      </c>
      <c r="H596" s="12">
        <v>44579</v>
      </c>
      <c r="I596" s="12">
        <f t="shared" si="102"/>
        <v>44943</v>
      </c>
      <c r="J596" s="8" t="s">
        <v>43</v>
      </c>
      <c r="K596" s="2"/>
      <c r="L596" s="3"/>
      <c r="M596" s="5"/>
      <c r="N596" s="21">
        <f ca="1">I596-K2</f>
        <v>-422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17"/>
    </row>
    <row r="597" spans="1:32" ht="99.75" customHeight="1" x14ac:dyDescent="0.5">
      <c r="A597" s="18">
        <v>594</v>
      </c>
      <c r="B597" s="2" t="s">
        <v>1014</v>
      </c>
      <c r="C597" s="2" t="s">
        <v>255</v>
      </c>
      <c r="D597" s="2" t="s">
        <v>1290</v>
      </c>
      <c r="E597" s="2" t="s">
        <v>1291</v>
      </c>
      <c r="F597" s="11"/>
      <c r="G597" s="2" t="s">
        <v>22</v>
      </c>
      <c r="H597" s="12">
        <v>44579</v>
      </c>
      <c r="I597" s="12">
        <f t="shared" si="102"/>
        <v>44943</v>
      </c>
      <c r="J597" s="8" t="s">
        <v>43</v>
      </c>
      <c r="K597" s="2"/>
      <c r="L597" s="3"/>
      <c r="M597" s="5"/>
      <c r="N597" s="21">
        <f ca="1">I597-K2</f>
        <v>-422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17"/>
    </row>
    <row r="598" spans="1:32" ht="99.75" customHeight="1" x14ac:dyDescent="0.5">
      <c r="A598" s="18">
        <v>595</v>
      </c>
      <c r="B598" s="2" t="s">
        <v>1014</v>
      </c>
      <c r="C598" s="2" t="s">
        <v>322</v>
      </c>
      <c r="D598" s="2" t="s">
        <v>1292</v>
      </c>
      <c r="E598" s="2" t="s">
        <v>1293</v>
      </c>
      <c r="F598" s="11"/>
      <c r="G598" s="2" t="s">
        <v>22</v>
      </c>
      <c r="H598" s="12">
        <v>44579</v>
      </c>
      <c r="I598" s="12">
        <f t="shared" si="102"/>
        <v>44943</v>
      </c>
      <c r="J598" s="8" t="s">
        <v>43</v>
      </c>
      <c r="K598" s="2"/>
      <c r="L598" s="3"/>
      <c r="M598" s="5"/>
      <c r="N598" s="21">
        <f ca="1">I598-K2</f>
        <v>-422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17"/>
    </row>
    <row r="599" spans="1:32" ht="99.75" customHeight="1" x14ac:dyDescent="0.5">
      <c r="A599" s="18">
        <v>596</v>
      </c>
      <c r="B599" s="2" t="s">
        <v>1014</v>
      </c>
      <c r="C599" s="2" t="s">
        <v>322</v>
      </c>
      <c r="D599" s="2" t="s">
        <v>1294</v>
      </c>
      <c r="E599" s="2" t="s">
        <v>1295</v>
      </c>
      <c r="F599" s="11"/>
      <c r="G599" s="2" t="s">
        <v>22</v>
      </c>
      <c r="H599" s="12">
        <v>44579</v>
      </c>
      <c r="I599" s="12">
        <f t="shared" si="102"/>
        <v>44943</v>
      </c>
      <c r="J599" s="8" t="s">
        <v>43</v>
      </c>
      <c r="K599" s="2"/>
      <c r="L599" s="3"/>
      <c r="M599" s="5"/>
      <c r="N599" s="21">
        <f ca="1">I599-K2</f>
        <v>-422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17"/>
    </row>
    <row r="600" spans="1:32" ht="99.75" customHeight="1" x14ac:dyDescent="0.5">
      <c r="A600" s="18">
        <v>597</v>
      </c>
      <c r="B600" s="2" t="s">
        <v>1014</v>
      </c>
      <c r="C600" s="2" t="s">
        <v>255</v>
      </c>
      <c r="D600" s="2" t="s">
        <v>1296</v>
      </c>
      <c r="E600" s="2" t="s">
        <v>1297</v>
      </c>
      <c r="F600" s="11"/>
      <c r="G600" s="2" t="s">
        <v>22</v>
      </c>
      <c r="H600" s="12">
        <v>44579</v>
      </c>
      <c r="I600" s="12">
        <f t="shared" si="102"/>
        <v>44943</v>
      </c>
      <c r="J600" s="8" t="s">
        <v>43</v>
      </c>
      <c r="K600" s="2"/>
      <c r="L600" s="3"/>
      <c r="M600" s="5"/>
      <c r="N600" s="21">
        <f ca="1">I600-K2</f>
        <v>-422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17"/>
    </row>
    <row r="601" spans="1:32" ht="99.75" customHeight="1" x14ac:dyDescent="0.5">
      <c r="A601" s="18">
        <v>598</v>
      </c>
      <c r="B601" s="2" t="s">
        <v>1014</v>
      </c>
      <c r="C601" s="2" t="s">
        <v>255</v>
      </c>
      <c r="D601" s="2" t="s">
        <v>1298</v>
      </c>
      <c r="E601" s="2" t="s">
        <v>1297</v>
      </c>
      <c r="F601" s="11"/>
      <c r="G601" s="2" t="s">
        <v>22</v>
      </c>
      <c r="H601" s="12">
        <v>44579</v>
      </c>
      <c r="I601" s="12">
        <f t="shared" si="102"/>
        <v>44943</v>
      </c>
      <c r="J601" s="8" t="s">
        <v>43</v>
      </c>
      <c r="K601" s="2"/>
      <c r="L601" s="3"/>
      <c r="M601" s="5"/>
      <c r="N601" s="21">
        <f ca="1">I601-K2</f>
        <v>-422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17"/>
    </row>
    <row r="602" spans="1:32" ht="99.75" customHeight="1" x14ac:dyDescent="0.5">
      <c r="A602" s="18">
        <v>599</v>
      </c>
      <c r="B602" s="2" t="s">
        <v>1014</v>
      </c>
      <c r="C602" s="2" t="s">
        <v>255</v>
      </c>
      <c r="D602" s="2" t="s">
        <v>1299</v>
      </c>
      <c r="E602" s="2" t="s">
        <v>1300</v>
      </c>
      <c r="F602" s="11"/>
      <c r="G602" s="2" t="s">
        <v>22</v>
      </c>
      <c r="H602" s="12">
        <v>44579</v>
      </c>
      <c r="I602" s="12">
        <f t="shared" si="102"/>
        <v>44943</v>
      </c>
      <c r="J602" s="8" t="s">
        <v>43</v>
      </c>
      <c r="K602" s="2"/>
      <c r="L602" s="3"/>
      <c r="M602" s="5"/>
      <c r="N602" s="21">
        <f ca="1">I602-K2</f>
        <v>-422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17"/>
    </row>
    <row r="603" spans="1:32" ht="99.75" customHeight="1" x14ac:dyDescent="0.5">
      <c r="A603" s="18">
        <v>600</v>
      </c>
      <c r="B603" s="2" t="s">
        <v>1014</v>
      </c>
      <c r="C603" s="2" t="s">
        <v>255</v>
      </c>
      <c r="D603" s="2" t="s">
        <v>1301</v>
      </c>
      <c r="E603" s="2" t="s">
        <v>1300</v>
      </c>
      <c r="F603" s="11"/>
      <c r="G603" s="2" t="s">
        <v>22</v>
      </c>
      <c r="H603" s="12">
        <v>44579</v>
      </c>
      <c r="I603" s="12">
        <f t="shared" si="102"/>
        <v>44943</v>
      </c>
      <c r="J603" s="8" t="s">
        <v>43</v>
      </c>
      <c r="K603" s="2"/>
      <c r="L603" s="3"/>
      <c r="M603" s="5"/>
      <c r="N603" s="21">
        <f ca="1">I603-K2</f>
        <v>-422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17"/>
    </row>
    <row r="604" spans="1:32" ht="99.75" customHeight="1" x14ac:dyDescent="0.5">
      <c r="A604" s="18">
        <v>601</v>
      </c>
      <c r="B604" s="2" t="s">
        <v>1014</v>
      </c>
      <c r="C604" s="2" t="s">
        <v>255</v>
      </c>
      <c r="D604" s="2" t="s">
        <v>1302</v>
      </c>
      <c r="E604" s="2" t="s">
        <v>1303</v>
      </c>
      <c r="F604" s="11"/>
      <c r="G604" s="2" t="s">
        <v>22</v>
      </c>
      <c r="H604" s="12">
        <v>44579</v>
      </c>
      <c r="I604" s="12">
        <f t="shared" si="102"/>
        <v>44943</v>
      </c>
      <c r="J604" s="8" t="s">
        <v>43</v>
      </c>
      <c r="K604" s="2"/>
      <c r="L604" s="3"/>
      <c r="M604" s="5"/>
      <c r="N604" s="21">
        <f ca="1">I604-K2</f>
        <v>-422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17"/>
    </row>
    <row r="605" spans="1:32" ht="99.75" customHeight="1" x14ac:dyDescent="0.5">
      <c r="A605" s="18">
        <v>602</v>
      </c>
      <c r="B605" s="2" t="s">
        <v>1014</v>
      </c>
      <c r="C605" s="2" t="s">
        <v>255</v>
      </c>
      <c r="D605" s="2" t="s">
        <v>1304</v>
      </c>
      <c r="E605" s="2" t="s">
        <v>1305</v>
      </c>
      <c r="F605" s="11"/>
      <c r="G605" s="2" t="s">
        <v>22</v>
      </c>
      <c r="H605" s="12">
        <v>44579</v>
      </c>
      <c r="I605" s="12">
        <f t="shared" si="102"/>
        <v>44943</v>
      </c>
      <c r="J605" s="8" t="s">
        <v>43</v>
      </c>
      <c r="K605" s="2"/>
      <c r="L605" s="3"/>
      <c r="M605" s="5"/>
      <c r="N605" s="21">
        <f ca="1">I605-K2</f>
        <v>-422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17"/>
    </row>
    <row r="606" spans="1:32" ht="99.75" customHeight="1" x14ac:dyDescent="0.5">
      <c r="A606" s="18">
        <v>603</v>
      </c>
      <c r="B606" s="2" t="s">
        <v>1014</v>
      </c>
      <c r="C606" s="2" t="s">
        <v>47</v>
      </c>
      <c r="D606" s="2" t="s">
        <v>1306</v>
      </c>
      <c r="E606" s="2" t="s">
        <v>1214</v>
      </c>
      <c r="F606" s="11"/>
      <c r="G606" s="2" t="s">
        <v>22</v>
      </c>
      <c r="H606" s="12">
        <v>44579</v>
      </c>
      <c r="I606" s="12">
        <f t="shared" si="102"/>
        <v>44943</v>
      </c>
      <c r="J606" s="8" t="s">
        <v>43</v>
      </c>
      <c r="K606" s="2"/>
      <c r="L606" s="3"/>
      <c r="M606" s="5"/>
      <c r="N606" s="21">
        <f ca="1">I606-K2</f>
        <v>-422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17"/>
    </row>
    <row r="607" spans="1:32" ht="99.75" customHeight="1" x14ac:dyDescent="0.5">
      <c r="A607" s="18">
        <v>604</v>
      </c>
      <c r="B607" s="2" t="s">
        <v>1014</v>
      </c>
      <c r="C607" s="2" t="s">
        <v>255</v>
      </c>
      <c r="D607" s="2" t="s">
        <v>1307</v>
      </c>
      <c r="E607" s="2" t="s">
        <v>1308</v>
      </c>
      <c r="F607" s="11"/>
      <c r="G607" s="2" t="s">
        <v>22</v>
      </c>
      <c r="H607" s="12">
        <v>44579</v>
      </c>
      <c r="I607" s="12">
        <f t="shared" si="102"/>
        <v>44943</v>
      </c>
      <c r="J607" s="8" t="s">
        <v>43</v>
      </c>
      <c r="K607" s="2"/>
      <c r="L607" s="3"/>
      <c r="M607" s="5"/>
      <c r="N607" s="21">
        <f ca="1">I607-K2</f>
        <v>-422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17"/>
    </row>
    <row r="608" spans="1:32" ht="99.75" customHeight="1" x14ac:dyDescent="0.5">
      <c r="A608" s="18">
        <v>605</v>
      </c>
      <c r="B608" s="2" t="s">
        <v>1014</v>
      </c>
      <c r="C608" s="2" t="s">
        <v>322</v>
      </c>
      <c r="D608" s="2" t="s">
        <v>1309</v>
      </c>
      <c r="E608" s="2" t="s">
        <v>1310</v>
      </c>
      <c r="F608" s="11"/>
      <c r="G608" s="2" t="s">
        <v>22</v>
      </c>
      <c r="H608" s="12">
        <v>44579</v>
      </c>
      <c r="I608" s="12">
        <f t="shared" si="102"/>
        <v>44943</v>
      </c>
      <c r="J608" s="8" t="s">
        <v>43</v>
      </c>
      <c r="K608" s="2"/>
      <c r="L608" s="3"/>
      <c r="M608" s="5"/>
      <c r="N608" s="21">
        <f ca="1">I608-K2</f>
        <v>-422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17"/>
    </row>
    <row r="609" spans="1:32" ht="99.75" customHeight="1" x14ac:dyDescent="0.5">
      <c r="A609" s="18">
        <v>606</v>
      </c>
      <c r="B609" s="2" t="s">
        <v>1014</v>
      </c>
      <c r="C609" s="2" t="s">
        <v>322</v>
      </c>
      <c r="D609" s="2" t="s">
        <v>1311</v>
      </c>
      <c r="E609" s="2" t="s">
        <v>1312</v>
      </c>
      <c r="F609" s="11"/>
      <c r="G609" s="2" t="s">
        <v>22</v>
      </c>
      <c r="H609" s="12">
        <v>44579</v>
      </c>
      <c r="I609" s="12">
        <f t="shared" si="102"/>
        <v>44943</v>
      </c>
      <c r="J609" s="8" t="s">
        <v>43</v>
      </c>
      <c r="K609" s="2"/>
      <c r="L609" s="3"/>
      <c r="M609" s="5"/>
      <c r="N609" s="21">
        <f ca="1">I609-K2</f>
        <v>-422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17"/>
    </row>
    <row r="610" spans="1:32" ht="99.75" customHeight="1" x14ac:dyDescent="0.5">
      <c r="A610" s="18">
        <v>607</v>
      </c>
      <c r="B610" s="2" t="s">
        <v>1014</v>
      </c>
      <c r="C610" s="2" t="s">
        <v>322</v>
      </c>
      <c r="D610" s="2" t="s">
        <v>1313</v>
      </c>
      <c r="E610" s="2" t="s">
        <v>1314</v>
      </c>
      <c r="F610" s="11"/>
      <c r="G610" s="2" t="s">
        <v>22</v>
      </c>
      <c r="H610" s="12">
        <v>44579</v>
      </c>
      <c r="I610" s="12">
        <f t="shared" si="102"/>
        <v>44943</v>
      </c>
      <c r="J610" s="8" t="s">
        <v>43</v>
      </c>
      <c r="K610" s="2"/>
      <c r="L610" s="3"/>
      <c r="M610" s="5"/>
      <c r="N610" s="21">
        <f ca="1">I610-K2</f>
        <v>-422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17"/>
    </row>
    <row r="611" spans="1:32" ht="99.75" customHeight="1" x14ac:dyDescent="0.5">
      <c r="A611" s="18">
        <v>608</v>
      </c>
      <c r="B611" s="2" t="s">
        <v>1014</v>
      </c>
      <c r="C611" s="2" t="s">
        <v>255</v>
      </c>
      <c r="D611" s="2" t="s">
        <v>1315</v>
      </c>
      <c r="E611" s="2" t="s">
        <v>1316</v>
      </c>
      <c r="F611" s="11"/>
      <c r="G611" s="2" t="s">
        <v>22</v>
      </c>
      <c r="H611" s="12">
        <v>44579</v>
      </c>
      <c r="I611" s="12">
        <f t="shared" si="102"/>
        <v>44943</v>
      </c>
      <c r="J611" s="8" t="s">
        <v>43</v>
      </c>
      <c r="K611" s="2"/>
      <c r="L611" s="3"/>
      <c r="M611" s="5"/>
      <c r="N611" s="21">
        <f ca="1">I611-K2</f>
        <v>-422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17"/>
    </row>
    <row r="612" spans="1:32" ht="99.75" customHeight="1" x14ac:dyDescent="0.5">
      <c r="A612" s="18">
        <v>609</v>
      </c>
      <c r="B612" s="2" t="s">
        <v>1014</v>
      </c>
      <c r="C612" s="2" t="s">
        <v>322</v>
      </c>
      <c r="D612" s="2" t="s">
        <v>1317</v>
      </c>
      <c r="E612" s="2" t="s">
        <v>1318</v>
      </c>
      <c r="F612" s="11"/>
      <c r="G612" s="2" t="s">
        <v>22</v>
      </c>
      <c r="H612" s="12">
        <v>44579</v>
      </c>
      <c r="I612" s="12">
        <f t="shared" si="102"/>
        <v>44943</v>
      </c>
      <c r="J612" s="8" t="s">
        <v>43</v>
      </c>
      <c r="K612" s="2"/>
      <c r="L612" s="3"/>
      <c r="M612" s="5"/>
      <c r="N612" s="21">
        <f ca="1">I612-K2</f>
        <v>-422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17"/>
    </row>
    <row r="613" spans="1:32" ht="99.75" customHeight="1" x14ac:dyDescent="0.5">
      <c r="A613" s="18">
        <v>610</v>
      </c>
      <c r="B613" s="2" t="s">
        <v>1014</v>
      </c>
      <c r="C613" s="2" t="s">
        <v>255</v>
      </c>
      <c r="D613" s="2" t="s">
        <v>1319</v>
      </c>
      <c r="E613" s="2" t="s">
        <v>1320</v>
      </c>
      <c r="F613" s="11"/>
      <c r="G613" s="2" t="s">
        <v>22</v>
      </c>
      <c r="H613" s="12">
        <v>44579</v>
      </c>
      <c r="I613" s="12">
        <f t="shared" si="102"/>
        <v>44943</v>
      </c>
      <c r="J613" s="8" t="s">
        <v>43</v>
      </c>
      <c r="K613" s="2"/>
      <c r="L613" s="3"/>
      <c r="M613" s="5"/>
      <c r="N613" s="21">
        <f ca="1">I613-K2</f>
        <v>-422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17"/>
    </row>
    <row r="614" spans="1:32" ht="99.75" customHeight="1" x14ac:dyDescent="0.5">
      <c r="A614" s="18">
        <v>611</v>
      </c>
      <c r="B614" s="2" t="s">
        <v>1014</v>
      </c>
      <c r="C614" s="2" t="s">
        <v>322</v>
      </c>
      <c r="D614" s="2" t="s">
        <v>1321</v>
      </c>
      <c r="E614" s="2" t="s">
        <v>1322</v>
      </c>
      <c r="F614" s="11"/>
      <c r="G614" s="2" t="s">
        <v>22</v>
      </c>
      <c r="H614" s="12">
        <v>44579</v>
      </c>
      <c r="I614" s="12">
        <f t="shared" si="102"/>
        <v>44943</v>
      </c>
      <c r="J614" s="8" t="s">
        <v>43</v>
      </c>
      <c r="K614" s="2"/>
      <c r="L614" s="3"/>
      <c r="M614" s="5"/>
      <c r="N614" s="21">
        <f ca="1">I614-K2</f>
        <v>-422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17"/>
    </row>
    <row r="615" spans="1:32" ht="99.75" customHeight="1" x14ac:dyDescent="0.5">
      <c r="A615" s="18">
        <v>612</v>
      </c>
      <c r="B615" s="2" t="s">
        <v>1014</v>
      </c>
      <c r="C615" s="2" t="s">
        <v>322</v>
      </c>
      <c r="D615" s="2" t="s">
        <v>1323</v>
      </c>
      <c r="E615" s="2" t="s">
        <v>1322</v>
      </c>
      <c r="F615" s="11"/>
      <c r="G615" s="2" t="s">
        <v>22</v>
      </c>
      <c r="H615" s="12">
        <v>44579</v>
      </c>
      <c r="I615" s="12">
        <f t="shared" si="102"/>
        <v>44943</v>
      </c>
      <c r="J615" s="8" t="s">
        <v>43</v>
      </c>
      <c r="K615" s="2"/>
      <c r="L615" s="3"/>
      <c r="M615" s="5"/>
      <c r="N615" s="21">
        <f ca="1">I615-K2</f>
        <v>-422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17"/>
    </row>
    <row r="616" spans="1:32" ht="99.75" customHeight="1" x14ac:dyDescent="0.5">
      <c r="A616" s="18">
        <v>613</v>
      </c>
      <c r="B616" s="2" t="s">
        <v>1014</v>
      </c>
      <c r="C616" s="2" t="s">
        <v>255</v>
      </c>
      <c r="D616" s="2" t="s">
        <v>1324</v>
      </c>
      <c r="E616" s="2" t="s">
        <v>1325</v>
      </c>
      <c r="F616" s="11"/>
      <c r="G616" s="2" t="s">
        <v>22</v>
      </c>
      <c r="H616" s="12">
        <v>44579</v>
      </c>
      <c r="I616" s="12">
        <f t="shared" si="102"/>
        <v>44943</v>
      </c>
      <c r="J616" s="8" t="s">
        <v>43</v>
      </c>
      <c r="K616" s="2"/>
      <c r="L616" s="3"/>
      <c r="M616" s="5"/>
      <c r="N616" s="21">
        <f ca="1">I616-K2</f>
        <v>-422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17"/>
    </row>
    <row r="617" spans="1:32" ht="99.75" customHeight="1" x14ac:dyDescent="0.5">
      <c r="A617" s="18">
        <v>614</v>
      </c>
      <c r="B617" s="2" t="s">
        <v>1014</v>
      </c>
      <c r="C617" s="2" t="s">
        <v>322</v>
      </c>
      <c r="D617" s="2" t="s">
        <v>1326</v>
      </c>
      <c r="E617" s="2" t="s">
        <v>1327</v>
      </c>
      <c r="F617" s="11"/>
      <c r="G617" s="2" t="s">
        <v>22</v>
      </c>
      <c r="H617" s="12">
        <v>44579</v>
      </c>
      <c r="I617" s="12">
        <f t="shared" si="102"/>
        <v>44943</v>
      </c>
      <c r="J617" s="8" t="s">
        <v>43</v>
      </c>
      <c r="K617" s="2"/>
      <c r="L617" s="3"/>
      <c r="M617" s="5"/>
      <c r="N617" s="21">
        <f ca="1">I617-K2</f>
        <v>-422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17"/>
    </row>
    <row r="618" spans="1:32" ht="99.75" customHeight="1" x14ac:dyDescent="0.5">
      <c r="A618" s="18">
        <v>615</v>
      </c>
      <c r="B618" s="2" t="s">
        <v>1014</v>
      </c>
      <c r="C618" s="2" t="s">
        <v>255</v>
      </c>
      <c r="D618" s="2" t="s">
        <v>1328</v>
      </c>
      <c r="E618" s="2" t="s">
        <v>1329</v>
      </c>
      <c r="F618" s="11"/>
      <c r="G618" s="2" t="s">
        <v>22</v>
      </c>
      <c r="H618" s="12">
        <v>44579</v>
      </c>
      <c r="I618" s="12">
        <f t="shared" si="102"/>
        <v>44943</v>
      </c>
      <c r="J618" s="8" t="s">
        <v>43</v>
      </c>
      <c r="K618" s="2"/>
      <c r="L618" s="3"/>
      <c r="M618" s="5"/>
      <c r="N618" s="21">
        <f ca="1">I618-K2</f>
        <v>-422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17"/>
    </row>
    <row r="619" spans="1:32" ht="99.75" customHeight="1" x14ac:dyDescent="0.5">
      <c r="A619" s="18">
        <v>616</v>
      </c>
      <c r="B619" s="2" t="s">
        <v>1014</v>
      </c>
      <c r="C619" s="2" t="s">
        <v>255</v>
      </c>
      <c r="D619" s="2" t="s">
        <v>1330</v>
      </c>
      <c r="E619" s="2" t="s">
        <v>1329</v>
      </c>
      <c r="F619" s="11"/>
      <c r="G619" s="2" t="s">
        <v>22</v>
      </c>
      <c r="H619" s="12">
        <v>44579</v>
      </c>
      <c r="I619" s="12">
        <f t="shared" si="102"/>
        <v>44943</v>
      </c>
      <c r="J619" s="8" t="s">
        <v>43</v>
      </c>
      <c r="K619" s="2"/>
      <c r="L619" s="3"/>
      <c r="M619" s="5"/>
      <c r="N619" s="21">
        <f ca="1">I619-K2</f>
        <v>-422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17"/>
    </row>
    <row r="620" spans="1:32" ht="99.75" customHeight="1" x14ac:dyDescent="0.5">
      <c r="A620" s="18">
        <v>617</v>
      </c>
      <c r="B620" s="2" t="s">
        <v>1014</v>
      </c>
      <c r="C620" s="2" t="s">
        <v>322</v>
      </c>
      <c r="D620" s="2" t="s">
        <v>1331</v>
      </c>
      <c r="E620" s="2" t="s">
        <v>1332</v>
      </c>
      <c r="F620" s="11"/>
      <c r="G620" s="2" t="s">
        <v>22</v>
      </c>
      <c r="H620" s="12">
        <v>44579</v>
      </c>
      <c r="I620" s="12">
        <f t="shared" si="102"/>
        <v>44943</v>
      </c>
      <c r="J620" s="8" t="s">
        <v>43</v>
      </c>
      <c r="K620" s="2"/>
      <c r="L620" s="3"/>
      <c r="M620" s="5"/>
      <c r="N620" s="21">
        <f ca="1">I620-K2</f>
        <v>-422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17"/>
    </row>
    <row r="621" spans="1:32" ht="99.75" customHeight="1" x14ac:dyDescent="0.5">
      <c r="A621" s="18">
        <v>618</v>
      </c>
      <c r="B621" s="2" t="s">
        <v>1014</v>
      </c>
      <c r="C621" s="2" t="s">
        <v>255</v>
      </c>
      <c r="D621" s="2" t="s">
        <v>1333</v>
      </c>
      <c r="E621" s="2" t="s">
        <v>1334</v>
      </c>
      <c r="F621" s="11"/>
      <c r="G621" s="2" t="s">
        <v>22</v>
      </c>
      <c r="H621" s="12">
        <v>44579</v>
      </c>
      <c r="I621" s="12">
        <f t="shared" si="102"/>
        <v>44943</v>
      </c>
      <c r="J621" s="8" t="s">
        <v>43</v>
      </c>
      <c r="K621" s="2"/>
      <c r="L621" s="3"/>
      <c r="M621" s="5"/>
      <c r="N621" s="21">
        <f ca="1">I621-K2</f>
        <v>-422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17"/>
    </row>
    <row r="622" spans="1:32" ht="99.75" customHeight="1" x14ac:dyDescent="0.5">
      <c r="A622" s="18">
        <v>619</v>
      </c>
      <c r="B622" s="2" t="s">
        <v>1014</v>
      </c>
      <c r="C622" s="2" t="s">
        <v>255</v>
      </c>
      <c r="D622" s="2" t="s">
        <v>1335</v>
      </c>
      <c r="E622" s="2" t="s">
        <v>1336</v>
      </c>
      <c r="F622" s="11"/>
      <c r="G622" s="2" t="s">
        <v>22</v>
      </c>
      <c r="H622" s="12">
        <v>44579</v>
      </c>
      <c r="I622" s="12">
        <f t="shared" si="102"/>
        <v>44943</v>
      </c>
      <c r="J622" s="8" t="s">
        <v>43</v>
      </c>
      <c r="K622" s="2"/>
      <c r="L622" s="3"/>
      <c r="M622" s="5"/>
      <c r="N622" s="21">
        <f ca="1">I622-K2</f>
        <v>-422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17"/>
    </row>
    <row r="623" spans="1:32" ht="99.75" customHeight="1" x14ac:dyDescent="0.5">
      <c r="A623" s="18">
        <v>620</v>
      </c>
      <c r="B623" s="2" t="s">
        <v>1014</v>
      </c>
      <c r="C623" s="2" t="s">
        <v>255</v>
      </c>
      <c r="D623" s="2" t="s">
        <v>1337</v>
      </c>
      <c r="E623" s="2" t="s">
        <v>1140</v>
      </c>
      <c r="F623" s="11"/>
      <c r="G623" s="2" t="s">
        <v>22</v>
      </c>
      <c r="H623" s="12">
        <v>44579</v>
      </c>
      <c r="I623" s="12">
        <f t="shared" si="102"/>
        <v>44943</v>
      </c>
      <c r="J623" s="8" t="s">
        <v>43</v>
      </c>
      <c r="K623" s="2"/>
      <c r="L623" s="3"/>
      <c r="M623" s="5"/>
      <c r="N623" s="21">
        <f ca="1">I623-K2</f>
        <v>-422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17"/>
    </row>
    <row r="624" spans="1:32" ht="99.75" customHeight="1" x14ac:dyDescent="0.5">
      <c r="A624" s="18">
        <v>621</v>
      </c>
      <c r="B624" s="2" t="s">
        <v>1014</v>
      </c>
      <c r="C624" s="2" t="s">
        <v>255</v>
      </c>
      <c r="D624" s="2" t="s">
        <v>1338</v>
      </c>
      <c r="E624" s="2" t="s">
        <v>1339</v>
      </c>
      <c r="F624" s="11"/>
      <c r="G624" s="2" t="s">
        <v>22</v>
      </c>
      <c r="H624" s="12">
        <v>44579</v>
      </c>
      <c r="I624" s="12">
        <f t="shared" si="102"/>
        <v>44943</v>
      </c>
      <c r="J624" s="8" t="s">
        <v>43</v>
      </c>
      <c r="K624" s="2"/>
      <c r="L624" s="20"/>
      <c r="M624" s="5"/>
      <c r="N624" s="21">
        <f ca="1">I624-K2</f>
        <v>-422</v>
      </c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17"/>
    </row>
    <row r="625" spans="1:32" ht="99.75" customHeight="1" x14ac:dyDescent="0.5">
      <c r="A625" s="18">
        <v>622</v>
      </c>
      <c r="B625" s="2" t="s">
        <v>1014</v>
      </c>
      <c r="C625" s="2" t="s">
        <v>255</v>
      </c>
      <c r="D625" s="2" t="s">
        <v>1340</v>
      </c>
      <c r="E625" s="2" t="s">
        <v>1339</v>
      </c>
      <c r="F625" s="11"/>
      <c r="G625" s="2" t="s">
        <v>22</v>
      </c>
      <c r="H625" s="12">
        <v>44579</v>
      </c>
      <c r="I625" s="12">
        <f t="shared" si="102"/>
        <v>44943</v>
      </c>
      <c r="J625" s="8" t="s">
        <v>43</v>
      </c>
      <c r="K625" s="2"/>
      <c r="L625" s="3"/>
      <c r="M625" s="5"/>
      <c r="N625" s="21">
        <f ca="1">I625-K2</f>
        <v>-422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17"/>
    </row>
    <row r="626" spans="1:32" ht="99.75" customHeight="1" x14ac:dyDescent="0.5">
      <c r="A626" s="18">
        <v>623</v>
      </c>
      <c r="B626" s="2" t="s">
        <v>1014</v>
      </c>
      <c r="C626" s="2" t="s">
        <v>255</v>
      </c>
      <c r="D626" s="2" t="s">
        <v>1341</v>
      </c>
      <c r="E626" s="2" t="s">
        <v>1339</v>
      </c>
      <c r="F626" s="11"/>
      <c r="G626" s="2" t="s">
        <v>22</v>
      </c>
      <c r="H626" s="12">
        <v>44579</v>
      </c>
      <c r="I626" s="12">
        <f t="shared" si="102"/>
        <v>44943</v>
      </c>
      <c r="J626" s="8" t="s">
        <v>43</v>
      </c>
      <c r="K626" s="2"/>
      <c r="L626" s="3"/>
      <c r="M626" s="5"/>
      <c r="N626" s="21">
        <f ca="1">I626-K2</f>
        <v>-422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17"/>
    </row>
    <row r="627" spans="1:32" ht="99.75" customHeight="1" x14ac:dyDescent="0.5">
      <c r="A627" s="18">
        <v>624</v>
      </c>
      <c r="B627" s="2" t="s">
        <v>1014</v>
      </c>
      <c r="C627" s="2" t="s">
        <v>255</v>
      </c>
      <c r="D627" s="2" t="s">
        <v>1342</v>
      </c>
      <c r="E627" s="2" t="s">
        <v>1343</v>
      </c>
      <c r="F627" s="11"/>
      <c r="G627" s="2" t="s">
        <v>22</v>
      </c>
      <c r="H627" s="12">
        <v>44579</v>
      </c>
      <c r="I627" s="12">
        <f t="shared" si="102"/>
        <v>44943</v>
      </c>
      <c r="J627" s="8" t="s">
        <v>43</v>
      </c>
      <c r="K627" s="2"/>
      <c r="L627" s="20"/>
      <c r="M627" s="5"/>
      <c r="N627" s="21">
        <f ca="1">I627-K2</f>
        <v>-422</v>
      </c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17"/>
    </row>
    <row r="628" spans="1:32" ht="99.75" customHeight="1" x14ac:dyDescent="0.5">
      <c r="A628" s="18">
        <v>625</v>
      </c>
      <c r="B628" s="2" t="s">
        <v>1014</v>
      </c>
      <c r="C628" s="2" t="s">
        <v>255</v>
      </c>
      <c r="D628" s="2" t="s">
        <v>1344</v>
      </c>
      <c r="E628" s="2" t="s">
        <v>1345</v>
      </c>
      <c r="F628" s="11"/>
      <c r="G628" s="2" t="s">
        <v>22</v>
      </c>
      <c r="H628" s="12">
        <v>44579</v>
      </c>
      <c r="I628" s="12">
        <f t="shared" si="102"/>
        <v>44943</v>
      </c>
      <c r="J628" s="8" t="s">
        <v>43</v>
      </c>
      <c r="K628" s="2"/>
      <c r="L628" s="3"/>
      <c r="M628" s="5"/>
      <c r="N628" s="21">
        <f ca="1">I628-K2</f>
        <v>-422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17"/>
    </row>
    <row r="629" spans="1:32" ht="99.75" customHeight="1" x14ac:dyDescent="0.5">
      <c r="A629" s="18">
        <v>626</v>
      </c>
      <c r="B629" s="2" t="s">
        <v>1014</v>
      </c>
      <c r="C629" s="2" t="s">
        <v>255</v>
      </c>
      <c r="D629" s="2" t="s">
        <v>1346</v>
      </c>
      <c r="E629" s="2" t="s">
        <v>1347</v>
      </c>
      <c r="F629" s="11"/>
      <c r="G629" s="2" t="s">
        <v>22</v>
      </c>
      <c r="H629" s="12">
        <v>44579</v>
      </c>
      <c r="I629" s="12">
        <f t="shared" si="102"/>
        <v>44943</v>
      </c>
      <c r="J629" s="8" t="s">
        <v>43</v>
      </c>
      <c r="K629" s="2"/>
      <c r="L629" s="3"/>
      <c r="M629" s="5"/>
      <c r="N629" s="21">
        <f ca="1">I629-K2</f>
        <v>-422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17"/>
    </row>
    <row r="630" spans="1:32" ht="99.75" customHeight="1" x14ac:dyDescent="0.5">
      <c r="A630" s="18">
        <v>627</v>
      </c>
      <c r="B630" s="2" t="s">
        <v>1014</v>
      </c>
      <c r="C630" s="2" t="s">
        <v>255</v>
      </c>
      <c r="D630" s="2" t="s">
        <v>1348</v>
      </c>
      <c r="E630" s="2" t="s">
        <v>1349</v>
      </c>
      <c r="F630" s="11"/>
      <c r="G630" s="2" t="s">
        <v>22</v>
      </c>
      <c r="H630" s="12">
        <v>44579</v>
      </c>
      <c r="I630" s="12">
        <f t="shared" si="102"/>
        <v>44943</v>
      </c>
      <c r="J630" s="8" t="s">
        <v>43</v>
      </c>
      <c r="K630" s="2"/>
      <c r="L630" s="3"/>
      <c r="M630" s="5"/>
      <c r="N630" s="21">
        <f ca="1">I630-K2</f>
        <v>-422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17"/>
    </row>
    <row r="631" spans="1:32" ht="99.75" customHeight="1" x14ac:dyDescent="0.5">
      <c r="A631" s="18">
        <v>628</v>
      </c>
      <c r="B631" s="2" t="s">
        <v>1014</v>
      </c>
      <c r="C631" s="2"/>
      <c r="D631" s="2" t="s">
        <v>1350</v>
      </c>
      <c r="E631" s="2" t="s">
        <v>1157</v>
      </c>
      <c r="F631" s="11"/>
      <c r="G631" s="2" t="s">
        <v>22</v>
      </c>
      <c r="H631" s="12">
        <v>45310</v>
      </c>
      <c r="I631" s="12">
        <f>H631+365</f>
        <v>45675</v>
      </c>
      <c r="J631" s="8" t="s">
        <v>86</v>
      </c>
      <c r="K631" s="2"/>
      <c r="L631" s="3"/>
      <c r="M631" s="5"/>
      <c r="N631" s="21">
        <f ca="1">I631-K2</f>
        <v>310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17"/>
    </row>
    <row r="632" spans="1:32" ht="99.75" customHeight="1" x14ac:dyDescent="0.5">
      <c r="A632" s="18">
        <v>629</v>
      </c>
      <c r="B632" s="2" t="s">
        <v>1014</v>
      </c>
      <c r="C632" s="2" t="s">
        <v>255</v>
      </c>
      <c r="D632" s="2" t="s">
        <v>1351</v>
      </c>
      <c r="E632" s="2" t="s">
        <v>1188</v>
      </c>
      <c r="F632" s="11"/>
      <c r="G632" s="2" t="s">
        <v>22</v>
      </c>
      <c r="H632" s="12">
        <v>44822</v>
      </c>
      <c r="I632" s="12">
        <f t="shared" ref="I632:I660" si="103">H632+364</f>
        <v>45186</v>
      </c>
      <c r="J632" s="8" t="s">
        <v>43</v>
      </c>
      <c r="K632" s="2"/>
      <c r="L632" s="3"/>
      <c r="M632" s="5"/>
      <c r="N632" s="21">
        <f ca="1">I632-K2</f>
        <v>-179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17"/>
    </row>
    <row r="633" spans="1:32" ht="99.75" customHeight="1" x14ac:dyDescent="0.5">
      <c r="A633" s="18">
        <v>630</v>
      </c>
      <c r="B633" s="2" t="s">
        <v>1014</v>
      </c>
      <c r="C633" s="2" t="s">
        <v>1352</v>
      </c>
      <c r="D633" s="2" t="s">
        <v>1353</v>
      </c>
      <c r="E633" s="2" t="s">
        <v>1354</v>
      </c>
      <c r="F633" s="11"/>
      <c r="G633" s="2" t="s">
        <v>22</v>
      </c>
      <c r="H633" s="12">
        <v>44579</v>
      </c>
      <c r="I633" s="12">
        <f t="shared" si="103"/>
        <v>44943</v>
      </c>
      <c r="J633" s="8" t="s">
        <v>43</v>
      </c>
      <c r="K633" s="2"/>
      <c r="L633" s="3"/>
      <c r="M633" s="5"/>
      <c r="N633" s="21">
        <f ca="1">I633-K2</f>
        <v>-422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17"/>
    </row>
    <row r="634" spans="1:32" ht="99.75" customHeight="1" x14ac:dyDescent="0.5">
      <c r="A634" s="18">
        <v>631</v>
      </c>
      <c r="B634" s="2" t="s">
        <v>1014</v>
      </c>
      <c r="C634" s="2" t="s">
        <v>255</v>
      </c>
      <c r="D634" s="2" t="s">
        <v>1355</v>
      </c>
      <c r="E634" s="2" t="s">
        <v>1356</v>
      </c>
      <c r="F634" s="11"/>
      <c r="G634" s="2" t="s">
        <v>22</v>
      </c>
      <c r="H634" s="12">
        <v>44579</v>
      </c>
      <c r="I634" s="12">
        <f t="shared" si="103"/>
        <v>44943</v>
      </c>
      <c r="J634" s="8" t="s">
        <v>43</v>
      </c>
      <c r="K634" s="2"/>
      <c r="L634" s="3"/>
      <c r="M634" s="5"/>
      <c r="N634" s="21">
        <f ca="1">I634-K2</f>
        <v>-422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17"/>
    </row>
    <row r="635" spans="1:32" ht="99.75" customHeight="1" x14ac:dyDescent="0.5">
      <c r="A635" s="18">
        <v>632</v>
      </c>
      <c r="B635" s="12" t="s">
        <v>1014</v>
      </c>
      <c r="C635" s="12" t="s">
        <v>255</v>
      </c>
      <c r="D635" s="12" t="s">
        <v>1357</v>
      </c>
      <c r="E635" s="12" t="s">
        <v>1358</v>
      </c>
      <c r="F635" s="12"/>
      <c r="G635" s="12" t="s">
        <v>22</v>
      </c>
      <c r="H635" s="12">
        <v>44579</v>
      </c>
      <c r="I635" s="12">
        <f t="shared" si="103"/>
        <v>44943</v>
      </c>
      <c r="J635" s="40" t="s">
        <v>43</v>
      </c>
      <c r="K635" s="2"/>
      <c r="L635" s="3"/>
      <c r="M635" s="5"/>
      <c r="N635" s="21">
        <f ca="1">I635-K2</f>
        <v>-422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17"/>
    </row>
    <row r="636" spans="1:32" ht="99.75" customHeight="1" x14ac:dyDescent="0.5">
      <c r="A636" s="18">
        <v>633</v>
      </c>
      <c r="B636" s="2" t="s">
        <v>1014</v>
      </c>
      <c r="C636" s="2"/>
      <c r="D636" s="2" t="s">
        <v>1359</v>
      </c>
      <c r="E636" s="2" t="s">
        <v>1360</v>
      </c>
      <c r="F636" s="11"/>
      <c r="G636" s="2" t="s">
        <v>22</v>
      </c>
      <c r="H636" s="12">
        <v>44579</v>
      </c>
      <c r="I636" s="12">
        <f t="shared" si="103"/>
        <v>44943</v>
      </c>
      <c r="J636" s="8" t="s">
        <v>43</v>
      </c>
      <c r="K636" s="2"/>
      <c r="L636" s="3"/>
      <c r="M636" s="5"/>
      <c r="N636" s="21">
        <f ca="1">I636-K2</f>
        <v>-422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17"/>
    </row>
    <row r="637" spans="1:32" ht="99.75" customHeight="1" x14ac:dyDescent="0.5">
      <c r="A637" s="18">
        <v>634</v>
      </c>
      <c r="B637" s="2" t="s">
        <v>1014</v>
      </c>
      <c r="C637" s="2" t="s">
        <v>1361</v>
      </c>
      <c r="D637" s="2" t="s">
        <v>1362</v>
      </c>
      <c r="E637" s="2" t="s">
        <v>1363</v>
      </c>
      <c r="F637" s="11"/>
      <c r="G637" s="2" t="s">
        <v>22</v>
      </c>
      <c r="H637" s="12">
        <v>44579</v>
      </c>
      <c r="I637" s="12">
        <f t="shared" si="103"/>
        <v>44943</v>
      </c>
      <c r="J637" s="8" t="s">
        <v>43</v>
      </c>
      <c r="K637" s="2"/>
      <c r="L637" s="3"/>
      <c r="M637" s="5"/>
      <c r="N637" s="21">
        <f ca="1">I637-K2</f>
        <v>-422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17"/>
    </row>
    <row r="638" spans="1:32" ht="99.75" customHeight="1" x14ac:dyDescent="0.5">
      <c r="A638" s="18">
        <v>635</v>
      </c>
      <c r="B638" s="2" t="s">
        <v>1014</v>
      </c>
      <c r="C638" s="2"/>
      <c r="D638" s="2" t="s">
        <v>1364</v>
      </c>
      <c r="E638" s="2" t="s">
        <v>1365</v>
      </c>
      <c r="F638" s="11"/>
      <c r="G638" s="2" t="s">
        <v>22</v>
      </c>
      <c r="H638" s="12">
        <v>44579</v>
      </c>
      <c r="I638" s="12">
        <f t="shared" si="103"/>
        <v>44943</v>
      </c>
      <c r="J638" s="8" t="s">
        <v>43</v>
      </c>
      <c r="K638" s="2"/>
      <c r="L638" s="3"/>
      <c r="M638" s="5"/>
      <c r="N638" s="21">
        <f ca="1">I638-K2</f>
        <v>-422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17"/>
    </row>
    <row r="639" spans="1:32" ht="99.75" customHeight="1" x14ac:dyDescent="0.5">
      <c r="A639" s="11">
        <v>636</v>
      </c>
      <c r="B639" s="2" t="s">
        <v>1014</v>
      </c>
      <c r="C639" s="2" t="s">
        <v>255</v>
      </c>
      <c r="D639" s="2" t="s">
        <v>1366</v>
      </c>
      <c r="E639" s="2" t="s">
        <v>1367</v>
      </c>
      <c r="F639" s="11"/>
      <c r="G639" s="2" t="s">
        <v>22</v>
      </c>
      <c r="H639" s="12">
        <v>44579</v>
      </c>
      <c r="I639" s="12">
        <f t="shared" si="103"/>
        <v>44943</v>
      </c>
      <c r="J639" s="8" t="s">
        <v>123</v>
      </c>
      <c r="K639" s="2"/>
      <c r="L639" s="3"/>
      <c r="M639" s="5"/>
      <c r="N639" s="21">
        <f ca="1">I639-K2</f>
        <v>-422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17"/>
    </row>
    <row r="640" spans="1:32" ht="99.75" customHeight="1" x14ac:dyDescent="0.5">
      <c r="A640" s="18">
        <v>637</v>
      </c>
      <c r="B640" s="2" t="s">
        <v>1014</v>
      </c>
      <c r="C640" s="2" t="s">
        <v>255</v>
      </c>
      <c r="D640" s="2" t="s">
        <v>1368</v>
      </c>
      <c r="E640" s="2" t="s">
        <v>1369</v>
      </c>
      <c r="F640" s="11"/>
      <c r="G640" s="2" t="s">
        <v>22</v>
      </c>
      <c r="H640" s="12">
        <v>44582</v>
      </c>
      <c r="I640" s="12">
        <f t="shared" si="103"/>
        <v>44946</v>
      </c>
      <c r="J640" s="8" t="s">
        <v>43</v>
      </c>
      <c r="K640" s="2"/>
      <c r="L640" s="3"/>
      <c r="M640" s="5"/>
      <c r="N640" s="21">
        <f ca="1">I640-K2</f>
        <v>-419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17"/>
    </row>
    <row r="641" spans="1:32" ht="99.75" customHeight="1" x14ac:dyDescent="0.5">
      <c r="A641" s="18">
        <v>638</v>
      </c>
      <c r="B641" s="2" t="s">
        <v>1014</v>
      </c>
      <c r="C641" s="2" t="s">
        <v>255</v>
      </c>
      <c r="D641" s="2" t="s">
        <v>1370</v>
      </c>
      <c r="E641" s="2" t="s">
        <v>1371</v>
      </c>
      <c r="F641" s="11"/>
      <c r="G641" s="2" t="s">
        <v>22</v>
      </c>
      <c r="H641" s="12">
        <v>44582</v>
      </c>
      <c r="I641" s="12">
        <f t="shared" si="103"/>
        <v>44946</v>
      </c>
      <c r="J641" s="8" t="s">
        <v>43</v>
      </c>
      <c r="K641" s="2"/>
      <c r="L641" s="3"/>
      <c r="M641" s="5"/>
      <c r="N641" s="21">
        <f ca="1">I641-K2</f>
        <v>-419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17"/>
    </row>
    <row r="642" spans="1:32" ht="99.75" customHeight="1" x14ac:dyDescent="0.5">
      <c r="A642" s="18">
        <v>639</v>
      </c>
      <c r="B642" s="2" t="s">
        <v>1014</v>
      </c>
      <c r="C642" s="2" t="s">
        <v>255</v>
      </c>
      <c r="D642" s="2" t="s">
        <v>1372</v>
      </c>
      <c r="E642" s="2" t="s">
        <v>1373</v>
      </c>
      <c r="F642" s="11"/>
      <c r="G642" s="2" t="s">
        <v>22</v>
      </c>
      <c r="H642" s="12">
        <v>44582</v>
      </c>
      <c r="I642" s="12">
        <f t="shared" si="103"/>
        <v>44946</v>
      </c>
      <c r="J642" s="8" t="s">
        <v>43</v>
      </c>
      <c r="K642" s="2"/>
      <c r="L642" s="3"/>
      <c r="M642" s="5"/>
      <c r="N642" s="21">
        <f ca="1">I642-K2</f>
        <v>-419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17"/>
    </row>
    <row r="643" spans="1:32" ht="99.75" customHeight="1" x14ac:dyDescent="0.5">
      <c r="A643" s="18">
        <v>640</v>
      </c>
      <c r="B643" s="2" t="s">
        <v>1014</v>
      </c>
      <c r="C643" s="2" t="s">
        <v>255</v>
      </c>
      <c r="D643" s="2" t="s">
        <v>1374</v>
      </c>
      <c r="E643" s="2" t="s">
        <v>1373</v>
      </c>
      <c r="F643" s="11"/>
      <c r="G643" s="2" t="s">
        <v>22</v>
      </c>
      <c r="H643" s="12">
        <v>44582</v>
      </c>
      <c r="I643" s="12">
        <f t="shared" si="103"/>
        <v>44946</v>
      </c>
      <c r="J643" s="8" t="s">
        <v>43</v>
      </c>
      <c r="K643" s="2"/>
      <c r="L643" s="3"/>
      <c r="M643" s="5"/>
      <c r="N643" s="21">
        <f ca="1">I643-K2</f>
        <v>-419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17"/>
    </row>
    <row r="644" spans="1:32" ht="99.75" customHeight="1" x14ac:dyDescent="0.5">
      <c r="A644" s="18">
        <v>641</v>
      </c>
      <c r="B644" s="2" t="s">
        <v>1014</v>
      </c>
      <c r="C644" s="2" t="s">
        <v>255</v>
      </c>
      <c r="D644" s="2" t="s">
        <v>1375</v>
      </c>
      <c r="E644" s="2" t="s">
        <v>1137</v>
      </c>
      <c r="F644" s="11"/>
      <c r="G644" s="2" t="s">
        <v>22</v>
      </c>
      <c r="H644" s="12">
        <v>44582</v>
      </c>
      <c r="I644" s="12">
        <f t="shared" si="103"/>
        <v>44946</v>
      </c>
      <c r="J644" s="8" t="s">
        <v>43</v>
      </c>
      <c r="K644" s="2"/>
      <c r="L644" s="3"/>
      <c r="M644" s="5"/>
      <c r="N644" s="21">
        <f ca="1">I644-K2</f>
        <v>-419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17"/>
    </row>
    <row r="645" spans="1:32" ht="99.75" customHeight="1" x14ac:dyDescent="0.5">
      <c r="A645" s="18">
        <v>642</v>
      </c>
      <c r="B645" s="2" t="s">
        <v>1014</v>
      </c>
      <c r="C645" s="2" t="s">
        <v>1361</v>
      </c>
      <c r="D645" s="2" t="s">
        <v>1376</v>
      </c>
      <c r="E645" s="2" t="s">
        <v>1377</v>
      </c>
      <c r="F645" s="11"/>
      <c r="G645" s="2" t="s">
        <v>22</v>
      </c>
      <c r="H645" s="12">
        <v>44958</v>
      </c>
      <c r="I645" s="12">
        <f t="shared" si="103"/>
        <v>45322</v>
      </c>
      <c r="J645" s="8" t="s">
        <v>43</v>
      </c>
      <c r="K645" s="19" t="s">
        <v>1378</v>
      </c>
      <c r="L645" s="3"/>
      <c r="M645" s="5"/>
      <c r="N645" s="21">
        <f ca="1">I645-K2</f>
        <v>-43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8"/>
    </row>
    <row r="646" spans="1:32" ht="99.75" customHeight="1" x14ac:dyDescent="0.5">
      <c r="A646" s="18">
        <v>643</v>
      </c>
      <c r="B646" s="2" t="s">
        <v>1014</v>
      </c>
      <c r="C646" s="2" t="s">
        <v>255</v>
      </c>
      <c r="D646" s="2" t="s">
        <v>1379</v>
      </c>
      <c r="E646" s="2" t="s">
        <v>1380</v>
      </c>
      <c r="F646" s="11"/>
      <c r="G646" s="2" t="s">
        <v>22</v>
      </c>
      <c r="H646" s="12">
        <v>44582</v>
      </c>
      <c r="I646" s="12">
        <f t="shared" si="103"/>
        <v>44946</v>
      </c>
      <c r="J646" s="8" t="s">
        <v>43</v>
      </c>
      <c r="K646" s="2"/>
      <c r="L646" s="3"/>
      <c r="M646" s="5"/>
      <c r="N646" s="21">
        <f ca="1">I646-K2</f>
        <v>-419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17"/>
    </row>
    <row r="647" spans="1:32" ht="99.75" customHeight="1" x14ac:dyDescent="0.5">
      <c r="A647" s="18">
        <v>644</v>
      </c>
      <c r="B647" s="2" t="s">
        <v>1014</v>
      </c>
      <c r="C647" s="2" t="s">
        <v>1361</v>
      </c>
      <c r="D647" s="2" t="s">
        <v>1381</v>
      </c>
      <c r="E647" s="2" t="s">
        <v>1382</v>
      </c>
      <c r="F647" s="11"/>
      <c r="G647" s="2" t="s">
        <v>22</v>
      </c>
      <c r="H647" s="12">
        <v>44582</v>
      </c>
      <c r="I647" s="12">
        <f t="shared" si="103"/>
        <v>44946</v>
      </c>
      <c r="J647" s="8" t="s">
        <v>43</v>
      </c>
      <c r="K647" s="2"/>
      <c r="L647" s="3"/>
      <c r="M647" s="5"/>
      <c r="N647" s="21">
        <f ca="1">I647-K2</f>
        <v>-419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17"/>
    </row>
    <row r="648" spans="1:32" ht="99.75" customHeight="1" x14ac:dyDescent="0.5">
      <c r="A648" s="18">
        <v>645</v>
      </c>
      <c r="B648" s="2" t="s">
        <v>1014</v>
      </c>
      <c r="C648" s="2" t="s">
        <v>1361</v>
      </c>
      <c r="D648" s="2" t="s">
        <v>1383</v>
      </c>
      <c r="E648" s="2" t="s">
        <v>1363</v>
      </c>
      <c r="F648" s="11"/>
      <c r="G648" s="2" t="s">
        <v>22</v>
      </c>
      <c r="H648" s="12">
        <v>44582</v>
      </c>
      <c r="I648" s="12">
        <f t="shared" si="103"/>
        <v>44946</v>
      </c>
      <c r="J648" s="8" t="s">
        <v>43</v>
      </c>
      <c r="K648" s="2"/>
      <c r="L648" s="3"/>
      <c r="M648" s="5"/>
      <c r="N648" s="21">
        <f ca="1">I648-K2</f>
        <v>-419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17"/>
    </row>
    <row r="649" spans="1:32" ht="99.75" customHeight="1" x14ac:dyDescent="0.5">
      <c r="A649" s="18">
        <v>646</v>
      </c>
      <c r="B649" s="2" t="s">
        <v>1014</v>
      </c>
      <c r="C649" s="2" t="s">
        <v>255</v>
      </c>
      <c r="D649" s="2" t="s">
        <v>1384</v>
      </c>
      <c r="E649" s="2" t="s">
        <v>1385</v>
      </c>
      <c r="F649" s="11"/>
      <c r="G649" s="2" t="s">
        <v>22</v>
      </c>
      <c r="H649" s="12">
        <v>44684</v>
      </c>
      <c r="I649" s="12">
        <f t="shared" si="103"/>
        <v>45048</v>
      </c>
      <c r="J649" s="8" t="s">
        <v>43</v>
      </c>
      <c r="K649" s="2"/>
      <c r="L649" s="3"/>
      <c r="M649" s="5"/>
      <c r="N649" s="21">
        <f ca="1">I649-K2</f>
        <v>-317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17"/>
    </row>
    <row r="650" spans="1:32" ht="99.75" customHeight="1" x14ac:dyDescent="0.5">
      <c r="A650" s="18">
        <v>647</v>
      </c>
      <c r="B650" s="2" t="s">
        <v>1014</v>
      </c>
      <c r="C650" s="2" t="s">
        <v>255</v>
      </c>
      <c r="D650" s="2" t="s">
        <v>1387</v>
      </c>
      <c r="E650" s="2" t="s">
        <v>1385</v>
      </c>
      <c r="F650" s="11"/>
      <c r="G650" s="2" t="s">
        <v>22</v>
      </c>
      <c r="H650" s="12">
        <v>44684</v>
      </c>
      <c r="I650" s="12">
        <f t="shared" si="103"/>
        <v>45048</v>
      </c>
      <c r="J650" s="8" t="s">
        <v>43</v>
      </c>
      <c r="K650" s="2"/>
      <c r="L650" s="3"/>
      <c r="M650" s="5"/>
      <c r="N650" s="21">
        <f ca="1">I650-K2</f>
        <v>-317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17"/>
    </row>
    <row r="651" spans="1:32" ht="99.75" customHeight="1" x14ac:dyDescent="0.5">
      <c r="A651" s="18">
        <v>648</v>
      </c>
      <c r="B651" s="2" t="s">
        <v>1014</v>
      </c>
      <c r="C651" s="2" t="s">
        <v>255</v>
      </c>
      <c r="D651" s="2" t="s">
        <v>1388</v>
      </c>
      <c r="E651" s="2" t="s">
        <v>1389</v>
      </c>
      <c r="F651" s="11"/>
      <c r="G651" s="2" t="s">
        <v>22</v>
      </c>
      <c r="H651" s="12">
        <v>44995</v>
      </c>
      <c r="I651" s="12">
        <f t="shared" si="103"/>
        <v>45359</v>
      </c>
      <c r="J651" s="8" t="s">
        <v>130</v>
      </c>
      <c r="K651" s="2"/>
      <c r="L651" s="3"/>
      <c r="M651" s="5"/>
      <c r="N651" s="21">
        <f ca="1">I651-K2</f>
        <v>-6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17"/>
    </row>
    <row r="652" spans="1:32" ht="99.75" customHeight="1" x14ac:dyDescent="0.5">
      <c r="A652" s="18">
        <v>649</v>
      </c>
      <c r="B652" s="2" t="s">
        <v>1014</v>
      </c>
      <c r="C652" s="2" t="s">
        <v>255</v>
      </c>
      <c r="D652" s="2" t="s">
        <v>1390</v>
      </c>
      <c r="E652" s="2" t="s">
        <v>1389</v>
      </c>
      <c r="F652" s="11"/>
      <c r="G652" s="2" t="s">
        <v>22</v>
      </c>
      <c r="H652" s="12">
        <v>44995</v>
      </c>
      <c r="I652" s="12">
        <f t="shared" si="103"/>
        <v>45359</v>
      </c>
      <c r="J652" s="8" t="s">
        <v>86</v>
      </c>
      <c r="K652" s="19" t="s">
        <v>1391</v>
      </c>
      <c r="L652" s="3"/>
      <c r="M652" s="5"/>
      <c r="N652" s="21">
        <f ca="1">I652-K2</f>
        <v>-6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8"/>
    </row>
    <row r="653" spans="1:32" ht="99.75" customHeight="1" x14ac:dyDescent="0.5">
      <c r="A653" s="11">
        <v>650</v>
      </c>
      <c r="B653" s="2" t="s">
        <v>1014</v>
      </c>
      <c r="C653" s="2" t="s">
        <v>255</v>
      </c>
      <c r="D653" s="2" t="s">
        <v>1392</v>
      </c>
      <c r="E653" s="2" t="s">
        <v>1393</v>
      </c>
      <c r="F653" s="11"/>
      <c r="G653" s="2" t="s">
        <v>22</v>
      </c>
      <c r="H653" s="12">
        <v>44844</v>
      </c>
      <c r="I653" s="12">
        <f t="shared" si="103"/>
        <v>45208</v>
      </c>
      <c r="J653" s="8" t="s">
        <v>1124</v>
      </c>
      <c r="K653" s="2"/>
      <c r="L653" s="3"/>
      <c r="M653" s="5"/>
      <c r="N653" s="21">
        <f ca="1">I653-K2</f>
        <v>-157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17"/>
    </row>
    <row r="654" spans="1:32" ht="99.75" customHeight="1" x14ac:dyDescent="0.5">
      <c r="A654" s="18">
        <v>651</v>
      </c>
      <c r="B654" s="2" t="s">
        <v>1014</v>
      </c>
      <c r="C654" s="2" t="s">
        <v>255</v>
      </c>
      <c r="D654" s="2" t="s">
        <v>1394</v>
      </c>
      <c r="E654" s="2" t="s">
        <v>1393</v>
      </c>
      <c r="F654" s="11"/>
      <c r="G654" s="2" t="s">
        <v>22</v>
      </c>
      <c r="H654" s="12">
        <v>44844</v>
      </c>
      <c r="I654" s="12">
        <f t="shared" si="103"/>
        <v>45208</v>
      </c>
      <c r="J654" s="8" t="s">
        <v>43</v>
      </c>
      <c r="K654" s="2"/>
      <c r="L654" s="3"/>
      <c r="M654" s="5"/>
      <c r="N654" s="21">
        <f ca="1">I654-K2</f>
        <v>-157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17"/>
    </row>
    <row r="655" spans="1:32" ht="99.75" customHeight="1" x14ac:dyDescent="0.5">
      <c r="A655" s="18">
        <v>652</v>
      </c>
      <c r="B655" s="2" t="s">
        <v>1014</v>
      </c>
      <c r="C655" s="2" t="s">
        <v>255</v>
      </c>
      <c r="D655" s="2" t="s">
        <v>1395</v>
      </c>
      <c r="E655" s="2" t="s">
        <v>1049</v>
      </c>
      <c r="F655" s="11"/>
      <c r="G655" s="2" t="s">
        <v>22</v>
      </c>
      <c r="H655" s="12">
        <v>44844</v>
      </c>
      <c r="I655" s="12">
        <f t="shared" si="103"/>
        <v>45208</v>
      </c>
      <c r="J655" s="8" t="s">
        <v>43</v>
      </c>
      <c r="K655" s="2"/>
      <c r="L655" s="3"/>
      <c r="M655" s="5"/>
      <c r="N655" s="21">
        <f ca="1">I655-K2</f>
        <v>-157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17"/>
    </row>
    <row r="656" spans="1:32" ht="99.75" customHeight="1" x14ac:dyDescent="0.5">
      <c r="A656" s="18">
        <v>653</v>
      </c>
      <c r="B656" s="2" t="s">
        <v>1014</v>
      </c>
      <c r="C656" s="2" t="s">
        <v>255</v>
      </c>
      <c r="D656" s="2" t="s">
        <v>1396</v>
      </c>
      <c r="E656" s="2" t="s">
        <v>1049</v>
      </c>
      <c r="F656" s="11"/>
      <c r="G656" s="2" t="s">
        <v>22</v>
      </c>
      <c r="H656" s="12">
        <v>44844</v>
      </c>
      <c r="I656" s="12">
        <f t="shared" si="103"/>
        <v>45208</v>
      </c>
      <c r="J656" s="8" t="s">
        <v>43</v>
      </c>
      <c r="K656" s="2"/>
      <c r="L656" s="3"/>
      <c r="M656" s="5"/>
      <c r="N656" s="21">
        <f ca="1">I656-K2</f>
        <v>-157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17"/>
    </row>
    <row r="657" spans="1:32" ht="99.75" customHeight="1" x14ac:dyDescent="0.5">
      <c r="A657" s="11">
        <v>654</v>
      </c>
      <c r="B657" s="2" t="s">
        <v>1014</v>
      </c>
      <c r="C657" s="2" t="s">
        <v>255</v>
      </c>
      <c r="D657" s="2" t="s">
        <v>1397</v>
      </c>
      <c r="E657" s="2" t="s">
        <v>1042</v>
      </c>
      <c r="F657" s="11"/>
      <c r="G657" s="2" t="s">
        <v>22</v>
      </c>
      <c r="H657" s="12">
        <v>44844</v>
      </c>
      <c r="I657" s="12">
        <f t="shared" si="103"/>
        <v>45208</v>
      </c>
      <c r="J657" s="8" t="s">
        <v>1124</v>
      </c>
      <c r="K657" s="2"/>
      <c r="L657" s="3"/>
      <c r="M657" s="5"/>
      <c r="N657" s="21">
        <f ca="1">I657-K2</f>
        <v>-157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17"/>
    </row>
    <row r="658" spans="1:32" ht="99.75" customHeight="1" x14ac:dyDescent="0.5">
      <c r="A658" s="18">
        <v>655</v>
      </c>
      <c r="B658" s="2" t="s">
        <v>1014</v>
      </c>
      <c r="C658" s="2" t="s">
        <v>255</v>
      </c>
      <c r="D658" s="2" t="s">
        <v>1398</v>
      </c>
      <c r="E658" s="2" t="s">
        <v>1042</v>
      </c>
      <c r="F658" s="11"/>
      <c r="G658" s="2" t="s">
        <v>22</v>
      </c>
      <c r="H658" s="12">
        <v>44844</v>
      </c>
      <c r="I658" s="12">
        <f t="shared" si="103"/>
        <v>45208</v>
      </c>
      <c r="J658" s="8" t="s">
        <v>43</v>
      </c>
      <c r="K658" s="2"/>
      <c r="L658" s="3"/>
      <c r="M658" s="5"/>
      <c r="N658" s="21">
        <f ca="1">I658-K2</f>
        <v>-157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17"/>
    </row>
    <row r="659" spans="1:32" ht="99.75" customHeight="1" x14ac:dyDescent="0.5">
      <c r="A659" s="18">
        <v>656</v>
      </c>
      <c r="B659" s="2" t="s">
        <v>1014</v>
      </c>
      <c r="C659" s="2" t="s">
        <v>255</v>
      </c>
      <c r="D659" s="2" t="s">
        <v>1399</v>
      </c>
      <c r="E659" s="2" t="s">
        <v>1400</v>
      </c>
      <c r="F659" s="11"/>
      <c r="G659" s="2" t="s">
        <v>22</v>
      </c>
      <c r="H659" s="12">
        <v>44690</v>
      </c>
      <c r="I659" s="12">
        <f t="shared" si="103"/>
        <v>45054</v>
      </c>
      <c r="J659" s="8" t="s">
        <v>43</v>
      </c>
      <c r="K659" s="2"/>
      <c r="L659" s="3"/>
      <c r="M659" s="5"/>
      <c r="N659" s="21">
        <f ca="1">I659-K2</f>
        <v>-311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17"/>
    </row>
    <row r="660" spans="1:32" ht="99.75" customHeight="1" x14ac:dyDescent="0.5">
      <c r="A660" s="18">
        <v>657</v>
      </c>
      <c r="B660" s="2" t="s">
        <v>1014</v>
      </c>
      <c r="C660" s="2" t="s">
        <v>255</v>
      </c>
      <c r="D660" s="2" t="s">
        <v>1401</v>
      </c>
      <c r="E660" s="2" t="s">
        <v>1400</v>
      </c>
      <c r="F660" s="11"/>
      <c r="G660" s="2" t="s">
        <v>22</v>
      </c>
      <c r="H660" s="12">
        <v>44690</v>
      </c>
      <c r="I660" s="12">
        <f t="shared" si="103"/>
        <v>45054</v>
      </c>
      <c r="J660" s="8" t="s">
        <v>43</v>
      </c>
      <c r="K660" s="2"/>
      <c r="L660" s="3"/>
      <c r="M660" s="5"/>
      <c r="N660" s="21">
        <f ca="1">I660-K2</f>
        <v>-311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17"/>
    </row>
    <row r="661" spans="1:32" ht="99.75" customHeight="1" x14ac:dyDescent="0.5">
      <c r="A661" s="41">
        <v>658</v>
      </c>
      <c r="B661" s="2" t="s">
        <v>1014</v>
      </c>
      <c r="C661" s="2" t="s">
        <v>255</v>
      </c>
      <c r="D661" s="2" t="s">
        <v>1402</v>
      </c>
      <c r="E661" s="2" t="s">
        <v>1403</v>
      </c>
      <c r="F661" s="11"/>
      <c r="G661" s="2" t="s">
        <v>22</v>
      </c>
      <c r="H661" s="12">
        <v>45124</v>
      </c>
      <c r="I661" s="12">
        <f>H661+365</f>
        <v>45489</v>
      </c>
      <c r="J661" s="8" t="s">
        <v>86</v>
      </c>
      <c r="K661" s="19" t="s">
        <v>1404</v>
      </c>
      <c r="L661" s="3"/>
      <c r="M661" s="5"/>
      <c r="N661" s="21">
        <f ca="1">I661-K2</f>
        <v>124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17"/>
    </row>
    <row r="662" spans="1:32" ht="99.75" customHeight="1" x14ac:dyDescent="0.5">
      <c r="A662" s="18">
        <v>659</v>
      </c>
      <c r="B662" s="2" t="s">
        <v>1014</v>
      </c>
      <c r="C662" s="2" t="s">
        <v>255</v>
      </c>
      <c r="D662" s="2" t="s">
        <v>1405</v>
      </c>
      <c r="E662" s="2" t="s">
        <v>1403</v>
      </c>
      <c r="F662" s="11"/>
      <c r="G662" s="2" t="s">
        <v>22</v>
      </c>
      <c r="H662" s="12">
        <v>44690</v>
      </c>
      <c r="I662" s="12">
        <f t="shared" ref="I662:I668" si="104">H662+364</f>
        <v>45054</v>
      </c>
      <c r="J662" s="8" t="s">
        <v>43</v>
      </c>
      <c r="K662" s="2"/>
      <c r="L662" s="3"/>
      <c r="M662" s="5"/>
      <c r="N662" s="21">
        <f ca="1">I662-K2</f>
        <v>-311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17"/>
    </row>
    <row r="663" spans="1:32" ht="99.75" customHeight="1" x14ac:dyDescent="0.5">
      <c r="A663" s="11">
        <v>660</v>
      </c>
      <c r="B663" s="2" t="s">
        <v>1014</v>
      </c>
      <c r="C663" s="2" t="s">
        <v>255</v>
      </c>
      <c r="D663" s="2" t="s">
        <v>1406</v>
      </c>
      <c r="E663" s="2" t="s">
        <v>1407</v>
      </c>
      <c r="F663" s="11"/>
      <c r="G663" s="2" t="s">
        <v>22</v>
      </c>
      <c r="H663" s="12">
        <v>44690</v>
      </c>
      <c r="I663" s="12">
        <f t="shared" si="104"/>
        <v>45054</v>
      </c>
      <c r="J663" s="8" t="s">
        <v>123</v>
      </c>
      <c r="K663" s="2"/>
      <c r="L663" s="3"/>
      <c r="M663" s="5"/>
      <c r="N663" s="21">
        <f ca="1">I663-K2</f>
        <v>-311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17"/>
    </row>
    <row r="664" spans="1:32" ht="99.75" customHeight="1" x14ac:dyDescent="0.5">
      <c r="A664" s="11">
        <v>661</v>
      </c>
      <c r="B664" s="2" t="s">
        <v>1014</v>
      </c>
      <c r="C664" s="2" t="s">
        <v>255</v>
      </c>
      <c r="D664" s="2" t="s">
        <v>1408</v>
      </c>
      <c r="E664" s="2" t="s">
        <v>1407</v>
      </c>
      <c r="F664" s="11"/>
      <c r="G664" s="2" t="s">
        <v>22</v>
      </c>
      <c r="H664" s="12">
        <v>44690</v>
      </c>
      <c r="I664" s="12">
        <f t="shared" si="104"/>
        <v>45054</v>
      </c>
      <c r="J664" s="8" t="s">
        <v>123</v>
      </c>
      <c r="K664" s="2"/>
      <c r="L664" s="3"/>
      <c r="M664" s="5"/>
      <c r="N664" s="21">
        <f ca="1">I664-K2</f>
        <v>-311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17"/>
    </row>
    <row r="665" spans="1:32" ht="99.75" customHeight="1" x14ac:dyDescent="0.5">
      <c r="A665" s="41">
        <v>662</v>
      </c>
      <c r="B665" s="2" t="s">
        <v>1014</v>
      </c>
      <c r="C665" s="2" t="s">
        <v>255</v>
      </c>
      <c r="D665" s="2" t="s">
        <v>1409</v>
      </c>
      <c r="E665" s="2" t="s">
        <v>1410</v>
      </c>
      <c r="F665" s="11"/>
      <c r="G665" s="2" t="s">
        <v>22</v>
      </c>
      <c r="H665" s="12">
        <v>44844</v>
      </c>
      <c r="I665" s="12">
        <f t="shared" si="104"/>
        <v>45208</v>
      </c>
      <c r="J665" s="8" t="s">
        <v>43</v>
      </c>
      <c r="K665" s="2"/>
      <c r="L665" s="3"/>
      <c r="M665" s="5"/>
      <c r="N665" s="21">
        <f ca="1">I665-K2</f>
        <v>-157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17"/>
    </row>
    <row r="666" spans="1:32" ht="99.75" customHeight="1" x14ac:dyDescent="0.5">
      <c r="A666" s="41">
        <v>663</v>
      </c>
      <c r="B666" s="2" t="s">
        <v>1014</v>
      </c>
      <c r="C666" s="2" t="s">
        <v>255</v>
      </c>
      <c r="D666" s="2" t="s">
        <v>1411</v>
      </c>
      <c r="E666" s="2" t="s">
        <v>1410</v>
      </c>
      <c r="F666" s="11"/>
      <c r="G666" s="2" t="s">
        <v>22</v>
      </c>
      <c r="H666" s="12">
        <v>44844</v>
      </c>
      <c r="I666" s="12">
        <f t="shared" si="104"/>
        <v>45208</v>
      </c>
      <c r="J666" s="8" t="s">
        <v>43</v>
      </c>
      <c r="K666" s="2"/>
      <c r="L666" s="3"/>
      <c r="M666" s="5"/>
      <c r="N666" s="21">
        <f ca="1">I666-K2</f>
        <v>-157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17"/>
    </row>
    <row r="667" spans="1:32" ht="99.75" customHeight="1" x14ac:dyDescent="0.5">
      <c r="A667" s="11">
        <v>664</v>
      </c>
      <c r="B667" s="2" t="s">
        <v>1014</v>
      </c>
      <c r="C667" s="2" t="s">
        <v>255</v>
      </c>
      <c r="D667" s="2" t="s">
        <v>1412</v>
      </c>
      <c r="E667" s="2" t="s">
        <v>1413</v>
      </c>
      <c r="F667" s="11"/>
      <c r="G667" s="2" t="s">
        <v>22</v>
      </c>
      <c r="H667" s="12">
        <v>44798</v>
      </c>
      <c r="I667" s="12">
        <f t="shared" si="104"/>
        <v>45162</v>
      </c>
      <c r="J667" s="8" t="s">
        <v>123</v>
      </c>
      <c r="K667" s="19" t="s">
        <v>1414</v>
      </c>
      <c r="L667" s="3"/>
      <c r="M667" s="5"/>
      <c r="N667" s="21">
        <f ca="1">I667-K2</f>
        <v>-203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17"/>
    </row>
    <row r="668" spans="1:32" ht="99.75" customHeight="1" x14ac:dyDescent="0.5">
      <c r="A668" s="18">
        <v>665</v>
      </c>
      <c r="B668" s="2" t="s">
        <v>1014</v>
      </c>
      <c r="C668" s="2" t="s">
        <v>322</v>
      </c>
      <c r="D668" s="2" t="s">
        <v>1415</v>
      </c>
      <c r="E668" s="2" t="s">
        <v>1416</v>
      </c>
      <c r="F668" s="11"/>
      <c r="G668" s="2" t="s">
        <v>22</v>
      </c>
      <c r="H668" s="12">
        <v>44847</v>
      </c>
      <c r="I668" s="12">
        <f t="shared" si="104"/>
        <v>45211</v>
      </c>
      <c r="J668" s="8" t="s">
        <v>43</v>
      </c>
      <c r="K668" s="2"/>
      <c r="L668" s="3"/>
      <c r="M668" s="5"/>
      <c r="N668" s="21">
        <f ca="1">I668-K2</f>
        <v>-154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17" t="s">
        <v>1417</v>
      </c>
    </row>
    <row r="669" spans="1:32" ht="99.75" customHeight="1" x14ac:dyDescent="0.5">
      <c r="A669" s="18">
        <v>666</v>
      </c>
      <c r="B669" s="29" t="s">
        <v>1014</v>
      </c>
      <c r="C669" s="29" t="s">
        <v>322</v>
      </c>
      <c r="D669" s="29" t="s">
        <v>1418</v>
      </c>
      <c r="E669" s="29" t="s">
        <v>1416</v>
      </c>
      <c r="F669" s="30"/>
      <c r="G669" s="29" t="s">
        <v>22</v>
      </c>
      <c r="H669" s="31">
        <v>45210</v>
      </c>
      <c r="I669" s="31">
        <f>H669+365</f>
        <v>45575</v>
      </c>
      <c r="J669" s="32" t="s">
        <v>113</v>
      </c>
      <c r="K669" s="2"/>
      <c r="L669" s="3"/>
      <c r="M669" s="5"/>
      <c r="N669" s="21">
        <f ca="1">I669-K2</f>
        <v>210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17"/>
    </row>
    <row r="670" spans="1:32" ht="99.75" customHeight="1" x14ac:dyDescent="0.5">
      <c r="A670" s="11">
        <v>667</v>
      </c>
      <c r="B670" s="2" t="s">
        <v>1014</v>
      </c>
      <c r="C670" s="2" t="s">
        <v>322</v>
      </c>
      <c r="D670" s="2" t="s">
        <v>1419</v>
      </c>
      <c r="E670" s="2" t="s">
        <v>1188</v>
      </c>
      <c r="F670" s="11"/>
      <c r="G670" s="2" t="s">
        <v>22</v>
      </c>
      <c r="H670" s="12">
        <v>44847</v>
      </c>
      <c r="I670" s="12">
        <f t="shared" ref="I670:I671" si="105">H670+364</f>
        <v>45211</v>
      </c>
      <c r="J670" s="8" t="s">
        <v>123</v>
      </c>
      <c r="K670" s="2"/>
      <c r="L670" s="3"/>
      <c r="M670" s="5"/>
      <c r="N670" s="21">
        <f ca="1">I670-K2</f>
        <v>-154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17"/>
    </row>
    <row r="671" spans="1:32" ht="99.75" customHeight="1" x14ac:dyDescent="0.5">
      <c r="A671" s="11">
        <v>668</v>
      </c>
      <c r="B671" s="2" t="s">
        <v>1014</v>
      </c>
      <c r="C671" s="2" t="s">
        <v>322</v>
      </c>
      <c r="D671" s="2" t="s">
        <v>1420</v>
      </c>
      <c r="E671" s="2" t="s">
        <v>1188</v>
      </c>
      <c r="F671" s="11"/>
      <c r="G671" s="2" t="s">
        <v>22</v>
      </c>
      <c r="H671" s="12">
        <v>44847</v>
      </c>
      <c r="I671" s="12">
        <f t="shared" si="105"/>
        <v>45211</v>
      </c>
      <c r="J671" s="8" t="s">
        <v>123</v>
      </c>
      <c r="K671" s="2"/>
      <c r="L671" s="3"/>
      <c r="M671" s="5"/>
      <c r="N671" s="21">
        <f ca="1">I671-K2</f>
        <v>-154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17"/>
    </row>
    <row r="672" spans="1:32" ht="99.75" customHeight="1" x14ac:dyDescent="0.5">
      <c r="A672" s="18">
        <v>669</v>
      </c>
      <c r="B672" s="29" t="s">
        <v>1014</v>
      </c>
      <c r="C672" s="29" t="s">
        <v>322</v>
      </c>
      <c r="D672" s="29" t="s">
        <v>1421</v>
      </c>
      <c r="E672" s="29">
        <v>25.4</v>
      </c>
      <c r="F672" s="30"/>
      <c r="G672" s="29" t="s">
        <v>22</v>
      </c>
      <c r="H672" s="31">
        <v>45252</v>
      </c>
      <c r="I672" s="31">
        <f t="shared" ref="I672:I673" si="106">H672+365</f>
        <v>45617</v>
      </c>
      <c r="J672" s="32" t="s">
        <v>113</v>
      </c>
      <c r="K672" s="19" t="s">
        <v>1422</v>
      </c>
      <c r="L672" s="3"/>
      <c r="M672" s="5"/>
      <c r="N672" s="21">
        <f ca="1">I672-K2</f>
        <v>252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17"/>
    </row>
    <row r="673" spans="1:32" ht="99.75" customHeight="1" x14ac:dyDescent="0.5">
      <c r="A673" s="18">
        <v>670</v>
      </c>
      <c r="B673" s="29" t="s">
        <v>1014</v>
      </c>
      <c r="C673" s="29" t="s">
        <v>322</v>
      </c>
      <c r="D673" s="29" t="s">
        <v>1423</v>
      </c>
      <c r="E673" s="50">
        <v>25.4</v>
      </c>
      <c r="F673" s="30"/>
      <c r="G673" s="29" t="s">
        <v>22</v>
      </c>
      <c r="H673" s="31">
        <v>45286</v>
      </c>
      <c r="I673" s="31">
        <f t="shared" si="106"/>
        <v>45651</v>
      </c>
      <c r="J673" s="32" t="s">
        <v>113</v>
      </c>
      <c r="K673" s="19" t="s">
        <v>1424</v>
      </c>
      <c r="L673" s="3"/>
      <c r="M673" s="5"/>
      <c r="N673" s="21">
        <f ca="1">I673-K2</f>
        <v>286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17"/>
    </row>
    <row r="674" spans="1:32" ht="99.75" customHeight="1" x14ac:dyDescent="0.5">
      <c r="A674" s="11">
        <v>671</v>
      </c>
      <c r="B674" s="2" t="s">
        <v>1014</v>
      </c>
      <c r="C674" s="2" t="s">
        <v>255</v>
      </c>
      <c r="D674" s="2" t="s">
        <v>1425</v>
      </c>
      <c r="E674" s="2" t="s">
        <v>1426</v>
      </c>
      <c r="F674" s="11"/>
      <c r="G674" s="2" t="s">
        <v>22</v>
      </c>
      <c r="H674" s="12">
        <v>44891</v>
      </c>
      <c r="I674" s="12">
        <f t="shared" ref="I674:I679" si="107">H674+364</f>
        <v>45255</v>
      </c>
      <c r="J674" s="8" t="s">
        <v>123</v>
      </c>
      <c r="K674" s="2"/>
      <c r="L674" s="3"/>
      <c r="M674" s="5"/>
      <c r="N674" s="21">
        <f ca="1">I674-K2</f>
        <v>-110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17"/>
    </row>
    <row r="675" spans="1:32" ht="99.75" customHeight="1" x14ac:dyDescent="0.5">
      <c r="A675" s="11">
        <v>672</v>
      </c>
      <c r="B675" s="2" t="s">
        <v>1014</v>
      </c>
      <c r="C675" s="2" t="s">
        <v>255</v>
      </c>
      <c r="D675" s="2" t="s">
        <v>1427</v>
      </c>
      <c r="E675" s="2" t="s">
        <v>1426</v>
      </c>
      <c r="F675" s="11"/>
      <c r="G675" s="2" t="s">
        <v>22</v>
      </c>
      <c r="H675" s="12">
        <v>44891</v>
      </c>
      <c r="I675" s="12">
        <f t="shared" si="107"/>
        <v>45255</v>
      </c>
      <c r="J675" s="8" t="s">
        <v>123</v>
      </c>
      <c r="K675" s="2"/>
      <c r="L675" s="3"/>
      <c r="M675" s="5"/>
      <c r="N675" s="21">
        <f ca="1">I675-K2</f>
        <v>-110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17"/>
    </row>
    <row r="676" spans="1:32" ht="99.75" customHeight="1" x14ac:dyDescent="0.5">
      <c r="A676" s="11">
        <v>673</v>
      </c>
      <c r="B676" s="2" t="s">
        <v>1014</v>
      </c>
      <c r="C676" s="2" t="s">
        <v>255</v>
      </c>
      <c r="D676" s="2" t="s">
        <v>1428</v>
      </c>
      <c r="E676" s="2" t="s">
        <v>1429</v>
      </c>
      <c r="F676" s="11"/>
      <c r="G676" s="2" t="s">
        <v>22</v>
      </c>
      <c r="H676" s="12">
        <v>44891</v>
      </c>
      <c r="I676" s="12">
        <f t="shared" si="107"/>
        <v>45255</v>
      </c>
      <c r="J676" s="8" t="s">
        <v>123</v>
      </c>
      <c r="K676" s="2"/>
      <c r="L676" s="3"/>
      <c r="M676" s="5"/>
      <c r="N676" s="21">
        <f ca="1">I676-K2</f>
        <v>-110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17"/>
    </row>
    <row r="677" spans="1:32" ht="99.75" customHeight="1" x14ac:dyDescent="0.5">
      <c r="A677" s="11">
        <v>674</v>
      </c>
      <c r="B677" s="2" t="s">
        <v>1014</v>
      </c>
      <c r="C677" s="2" t="s">
        <v>255</v>
      </c>
      <c r="D677" s="2" t="s">
        <v>1430</v>
      </c>
      <c r="E677" s="2" t="s">
        <v>1429</v>
      </c>
      <c r="F677" s="11"/>
      <c r="G677" s="2" t="s">
        <v>22</v>
      </c>
      <c r="H677" s="12">
        <v>44891</v>
      </c>
      <c r="I677" s="12">
        <f t="shared" si="107"/>
        <v>45255</v>
      </c>
      <c r="J677" s="8" t="s">
        <v>123</v>
      </c>
      <c r="K677" s="2"/>
      <c r="L677" s="3"/>
      <c r="M677" s="5"/>
      <c r="N677" s="21">
        <f ca="1">I677-K2</f>
        <v>-110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17"/>
    </row>
    <row r="678" spans="1:32" ht="99.75" customHeight="1" x14ac:dyDescent="0.5">
      <c r="A678" s="11">
        <v>675</v>
      </c>
      <c r="B678" s="2" t="s">
        <v>1014</v>
      </c>
      <c r="C678" s="2" t="s">
        <v>255</v>
      </c>
      <c r="D678" s="2" t="s">
        <v>1431</v>
      </c>
      <c r="E678" s="2" t="s">
        <v>1432</v>
      </c>
      <c r="F678" s="11"/>
      <c r="G678" s="2" t="s">
        <v>22</v>
      </c>
      <c r="H678" s="12">
        <v>44891</v>
      </c>
      <c r="I678" s="12">
        <f t="shared" si="107"/>
        <v>45255</v>
      </c>
      <c r="J678" s="8" t="s">
        <v>123</v>
      </c>
      <c r="K678" s="2"/>
      <c r="L678" s="3"/>
      <c r="M678" s="5"/>
      <c r="N678" s="21">
        <f ca="1">I678-K2</f>
        <v>-110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17"/>
    </row>
    <row r="679" spans="1:32" ht="99.75" customHeight="1" x14ac:dyDescent="0.5">
      <c r="A679" s="11">
        <v>676</v>
      </c>
      <c r="B679" s="2" t="s">
        <v>1014</v>
      </c>
      <c r="C679" s="2" t="s">
        <v>255</v>
      </c>
      <c r="D679" s="2" t="s">
        <v>1433</v>
      </c>
      <c r="E679" s="2" t="s">
        <v>1432</v>
      </c>
      <c r="F679" s="11"/>
      <c r="G679" s="2" t="s">
        <v>22</v>
      </c>
      <c r="H679" s="12">
        <v>44891</v>
      </c>
      <c r="I679" s="12">
        <f t="shared" si="107"/>
        <v>45255</v>
      </c>
      <c r="J679" s="8" t="s">
        <v>123</v>
      </c>
      <c r="K679" s="2"/>
      <c r="L679" s="3"/>
      <c r="M679" s="5"/>
      <c r="N679" s="21">
        <f ca="1">I679-K2</f>
        <v>-110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17"/>
    </row>
    <row r="680" spans="1:32" ht="99.75" customHeight="1" x14ac:dyDescent="0.35">
      <c r="A680" s="18">
        <v>677</v>
      </c>
      <c r="B680" s="2" t="s">
        <v>1014</v>
      </c>
      <c r="C680" s="2" t="s">
        <v>255</v>
      </c>
      <c r="D680" s="2" t="s">
        <v>1434</v>
      </c>
      <c r="E680" s="2" t="s">
        <v>1435</v>
      </c>
      <c r="F680" s="11"/>
      <c r="G680" s="2" t="s">
        <v>22</v>
      </c>
      <c r="H680" s="12">
        <v>45184</v>
      </c>
      <c r="I680" s="12">
        <f>H680+365</f>
        <v>45549</v>
      </c>
      <c r="J680" s="8" t="s">
        <v>43</v>
      </c>
      <c r="K680" s="2"/>
      <c r="L680" s="3"/>
      <c r="M680" s="28"/>
      <c r="N680" s="21">
        <f ca="1">I680-K2</f>
        <v>184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8" t="s">
        <v>1436</v>
      </c>
    </row>
    <row r="681" spans="1:32" ht="99.75" customHeight="1" x14ac:dyDescent="0.5">
      <c r="A681" s="41">
        <v>678</v>
      </c>
      <c r="B681" s="2" t="s">
        <v>1014</v>
      </c>
      <c r="C681" s="2" t="s">
        <v>255</v>
      </c>
      <c r="D681" s="2" t="s">
        <v>1437</v>
      </c>
      <c r="E681" s="2" t="s">
        <v>1435</v>
      </c>
      <c r="F681" s="11"/>
      <c r="G681" s="2" t="s">
        <v>22</v>
      </c>
      <c r="H681" s="12">
        <v>44816</v>
      </c>
      <c r="I681" s="12">
        <f t="shared" ref="I681:I685" si="108">H681+364</f>
        <v>45180</v>
      </c>
      <c r="J681" s="8" t="s">
        <v>43</v>
      </c>
      <c r="K681" s="2"/>
      <c r="L681" s="3"/>
      <c r="M681" s="5"/>
      <c r="N681" s="21">
        <f ca="1">I681-K2</f>
        <v>-185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17"/>
    </row>
    <row r="682" spans="1:32" ht="99.75" customHeight="1" x14ac:dyDescent="0.5">
      <c r="A682" s="11">
        <v>679</v>
      </c>
      <c r="B682" s="2" t="s">
        <v>1014</v>
      </c>
      <c r="C682" s="2" t="s">
        <v>255</v>
      </c>
      <c r="D682" s="2" t="s">
        <v>1438</v>
      </c>
      <c r="E682" s="2" t="s">
        <v>1439</v>
      </c>
      <c r="F682" s="11"/>
      <c r="G682" s="2" t="s">
        <v>22</v>
      </c>
      <c r="H682" s="12">
        <v>44816</v>
      </c>
      <c r="I682" s="12">
        <f t="shared" si="108"/>
        <v>45180</v>
      </c>
      <c r="J682" s="8" t="s">
        <v>123</v>
      </c>
      <c r="K682" s="2"/>
      <c r="L682" s="3"/>
      <c r="M682" s="5"/>
      <c r="N682" s="21">
        <f ca="1">I682-K2</f>
        <v>-185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17"/>
    </row>
    <row r="683" spans="1:32" ht="99.75" customHeight="1" x14ac:dyDescent="0.5">
      <c r="A683" s="11">
        <v>680</v>
      </c>
      <c r="B683" s="2" t="s">
        <v>1014</v>
      </c>
      <c r="C683" s="2" t="s">
        <v>255</v>
      </c>
      <c r="D683" s="2" t="s">
        <v>1440</v>
      </c>
      <c r="E683" s="2" t="s">
        <v>1439</v>
      </c>
      <c r="F683" s="11"/>
      <c r="G683" s="2" t="s">
        <v>22</v>
      </c>
      <c r="H683" s="12">
        <v>44816</v>
      </c>
      <c r="I683" s="12">
        <f t="shared" si="108"/>
        <v>45180</v>
      </c>
      <c r="J683" s="8" t="s">
        <v>123</v>
      </c>
      <c r="K683" s="2"/>
      <c r="L683" s="3"/>
      <c r="M683" s="5"/>
      <c r="N683" s="21">
        <f ca="1">I683-K2</f>
        <v>-185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17"/>
    </row>
    <row r="684" spans="1:32" ht="99.75" customHeight="1" x14ac:dyDescent="0.5">
      <c r="A684" s="18">
        <v>681</v>
      </c>
      <c r="B684" s="2" t="s">
        <v>1014</v>
      </c>
      <c r="C684" s="2" t="s">
        <v>255</v>
      </c>
      <c r="D684" s="2" t="s">
        <v>1441</v>
      </c>
      <c r="E684" s="2" t="s">
        <v>1442</v>
      </c>
      <c r="F684" s="11"/>
      <c r="G684" s="2" t="s">
        <v>22</v>
      </c>
      <c r="H684" s="12">
        <v>44816</v>
      </c>
      <c r="I684" s="12">
        <f t="shared" si="108"/>
        <v>45180</v>
      </c>
      <c r="J684" s="8" t="s">
        <v>43</v>
      </c>
      <c r="K684" s="2"/>
      <c r="L684" s="3"/>
      <c r="M684" s="5"/>
      <c r="N684" s="21">
        <f ca="1">I684-K2</f>
        <v>-185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17"/>
    </row>
    <row r="685" spans="1:32" ht="99.75" customHeight="1" x14ac:dyDescent="0.5">
      <c r="A685" s="11">
        <v>682</v>
      </c>
      <c r="B685" s="2" t="s">
        <v>1014</v>
      </c>
      <c r="C685" s="2" t="s">
        <v>255</v>
      </c>
      <c r="D685" s="2" t="s">
        <v>1443</v>
      </c>
      <c r="E685" s="2" t="s">
        <v>1442</v>
      </c>
      <c r="F685" s="11"/>
      <c r="G685" s="2" t="s">
        <v>22</v>
      </c>
      <c r="H685" s="12">
        <v>44816</v>
      </c>
      <c r="I685" s="12">
        <f t="shared" si="108"/>
        <v>45180</v>
      </c>
      <c r="J685" s="8" t="s">
        <v>1444</v>
      </c>
      <c r="K685" s="2"/>
      <c r="L685" s="3"/>
      <c r="M685" s="5"/>
      <c r="N685" s="21">
        <f ca="1">I685-K2</f>
        <v>-185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8"/>
    </row>
    <row r="686" spans="1:32" ht="99.75" customHeight="1" x14ac:dyDescent="0.5">
      <c r="A686" s="18">
        <v>683</v>
      </c>
      <c r="B686" s="2" t="s">
        <v>1014</v>
      </c>
      <c r="C686" s="2" t="s">
        <v>255</v>
      </c>
      <c r="D686" s="2" t="s">
        <v>1445</v>
      </c>
      <c r="E686" s="2" t="s">
        <v>1446</v>
      </c>
      <c r="F686" s="11"/>
      <c r="G686" s="2" t="s">
        <v>22</v>
      </c>
      <c r="H686" s="12">
        <v>45286</v>
      </c>
      <c r="I686" s="12">
        <f>H686+365</f>
        <v>45651</v>
      </c>
      <c r="J686" s="8" t="s">
        <v>86</v>
      </c>
      <c r="K686" s="19" t="s">
        <v>1447</v>
      </c>
      <c r="L686" s="3"/>
      <c r="M686" s="5"/>
      <c r="N686" s="21">
        <f ca="1">I686-K2</f>
        <v>286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8"/>
    </row>
    <row r="687" spans="1:32" ht="99.75" customHeight="1" x14ac:dyDescent="0.5">
      <c r="A687" s="11">
        <v>684</v>
      </c>
      <c r="B687" s="2" t="s">
        <v>1014</v>
      </c>
      <c r="C687" s="2" t="s">
        <v>255</v>
      </c>
      <c r="D687" s="2" t="s">
        <v>1448</v>
      </c>
      <c r="E687" s="2" t="s">
        <v>1446</v>
      </c>
      <c r="F687" s="11"/>
      <c r="G687" s="2" t="s">
        <v>22</v>
      </c>
      <c r="H687" s="12">
        <v>44573</v>
      </c>
      <c r="I687" s="12">
        <f>H687+364</f>
        <v>44937</v>
      </c>
      <c r="J687" s="8" t="s">
        <v>1449</v>
      </c>
      <c r="K687" s="2"/>
      <c r="L687" s="3"/>
      <c r="M687" s="25"/>
      <c r="N687" s="21">
        <f ca="1">I687-K2</f>
        <v>-428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8"/>
    </row>
    <row r="688" spans="1:32" ht="99.75" customHeight="1" x14ac:dyDescent="0.5">
      <c r="A688" s="18">
        <v>685</v>
      </c>
      <c r="B688" s="2" t="s">
        <v>1014</v>
      </c>
      <c r="C688" s="2" t="s">
        <v>255</v>
      </c>
      <c r="D688" s="2" t="s">
        <v>1450</v>
      </c>
      <c r="E688" s="2" t="s">
        <v>1451</v>
      </c>
      <c r="F688" s="11"/>
      <c r="G688" s="2" t="s">
        <v>22</v>
      </c>
      <c r="H688" s="12">
        <v>45329</v>
      </c>
      <c r="I688" s="12">
        <f>H688+365</f>
        <v>45694</v>
      </c>
      <c r="J688" s="8" t="s">
        <v>130</v>
      </c>
      <c r="K688" s="19" t="s">
        <v>1452</v>
      </c>
      <c r="L688" s="3"/>
      <c r="M688" s="5"/>
      <c r="N688" s="21">
        <f ca="1">I688-K2</f>
        <v>329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17"/>
    </row>
    <row r="689" spans="1:32" ht="99.75" customHeight="1" x14ac:dyDescent="0.5">
      <c r="A689" s="41">
        <v>686</v>
      </c>
      <c r="B689" s="2" t="s">
        <v>1453</v>
      </c>
      <c r="C689" s="2"/>
      <c r="D689" s="2" t="s">
        <v>1454</v>
      </c>
      <c r="E689" s="2" t="s">
        <v>1052</v>
      </c>
      <c r="F689" s="11"/>
      <c r="G689" s="2" t="s">
        <v>22</v>
      </c>
      <c r="H689" s="12">
        <v>44215</v>
      </c>
      <c r="I689" s="12">
        <f>H689+364</f>
        <v>44579</v>
      </c>
      <c r="J689" s="8" t="s">
        <v>43</v>
      </c>
      <c r="K689" s="2"/>
      <c r="L689" s="3"/>
      <c r="M689" s="5"/>
      <c r="N689" s="21">
        <f ca="1">I689-K2</f>
        <v>-786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17"/>
    </row>
    <row r="690" spans="1:32" ht="99.75" customHeight="1" x14ac:dyDescent="0.5">
      <c r="A690" s="18">
        <v>687</v>
      </c>
      <c r="B690" s="2" t="s">
        <v>1453</v>
      </c>
      <c r="C690" s="2" t="s">
        <v>1455</v>
      </c>
      <c r="D690" s="2" t="s">
        <v>1456</v>
      </c>
      <c r="E690" s="2" t="s">
        <v>1457</v>
      </c>
      <c r="F690" s="11"/>
      <c r="G690" s="2" t="s">
        <v>22</v>
      </c>
      <c r="H690" s="12">
        <v>45183</v>
      </c>
      <c r="I690" s="12">
        <f t="shared" ref="I690:I691" si="109">H690+365</f>
        <v>45548</v>
      </c>
      <c r="J690" s="8" t="s">
        <v>130</v>
      </c>
      <c r="K690" s="19" t="s">
        <v>1458</v>
      </c>
      <c r="L690" s="3"/>
      <c r="M690" s="5"/>
      <c r="N690" s="21">
        <f ca="1">I690-K2</f>
        <v>183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17"/>
    </row>
    <row r="691" spans="1:32" ht="99.75" customHeight="1" x14ac:dyDescent="0.5">
      <c r="A691" s="18">
        <v>688</v>
      </c>
      <c r="B691" s="2" t="s">
        <v>1453</v>
      </c>
      <c r="C691" s="2" t="s">
        <v>1455</v>
      </c>
      <c r="D691" s="2" t="s">
        <v>1459</v>
      </c>
      <c r="E691" s="2" t="s">
        <v>1460</v>
      </c>
      <c r="F691" s="11"/>
      <c r="G691" s="2" t="s">
        <v>22</v>
      </c>
      <c r="H691" s="12">
        <v>45183</v>
      </c>
      <c r="I691" s="12">
        <f t="shared" si="109"/>
        <v>45548</v>
      </c>
      <c r="J691" s="8" t="s">
        <v>86</v>
      </c>
      <c r="K691" s="19" t="s">
        <v>1461</v>
      </c>
      <c r="L691" s="3"/>
      <c r="M691" s="5"/>
      <c r="N691" s="21">
        <f ca="1">I691-K2</f>
        <v>183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8"/>
    </row>
    <row r="692" spans="1:32" ht="99.75" customHeight="1" x14ac:dyDescent="0.5">
      <c r="A692" s="18">
        <v>689</v>
      </c>
      <c r="B692" s="2" t="s">
        <v>1453</v>
      </c>
      <c r="C692" s="2" t="s">
        <v>255</v>
      </c>
      <c r="D692" s="2" t="s">
        <v>1462</v>
      </c>
      <c r="E692" s="2" t="s">
        <v>1463</v>
      </c>
      <c r="F692" s="11"/>
      <c r="G692" s="2" t="s">
        <v>22</v>
      </c>
      <c r="H692" s="12">
        <v>44543</v>
      </c>
      <c r="I692" s="12">
        <f>H692+364</f>
        <v>44907</v>
      </c>
      <c r="J692" s="8" t="s">
        <v>43</v>
      </c>
      <c r="K692" s="2"/>
      <c r="L692" s="20"/>
      <c r="M692" s="5"/>
      <c r="N692" s="21">
        <f ca="1">I692-K2</f>
        <v>-458</v>
      </c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17"/>
    </row>
    <row r="693" spans="1:32" ht="99.75" customHeight="1" x14ac:dyDescent="0.5">
      <c r="A693" s="18">
        <v>690</v>
      </c>
      <c r="B693" s="2" t="s">
        <v>1453</v>
      </c>
      <c r="C693" s="2" t="s">
        <v>255</v>
      </c>
      <c r="D693" s="2" t="s">
        <v>1464</v>
      </c>
      <c r="E693" s="2" t="s">
        <v>1140</v>
      </c>
      <c r="F693" s="11"/>
      <c r="G693" s="2" t="s">
        <v>22</v>
      </c>
      <c r="H693" s="12">
        <v>45329</v>
      </c>
      <c r="I693" s="12">
        <f>H693+365</f>
        <v>45694</v>
      </c>
      <c r="J693" s="8" t="s">
        <v>130</v>
      </c>
      <c r="K693" s="19" t="s">
        <v>1465</v>
      </c>
      <c r="L693" s="3"/>
      <c r="M693" s="5"/>
      <c r="N693" s="21">
        <f ca="1">I693-K2</f>
        <v>329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17"/>
    </row>
    <row r="694" spans="1:32" ht="99.75" customHeight="1" x14ac:dyDescent="0.5">
      <c r="A694" s="18">
        <v>691</v>
      </c>
      <c r="B694" s="2" t="s">
        <v>1453</v>
      </c>
      <c r="C694" s="2"/>
      <c r="D694" s="2" t="s">
        <v>1466</v>
      </c>
      <c r="E694" s="2" t="s">
        <v>1467</v>
      </c>
      <c r="F694" s="11"/>
      <c r="G694" s="2" t="s">
        <v>22</v>
      </c>
      <c r="H694" s="12">
        <v>44579</v>
      </c>
      <c r="I694" s="12">
        <f t="shared" ref="I694:I707" si="110">H694+364</f>
        <v>44943</v>
      </c>
      <c r="J694" s="8" t="s">
        <v>43</v>
      </c>
      <c r="K694" s="2"/>
      <c r="L694" s="3"/>
      <c r="M694" s="5"/>
      <c r="N694" s="21">
        <f ca="1">I694-K2</f>
        <v>-422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17"/>
    </row>
    <row r="695" spans="1:32" ht="99.75" customHeight="1" x14ac:dyDescent="0.5">
      <c r="A695" s="18">
        <v>692</v>
      </c>
      <c r="B695" s="2" t="s">
        <v>1453</v>
      </c>
      <c r="C695" s="2"/>
      <c r="D695" s="2" t="s">
        <v>1468</v>
      </c>
      <c r="E695" s="2" t="s">
        <v>1469</v>
      </c>
      <c r="F695" s="11"/>
      <c r="G695" s="2" t="s">
        <v>22</v>
      </c>
      <c r="H695" s="12">
        <v>44579</v>
      </c>
      <c r="I695" s="12">
        <f t="shared" si="110"/>
        <v>44943</v>
      </c>
      <c r="J695" s="8" t="s">
        <v>43</v>
      </c>
      <c r="K695" s="2"/>
      <c r="L695" s="3"/>
      <c r="M695" s="5"/>
      <c r="N695" s="21">
        <f ca="1">I695-K2</f>
        <v>-422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17"/>
    </row>
    <row r="696" spans="1:32" ht="99.75" customHeight="1" x14ac:dyDescent="0.5">
      <c r="A696" s="18">
        <v>693</v>
      </c>
      <c r="B696" s="2" t="s">
        <v>1453</v>
      </c>
      <c r="C696" s="2" t="s">
        <v>255</v>
      </c>
      <c r="D696" s="2" t="s">
        <v>1470</v>
      </c>
      <c r="E696" s="2" t="s">
        <v>1137</v>
      </c>
      <c r="F696" s="11"/>
      <c r="G696" s="2" t="s">
        <v>22</v>
      </c>
      <c r="H696" s="12">
        <v>44579</v>
      </c>
      <c r="I696" s="12">
        <f t="shared" si="110"/>
        <v>44943</v>
      </c>
      <c r="J696" s="8" t="s">
        <v>43</v>
      </c>
      <c r="K696" s="2"/>
      <c r="L696" s="3"/>
      <c r="M696" s="5"/>
      <c r="N696" s="21">
        <f ca="1">I696-K2</f>
        <v>-422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17"/>
    </row>
    <row r="697" spans="1:32" ht="99.75" customHeight="1" x14ac:dyDescent="0.5">
      <c r="A697" s="11">
        <v>694</v>
      </c>
      <c r="B697" s="2" t="s">
        <v>1453</v>
      </c>
      <c r="C697" s="2" t="s">
        <v>255</v>
      </c>
      <c r="D697" s="2" t="s">
        <v>1471</v>
      </c>
      <c r="E697" s="2" t="s">
        <v>1472</v>
      </c>
      <c r="F697" s="11"/>
      <c r="G697" s="2" t="s">
        <v>22</v>
      </c>
      <c r="H697" s="12">
        <v>44690</v>
      </c>
      <c r="I697" s="12">
        <f t="shared" si="110"/>
        <v>45054</v>
      </c>
      <c r="J697" s="8" t="s">
        <v>123</v>
      </c>
      <c r="K697" s="2"/>
      <c r="L697" s="3"/>
      <c r="M697" s="5"/>
      <c r="N697" s="21">
        <f ca="1">I697-K2</f>
        <v>-311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17"/>
    </row>
    <row r="698" spans="1:32" ht="99.75" customHeight="1" x14ac:dyDescent="0.5">
      <c r="A698" s="11">
        <v>695</v>
      </c>
      <c r="B698" s="2" t="s">
        <v>1453</v>
      </c>
      <c r="C698" s="2" t="s">
        <v>255</v>
      </c>
      <c r="D698" s="2" t="s">
        <v>1473</v>
      </c>
      <c r="E698" s="2" t="s">
        <v>1474</v>
      </c>
      <c r="F698" s="11"/>
      <c r="G698" s="2" t="s">
        <v>22</v>
      </c>
      <c r="H698" s="12">
        <v>44690</v>
      </c>
      <c r="I698" s="12">
        <f t="shared" si="110"/>
        <v>45054</v>
      </c>
      <c r="J698" s="8" t="s">
        <v>123</v>
      </c>
      <c r="K698" s="2"/>
      <c r="L698" s="3"/>
      <c r="M698" s="5"/>
      <c r="N698" s="21">
        <f ca="1">I698-K2</f>
        <v>-311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17"/>
    </row>
    <row r="699" spans="1:32" ht="99.75" customHeight="1" x14ac:dyDescent="0.5">
      <c r="A699" s="11">
        <v>696</v>
      </c>
      <c r="B699" s="2" t="s">
        <v>1453</v>
      </c>
      <c r="C699" s="2" t="s">
        <v>255</v>
      </c>
      <c r="D699" s="2" t="s">
        <v>1475</v>
      </c>
      <c r="E699" s="11" t="s">
        <v>1476</v>
      </c>
      <c r="F699" s="11"/>
      <c r="G699" s="2" t="s">
        <v>22</v>
      </c>
      <c r="H699" s="12">
        <v>44958</v>
      </c>
      <c r="I699" s="12">
        <f t="shared" si="110"/>
        <v>45322</v>
      </c>
      <c r="J699" s="8" t="s">
        <v>123</v>
      </c>
      <c r="K699" s="19" t="s">
        <v>1477</v>
      </c>
      <c r="L699" s="3"/>
      <c r="M699" s="5"/>
      <c r="N699" s="21">
        <f ca="1">I699-K2</f>
        <v>-43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17"/>
    </row>
    <row r="700" spans="1:32" ht="99.75" customHeight="1" x14ac:dyDescent="0.5">
      <c r="A700" s="18">
        <v>697</v>
      </c>
      <c r="B700" s="2" t="s">
        <v>1453</v>
      </c>
      <c r="C700" s="2" t="s">
        <v>255</v>
      </c>
      <c r="D700" s="2" t="s">
        <v>1478</v>
      </c>
      <c r="E700" s="11" t="s">
        <v>1476</v>
      </c>
      <c r="F700" s="11"/>
      <c r="G700" s="2" t="s">
        <v>22</v>
      </c>
      <c r="H700" s="12">
        <v>44958</v>
      </c>
      <c r="I700" s="12">
        <f t="shared" si="110"/>
        <v>45322</v>
      </c>
      <c r="J700" s="8" t="s">
        <v>43</v>
      </c>
      <c r="K700" s="27"/>
      <c r="L700" s="3"/>
      <c r="M700" s="5"/>
      <c r="N700" s="21">
        <f ca="1">I700-K2</f>
        <v>-43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8"/>
    </row>
    <row r="701" spans="1:32" ht="99.75" customHeight="1" x14ac:dyDescent="0.5">
      <c r="A701" s="11">
        <v>698</v>
      </c>
      <c r="B701" s="2" t="s">
        <v>1453</v>
      </c>
      <c r="C701" s="2" t="s">
        <v>255</v>
      </c>
      <c r="D701" s="2" t="s">
        <v>1479</v>
      </c>
      <c r="E701" s="11" t="s">
        <v>1480</v>
      </c>
      <c r="F701" s="11"/>
      <c r="G701" s="2" t="s">
        <v>22</v>
      </c>
      <c r="H701" s="12">
        <v>44958</v>
      </c>
      <c r="I701" s="12">
        <f t="shared" si="110"/>
        <v>45322</v>
      </c>
      <c r="J701" s="8" t="s">
        <v>123</v>
      </c>
      <c r="K701" s="19" t="s">
        <v>1481</v>
      </c>
      <c r="L701" s="3"/>
      <c r="M701" s="5"/>
      <c r="N701" s="21">
        <f ca="1">I701-K2</f>
        <v>-43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17"/>
    </row>
    <row r="702" spans="1:32" ht="99.75" customHeight="1" x14ac:dyDescent="0.5">
      <c r="A702" s="18">
        <v>699</v>
      </c>
      <c r="B702" s="2" t="s">
        <v>1453</v>
      </c>
      <c r="C702" s="2" t="s">
        <v>255</v>
      </c>
      <c r="D702" s="2" t="s">
        <v>1482</v>
      </c>
      <c r="E702" s="11" t="s">
        <v>1480</v>
      </c>
      <c r="F702" s="11"/>
      <c r="G702" s="2" t="s">
        <v>22</v>
      </c>
      <c r="H702" s="12">
        <v>44958</v>
      </c>
      <c r="I702" s="12">
        <f t="shared" si="110"/>
        <v>45322</v>
      </c>
      <c r="J702" s="8" t="s">
        <v>43</v>
      </c>
      <c r="K702" s="27"/>
      <c r="L702" s="3"/>
      <c r="M702" s="5"/>
      <c r="N702" s="21">
        <f ca="1">I702-K2</f>
        <v>-43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8"/>
    </row>
    <row r="703" spans="1:32" ht="99.75" customHeight="1" x14ac:dyDescent="0.5">
      <c r="A703" s="11">
        <v>700</v>
      </c>
      <c r="B703" s="2" t="s">
        <v>1453</v>
      </c>
      <c r="C703" s="2" t="s">
        <v>255</v>
      </c>
      <c r="D703" s="2" t="s">
        <v>1483</v>
      </c>
      <c r="E703" s="11" t="s">
        <v>1484</v>
      </c>
      <c r="F703" s="11"/>
      <c r="G703" s="2" t="s">
        <v>22</v>
      </c>
      <c r="H703" s="12">
        <v>44958</v>
      </c>
      <c r="I703" s="12">
        <f t="shared" si="110"/>
        <v>45322</v>
      </c>
      <c r="J703" s="8" t="s">
        <v>123</v>
      </c>
      <c r="K703" s="2"/>
      <c r="L703" s="3"/>
      <c r="M703" s="5"/>
      <c r="N703" s="21">
        <f ca="1">I703-K2</f>
        <v>-43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8" t="s">
        <v>1485</v>
      </c>
    </row>
    <row r="704" spans="1:32" ht="99.75" customHeight="1" x14ac:dyDescent="0.5">
      <c r="A704" s="11">
        <v>701</v>
      </c>
      <c r="B704" s="2" t="s">
        <v>1453</v>
      </c>
      <c r="C704" s="2" t="s">
        <v>255</v>
      </c>
      <c r="D704" s="2" t="s">
        <v>1486</v>
      </c>
      <c r="E704" s="11" t="s">
        <v>1484</v>
      </c>
      <c r="F704" s="11"/>
      <c r="G704" s="2" t="s">
        <v>22</v>
      </c>
      <c r="H704" s="12">
        <v>44958</v>
      </c>
      <c r="I704" s="12">
        <f t="shared" si="110"/>
        <v>45322</v>
      </c>
      <c r="J704" s="8" t="s">
        <v>123</v>
      </c>
      <c r="K704" s="2"/>
      <c r="L704" s="3"/>
      <c r="M704" s="5"/>
      <c r="N704" s="21">
        <f ca="1">I704-K2</f>
        <v>-43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8" t="s">
        <v>1485</v>
      </c>
    </row>
    <row r="705" spans="1:32" ht="99.75" customHeight="1" x14ac:dyDescent="0.5">
      <c r="A705" s="11">
        <v>702</v>
      </c>
      <c r="B705" s="2" t="s">
        <v>1453</v>
      </c>
      <c r="C705" s="2" t="s">
        <v>255</v>
      </c>
      <c r="D705" s="2" t="s">
        <v>1487</v>
      </c>
      <c r="E705" s="11" t="s">
        <v>1488</v>
      </c>
      <c r="F705" s="11"/>
      <c r="G705" s="2" t="s">
        <v>22</v>
      </c>
      <c r="H705" s="12">
        <v>44958</v>
      </c>
      <c r="I705" s="12">
        <f t="shared" si="110"/>
        <v>45322</v>
      </c>
      <c r="J705" s="8" t="s">
        <v>123</v>
      </c>
      <c r="K705" s="2"/>
      <c r="L705" s="3"/>
      <c r="M705" s="5"/>
      <c r="N705" s="21">
        <f ca="1">I705-K2</f>
        <v>-43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8" t="s">
        <v>1485</v>
      </c>
    </row>
    <row r="706" spans="1:32" ht="99.75" customHeight="1" x14ac:dyDescent="0.5">
      <c r="A706" s="11">
        <v>703</v>
      </c>
      <c r="B706" s="2" t="s">
        <v>1453</v>
      </c>
      <c r="C706" s="2" t="s">
        <v>255</v>
      </c>
      <c r="D706" s="2" t="s">
        <v>1489</v>
      </c>
      <c r="E706" s="11" t="s">
        <v>1488</v>
      </c>
      <c r="F706" s="11"/>
      <c r="G706" s="2" t="s">
        <v>22</v>
      </c>
      <c r="H706" s="12">
        <v>44958</v>
      </c>
      <c r="I706" s="12">
        <f t="shared" si="110"/>
        <v>45322</v>
      </c>
      <c r="J706" s="8" t="s">
        <v>123</v>
      </c>
      <c r="K706" s="27"/>
      <c r="L706" s="3"/>
      <c r="M706" s="5"/>
      <c r="N706" s="21">
        <f ca="1">I706-K2</f>
        <v>-43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8"/>
    </row>
    <row r="707" spans="1:32" ht="99.75" customHeight="1" x14ac:dyDescent="0.5">
      <c r="A707" s="11">
        <v>704</v>
      </c>
      <c r="B707" s="2" t="s">
        <v>1453</v>
      </c>
      <c r="C707" s="2" t="s">
        <v>255</v>
      </c>
      <c r="D707" s="2" t="s">
        <v>1490</v>
      </c>
      <c r="E707" s="2" t="s">
        <v>1491</v>
      </c>
      <c r="F707" s="11"/>
      <c r="G707" s="2" t="s">
        <v>22</v>
      </c>
      <c r="H707" s="12">
        <v>44963</v>
      </c>
      <c r="I707" s="12">
        <f t="shared" si="110"/>
        <v>45327</v>
      </c>
      <c r="J707" s="8" t="s">
        <v>123</v>
      </c>
      <c r="K707" s="2"/>
      <c r="L707" s="3"/>
      <c r="M707" s="5"/>
      <c r="N707" s="21">
        <f ca="1">I707-K2</f>
        <v>-38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8" t="s">
        <v>1485</v>
      </c>
    </row>
    <row r="708" spans="1:32" ht="99.75" customHeight="1" x14ac:dyDescent="0.5">
      <c r="A708" s="41">
        <v>705</v>
      </c>
      <c r="B708" s="2" t="s">
        <v>1453</v>
      </c>
      <c r="C708" s="2" t="s">
        <v>255</v>
      </c>
      <c r="D708" s="2" t="s">
        <v>1492</v>
      </c>
      <c r="E708" s="2" t="s">
        <v>1493</v>
      </c>
      <c r="F708" s="2"/>
      <c r="G708" s="2" t="s">
        <v>22</v>
      </c>
      <c r="H708" s="12">
        <v>44979</v>
      </c>
      <c r="I708" s="12">
        <f t="shared" ref="I708:I714" si="111">H708+365</f>
        <v>45344</v>
      </c>
      <c r="J708" s="8" t="s">
        <v>43</v>
      </c>
      <c r="K708" s="2"/>
      <c r="L708" s="3"/>
      <c r="M708" s="5"/>
      <c r="N708" s="21">
        <f ca="1">I708-K2</f>
        <v>-21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17"/>
    </row>
    <row r="709" spans="1:32" ht="99.75" customHeight="1" x14ac:dyDescent="0.35">
      <c r="A709" s="11">
        <v>706</v>
      </c>
      <c r="B709" s="2" t="s">
        <v>1453</v>
      </c>
      <c r="C709" s="2" t="s">
        <v>255</v>
      </c>
      <c r="D709" s="2" t="s">
        <v>1494</v>
      </c>
      <c r="E709" s="2" t="s">
        <v>1495</v>
      </c>
      <c r="F709" s="2"/>
      <c r="G709" s="2" t="s">
        <v>22</v>
      </c>
      <c r="H709" s="12">
        <v>44979</v>
      </c>
      <c r="I709" s="12">
        <f t="shared" si="111"/>
        <v>45344</v>
      </c>
      <c r="J709" s="8" t="s">
        <v>1496</v>
      </c>
      <c r="K709" s="2"/>
      <c r="L709" s="51" t="s">
        <v>1497</v>
      </c>
      <c r="M709" s="28" t="s">
        <v>1498</v>
      </c>
      <c r="N709" s="21">
        <f ca="1">I709-K2</f>
        <v>-21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17"/>
    </row>
    <row r="710" spans="1:32" ht="99.75" customHeight="1" x14ac:dyDescent="0.5">
      <c r="A710" s="18">
        <v>707</v>
      </c>
      <c r="B710" s="2" t="s">
        <v>1453</v>
      </c>
      <c r="C710" s="2" t="s">
        <v>255</v>
      </c>
      <c r="D710" s="2" t="s">
        <v>1499</v>
      </c>
      <c r="E710" s="2" t="s">
        <v>1500</v>
      </c>
      <c r="F710" s="2"/>
      <c r="G710" s="2" t="s">
        <v>22</v>
      </c>
      <c r="H710" s="12">
        <v>44979</v>
      </c>
      <c r="I710" s="12">
        <f t="shared" si="111"/>
        <v>45344</v>
      </c>
      <c r="J710" s="8" t="s">
        <v>43</v>
      </c>
      <c r="K710" s="2"/>
      <c r="L710" s="3"/>
      <c r="M710" s="5"/>
      <c r="N710" s="21">
        <f ca="1">I710-K2</f>
        <v>-21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17"/>
    </row>
    <row r="711" spans="1:32" ht="99.75" customHeight="1" x14ac:dyDescent="0.5">
      <c r="A711" s="18">
        <v>708</v>
      </c>
      <c r="B711" s="2" t="s">
        <v>1453</v>
      </c>
      <c r="C711" s="2" t="s">
        <v>255</v>
      </c>
      <c r="D711" s="2" t="s">
        <v>1501</v>
      </c>
      <c r="E711" s="2" t="s">
        <v>1502</v>
      </c>
      <c r="F711" s="2"/>
      <c r="G711" s="2" t="s">
        <v>22</v>
      </c>
      <c r="H711" s="12">
        <v>44979</v>
      </c>
      <c r="I711" s="12">
        <f t="shared" si="111"/>
        <v>45344</v>
      </c>
      <c r="J711" s="8" t="s">
        <v>43</v>
      </c>
      <c r="K711" s="2"/>
      <c r="L711" s="3"/>
      <c r="M711" s="5"/>
      <c r="N711" s="21">
        <f ca="1">I711-K2</f>
        <v>-21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17"/>
    </row>
    <row r="712" spans="1:32" ht="99.75" customHeight="1" x14ac:dyDescent="0.5">
      <c r="A712" s="18">
        <v>709</v>
      </c>
      <c r="B712" s="2" t="s">
        <v>1453</v>
      </c>
      <c r="C712" s="2" t="s">
        <v>255</v>
      </c>
      <c r="D712" s="2" t="s">
        <v>1503</v>
      </c>
      <c r="E712" s="2" t="s">
        <v>1504</v>
      </c>
      <c r="F712" s="2"/>
      <c r="G712" s="2" t="s">
        <v>22</v>
      </c>
      <c r="H712" s="12">
        <v>44979</v>
      </c>
      <c r="I712" s="12">
        <f t="shared" si="111"/>
        <v>45344</v>
      </c>
      <c r="J712" s="8" t="s">
        <v>43</v>
      </c>
      <c r="K712" s="2"/>
      <c r="L712" s="3"/>
      <c r="M712" s="5"/>
      <c r="N712" s="21">
        <f ca="1">I712-K2</f>
        <v>-21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17"/>
    </row>
    <row r="713" spans="1:32" ht="99.75" customHeight="1" x14ac:dyDescent="0.5">
      <c r="A713" s="18">
        <v>710</v>
      </c>
      <c r="B713" s="2" t="s">
        <v>1453</v>
      </c>
      <c r="C713" s="2" t="s">
        <v>255</v>
      </c>
      <c r="D713" s="2" t="s">
        <v>1505</v>
      </c>
      <c r="E713" s="2" t="s">
        <v>1506</v>
      </c>
      <c r="F713" s="2"/>
      <c r="G713" s="2" t="s">
        <v>22</v>
      </c>
      <c r="H713" s="12">
        <v>44979</v>
      </c>
      <c r="I713" s="12">
        <f t="shared" si="111"/>
        <v>45344</v>
      </c>
      <c r="J713" s="8" t="s">
        <v>43</v>
      </c>
      <c r="K713" s="2"/>
      <c r="L713" s="3"/>
      <c r="M713" s="5"/>
      <c r="N713" s="21">
        <f ca="1">I713-K2</f>
        <v>-21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17"/>
    </row>
    <row r="714" spans="1:32" ht="99.75" customHeight="1" x14ac:dyDescent="0.5">
      <c r="A714" s="11">
        <v>711</v>
      </c>
      <c r="B714" s="2" t="s">
        <v>1453</v>
      </c>
      <c r="C714" s="2" t="s">
        <v>255</v>
      </c>
      <c r="D714" s="2" t="s">
        <v>1507</v>
      </c>
      <c r="E714" s="2" t="s">
        <v>1491</v>
      </c>
      <c r="F714" s="2"/>
      <c r="G714" s="2" t="s">
        <v>22</v>
      </c>
      <c r="H714" s="12">
        <v>44979</v>
      </c>
      <c r="I714" s="12">
        <f t="shared" si="111"/>
        <v>45344</v>
      </c>
      <c r="J714" s="8" t="s">
        <v>1508</v>
      </c>
      <c r="K714" s="2"/>
      <c r="L714" s="3"/>
      <c r="M714" s="5"/>
      <c r="N714" s="21">
        <f ca="1">I714-K2</f>
        <v>-21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17"/>
    </row>
    <row r="715" spans="1:32" ht="99.75" customHeight="1" x14ac:dyDescent="0.5">
      <c r="A715" s="11">
        <v>712</v>
      </c>
      <c r="B715" s="2" t="s">
        <v>1453</v>
      </c>
      <c r="C715" s="2" t="s">
        <v>255</v>
      </c>
      <c r="D715" s="2" t="s">
        <v>1509</v>
      </c>
      <c r="E715" s="2" t="s">
        <v>1510</v>
      </c>
      <c r="F715" s="2"/>
      <c r="G715" s="2" t="s">
        <v>22</v>
      </c>
      <c r="H715" s="12">
        <v>44979</v>
      </c>
      <c r="I715" s="12">
        <f>H715+364</f>
        <v>45343</v>
      </c>
      <c r="J715" s="8" t="s">
        <v>123</v>
      </c>
      <c r="K715" s="2"/>
      <c r="L715" s="3"/>
      <c r="M715" s="5"/>
      <c r="N715" s="21">
        <f ca="1">I715-K2</f>
        <v>-22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8" t="s">
        <v>1511</v>
      </c>
    </row>
    <row r="716" spans="1:32" ht="99.75" customHeight="1" x14ac:dyDescent="0.5">
      <c r="A716" s="18">
        <v>713</v>
      </c>
      <c r="B716" s="2" t="s">
        <v>1453</v>
      </c>
      <c r="C716" s="2" t="s">
        <v>255</v>
      </c>
      <c r="D716" s="2" t="s">
        <v>1512</v>
      </c>
      <c r="E716" s="2" t="s">
        <v>1513</v>
      </c>
      <c r="F716" s="2"/>
      <c r="G716" s="2" t="s">
        <v>22</v>
      </c>
      <c r="H716" s="12">
        <v>44979</v>
      </c>
      <c r="I716" s="12">
        <f>H716+365</f>
        <v>45344</v>
      </c>
      <c r="J716" s="8" t="s">
        <v>43</v>
      </c>
      <c r="K716" s="2"/>
      <c r="L716" s="3"/>
      <c r="M716" s="5"/>
      <c r="N716" s="21">
        <f ca="1">I716-K2</f>
        <v>-21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17"/>
    </row>
    <row r="717" spans="1:32" ht="99.75" customHeight="1" x14ac:dyDescent="0.5">
      <c r="A717" s="18">
        <v>714</v>
      </c>
      <c r="B717" s="2" t="s">
        <v>1453</v>
      </c>
      <c r="C717" s="2" t="s">
        <v>255</v>
      </c>
      <c r="D717" s="2" t="s">
        <v>1514</v>
      </c>
      <c r="E717" s="2" t="s">
        <v>1515</v>
      </c>
      <c r="F717" s="11"/>
      <c r="G717" s="2" t="s">
        <v>22</v>
      </c>
      <c r="H717" s="12">
        <v>44579</v>
      </c>
      <c r="I717" s="12">
        <f t="shared" ref="I717:I735" si="112">H717+364</f>
        <v>44943</v>
      </c>
      <c r="J717" s="8" t="s">
        <v>43</v>
      </c>
      <c r="K717" s="2"/>
      <c r="L717" s="3"/>
      <c r="M717" s="5"/>
      <c r="N717" s="21">
        <f ca="1">I717-K2</f>
        <v>-422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17"/>
    </row>
    <row r="718" spans="1:32" ht="99.75" customHeight="1" x14ac:dyDescent="0.5">
      <c r="A718" s="18">
        <v>715</v>
      </c>
      <c r="B718" s="2" t="s">
        <v>1453</v>
      </c>
      <c r="C718" s="2" t="s">
        <v>255</v>
      </c>
      <c r="D718" s="2" t="s">
        <v>1516</v>
      </c>
      <c r="E718" s="2" t="s">
        <v>1517</v>
      </c>
      <c r="F718" s="11"/>
      <c r="G718" s="2" t="s">
        <v>22</v>
      </c>
      <c r="H718" s="12">
        <v>44579</v>
      </c>
      <c r="I718" s="12">
        <f t="shared" si="112"/>
        <v>44943</v>
      </c>
      <c r="J718" s="8" t="s">
        <v>43</v>
      </c>
      <c r="K718" s="2"/>
      <c r="L718" s="20"/>
      <c r="M718" s="5"/>
      <c r="N718" s="21">
        <f ca="1">I718-K2</f>
        <v>-422</v>
      </c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17"/>
    </row>
    <row r="719" spans="1:32" ht="99.75" customHeight="1" x14ac:dyDescent="0.5">
      <c r="A719" s="18">
        <v>716</v>
      </c>
      <c r="B719" s="2" t="s">
        <v>1453</v>
      </c>
      <c r="C719" s="2" t="s">
        <v>1361</v>
      </c>
      <c r="D719" s="2" t="s">
        <v>1518</v>
      </c>
      <c r="E719" s="2" t="s">
        <v>1519</v>
      </c>
      <c r="F719" s="11"/>
      <c r="G719" s="2" t="s">
        <v>22</v>
      </c>
      <c r="H719" s="12">
        <v>44579</v>
      </c>
      <c r="I719" s="12">
        <f t="shared" si="112"/>
        <v>44943</v>
      </c>
      <c r="J719" s="8" t="s">
        <v>43</v>
      </c>
      <c r="K719" s="2"/>
      <c r="L719" s="3"/>
      <c r="M719" s="5"/>
      <c r="N719" s="21">
        <f ca="1">I719-K2</f>
        <v>-422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17"/>
    </row>
    <row r="720" spans="1:32" ht="99.75" customHeight="1" x14ac:dyDescent="0.5">
      <c r="A720" s="18">
        <v>717</v>
      </c>
      <c r="B720" s="2" t="s">
        <v>1453</v>
      </c>
      <c r="C720" s="2" t="s">
        <v>1361</v>
      </c>
      <c r="D720" s="2" t="s">
        <v>1520</v>
      </c>
      <c r="E720" s="2" t="s">
        <v>1521</v>
      </c>
      <c r="F720" s="11"/>
      <c r="G720" s="2" t="s">
        <v>22</v>
      </c>
      <c r="H720" s="12">
        <v>44579</v>
      </c>
      <c r="I720" s="12">
        <f t="shared" si="112"/>
        <v>44943</v>
      </c>
      <c r="J720" s="8" t="s">
        <v>43</v>
      </c>
      <c r="K720" s="2"/>
      <c r="L720" s="3"/>
      <c r="M720" s="5"/>
      <c r="N720" s="21">
        <f ca="1">I720-K2</f>
        <v>-422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17"/>
    </row>
    <row r="721" spans="1:32" ht="99.75" customHeight="1" x14ac:dyDescent="0.5">
      <c r="A721" s="18">
        <v>718</v>
      </c>
      <c r="B721" s="2" t="s">
        <v>1453</v>
      </c>
      <c r="C721" s="2" t="s">
        <v>255</v>
      </c>
      <c r="D721" s="2" t="s">
        <v>1522</v>
      </c>
      <c r="E721" s="2" t="s">
        <v>1523</v>
      </c>
      <c r="F721" s="11"/>
      <c r="G721" s="2" t="s">
        <v>22</v>
      </c>
      <c r="H721" s="12">
        <v>44579</v>
      </c>
      <c r="I721" s="12">
        <f t="shared" si="112"/>
        <v>44943</v>
      </c>
      <c r="J721" s="8" t="s">
        <v>43</v>
      </c>
      <c r="K721" s="2"/>
      <c r="L721" s="3"/>
      <c r="M721" s="5"/>
      <c r="N721" s="21">
        <f ca="1">I721-K2</f>
        <v>-422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17"/>
    </row>
    <row r="722" spans="1:32" ht="99.75" customHeight="1" x14ac:dyDescent="0.5">
      <c r="A722" s="18">
        <v>719</v>
      </c>
      <c r="B722" s="2" t="s">
        <v>1453</v>
      </c>
      <c r="C722" s="2" t="s">
        <v>255</v>
      </c>
      <c r="D722" s="2" t="s">
        <v>1524</v>
      </c>
      <c r="E722" s="2" t="s">
        <v>1525</v>
      </c>
      <c r="F722" s="11"/>
      <c r="G722" s="2" t="s">
        <v>22</v>
      </c>
      <c r="H722" s="12">
        <v>44579</v>
      </c>
      <c r="I722" s="12">
        <f t="shared" si="112"/>
        <v>44943</v>
      </c>
      <c r="J722" s="8" t="s">
        <v>43</v>
      </c>
      <c r="K722" s="2"/>
      <c r="L722" s="3"/>
      <c r="M722" s="5"/>
      <c r="N722" s="21">
        <f ca="1">I722-K2</f>
        <v>-422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17"/>
    </row>
    <row r="723" spans="1:32" ht="99.75" customHeight="1" x14ac:dyDescent="0.5">
      <c r="A723" s="18">
        <v>720</v>
      </c>
      <c r="B723" s="2" t="s">
        <v>1453</v>
      </c>
      <c r="C723" s="2" t="s">
        <v>322</v>
      </c>
      <c r="D723" s="2" t="s">
        <v>1526</v>
      </c>
      <c r="E723" s="2" t="s">
        <v>1527</v>
      </c>
      <c r="F723" s="11"/>
      <c r="G723" s="2" t="s">
        <v>22</v>
      </c>
      <c r="H723" s="12">
        <v>44579</v>
      </c>
      <c r="I723" s="12">
        <f t="shared" si="112"/>
        <v>44943</v>
      </c>
      <c r="J723" s="8" t="s">
        <v>43</v>
      </c>
      <c r="K723" s="2"/>
      <c r="L723" s="20"/>
      <c r="M723" s="5"/>
      <c r="N723" s="21">
        <f ca="1">I723-K2</f>
        <v>-422</v>
      </c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17"/>
    </row>
    <row r="724" spans="1:32" ht="99.75" customHeight="1" x14ac:dyDescent="0.5">
      <c r="A724" s="18">
        <v>721</v>
      </c>
      <c r="B724" s="2" t="s">
        <v>1453</v>
      </c>
      <c r="C724" s="2" t="s">
        <v>322</v>
      </c>
      <c r="D724" s="2" t="s">
        <v>1528</v>
      </c>
      <c r="E724" s="2" t="s">
        <v>1527</v>
      </c>
      <c r="F724" s="11"/>
      <c r="G724" s="2" t="s">
        <v>22</v>
      </c>
      <c r="H724" s="12">
        <v>44579</v>
      </c>
      <c r="I724" s="12">
        <f t="shared" si="112"/>
        <v>44943</v>
      </c>
      <c r="J724" s="8" t="s">
        <v>43</v>
      </c>
      <c r="K724" s="2"/>
      <c r="L724" s="3"/>
      <c r="M724" s="5"/>
      <c r="N724" s="21">
        <f ca="1">I724-K2</f>
        <v>-422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17"/>
    </row>
    <row r="725" spans="1:32" ht="99.75" customHeight="1" x14ac:dyDescent="0.5">
      <c r="A725" s="18">
        <v>722</v>
      </c>
      <c r="B725" s="2" t="s">
        <v>1453</v>
      </c>
      <c r="C725" s="2" t="s">
        <v>255</v>
      </c>
      <c r="D725" s="2" t="s">
        <v>1529</v>
      </c>
      <c r="E725" s="2" t="s">
        <v>1530</v>
      </c>
      <c r="F725" s="11"/>
      <c r="G725" s="2" t="s">
        <v>22</v>
      </c>
      <c r="H725" s="12">
        <v>44579</v>
      </c>
      <c r="I725" s="12">
        <f t="shared" si="112"/>
        <v>44943</v>
      </c>
      <c r="J725" s="8" t="s">
        <v>43</v>
      </c>
      <c r="K725" s="2"/>
      <c r="L725" s="3"/>
      <c r="M725" s="5"/>
      <c r="N725" s="21">
        <f ca="1">I725-K2</f>
        <v>-422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17"/>
    </row>
    <row r="726" spans="1:32" ht="99.75" customHeight="1" x14ac:dyDescent="0.5">
      <c r="A726" s="18">
        <v>723</v>
      </c>
      <c r="B726" s="2" t="s">
        <v>1453</v>
      </c>
      <c r="C726" s="2" t="s">
        <v>255</v>
      </c>
      <c r="D726" s="2" t="s">
        <v>1531</v>
      </c>
      <c r="E726" s="2" t="s">
        <v>1532</v>
      </c>
      <c r="F726" s="11"/>
      <c r="G726" s="2" t="s">
        <v>22</v>
      </c>
      <c r="H726" s="12">
        <v>44579</v>
      </c>
      <c r="I726" s="12">
        <f t="shared" si="112"/>
        <v>44943</v>
      </c>
      <c r="J726" s="8" t="s">
        <v>43</v>
      </c>
      <c r="K726" s="2"/>
      <c r="L726" s="3"/>
      <c r="M726" s="5"/>
      <c r="N726" s="21">
        <f ca="1">I726-K2</f>
        <v>-422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17"/>
    </row>
    <row r="727" spans="1:32" ht="99.75" customHeight="1" x14ac:dyDescent="0.5">
      <c r="A727" s="18">
        <v>724</v>
      </c>
      <c r="B727" s="2" t="s">
        <v>1453</v>
      </c>
      <c r="C727" s="2" t="s">
        <v>255</v>
      </c>
      <c r="D727" s="2" t="s">
        <v>1533</v>
      </c>
      <c r="E727" s="2" t="s">
        <v>1532</v>
      </c>
      <c r="F727" s="11"/>
      <c r="G727" s="2" t="s">
        <v>22</v>
      </c>
      <c r="H727" s="12">
        <v>44579</v>
      </c>
      <c r="I727" s="12">
        <f t="shared" si="112"/>
        <v>44943</v>
      </c>
      <c r="J727" s="8" t="s">
        <v>43</v>
      </c>
      <c r="K727" s="2"/>
      <c r="L727" s="3"/>
      <c r="M727" s="5"/>
      <c r="N727" s="21">
        <f ca="1">I727-K2</f>
        <v>-422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17"/>
    </row>
    <row r="728" spans="1:32" ht="99.75" customHeight="1" x14ac:dyDescent="0.5">
      <c r="A728" s="18">
        <v>725</v>
      </c>
      <c r="B728" s="2" t="s">
        <v>1453</v>
      </c>
      <c r="C728" s="2" t="s">
        <v>255</v>
      </c>
      <c r="D728" s="2" t="s">
        <v>1534</v>
      </c>
      <c r="E728" s="2" t="s">
        <v>1535</v>
      </c>
      <c r="F728" s="11"/>
      <c r="G728" s="2" t="s">
        <v>22</v>
      </c>
      <c r="H728" s="12">
        <v>44579</v>
      </c>
      <c r="I728" s="12">
        <f t="shared" si="112"/>
        <v>44943</v>
      </c>
      <c r="J728" s="8" t="s">
        <v>43</v>
      </c>
      <c r="K728" s="2"/>
      <c r="L728" s="3"/>
      <c r="M728" s="5"/>
      <c r="N728" s="21">
        <f ca="1">I728-K2</f>
        <v>-422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17"/>
    </row>
    <row r="729" spans="1:32" ht="99.75" customHeight="1" x14ac:dyDescent="0.5">
      <c r="A729" s="18">
        <v>726</v>
      </c>
      <c r="B729" s="2" t="s">
        <v>1453</v>
      </c>
      <c r="C729" s="2" t="s">
        <v>255</v>
      </c>
      <c r="D729" s="2" t="s">
        <v>1536</v>
      </c>
      <c r="E729" s="2" t="s">
        <v>1371</v>
      </c>
      <c r="F729" s="11"/>
      <c r="G729" s="2" t="s">
        <v>22</v>
      </c>
      <c r="H729" s="12">
        <v>44579</v>
      </c>
      <c r="I729" s="12">
        <f t="shared" si="112"/>
        <v>44943</v>
      </c>
      <c r="J729" s="8" t="s">
        <v>43</v>
      </c>
      <c r="K729" s="2"/>
      <c r="L729" s="3"/>
      <c r="M729" s="5"/>
      <c r="N729" s="21">
        <f ca="1">I729-K2</f>
        <v>-422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17"/>
    </row>
    <row r="730" spans="1:32" ht="99.75" customHeight="1" x14ac:dyDescent="0.5">
      <c r="A730" s="18">
        <v>727</v>
      </c>
      <c r="B730" s="2" t="s">
        <v>1453</v>
      </c>
      <c r="C730" s="2" t="s">
        <v>255</v>
      </c>
      <c r="D730" s="2" t="s">
        <v>1537</v>
      </c>
      <c r="E730" s="2" t="s">
        <v>1538</v>
      </c>
      <c r="F730" s="11"/>
      <c r="G730" s="2" t="s">
        <v>22</v>
      </c>
      <c r="H730" s="12">
        <v>44579</v>
      </c>
      <c r="I730" s="12">
        <f t="shared" si="112"/>
        <v>44943</v>
      </c>
      <c r="J730" s="8" t="s">
        <v>43</v>
      </c>
      <c r="K730" s="2"/>
      <c r="L730" s="3"/>
      <c r="M730" s="5"/>
      <c r="N730" s="21">
        <f ca="1">I730-K2</f>
        <v>-422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17"/>
    </row>
    <row r="731" spans="1:32" ht="99.75" customHeight="1" x14ac:dyDescent="0.5">
      <c r="A731" s="18">
        <v>728</v>
      </c>
      <c r="B731" s="2" t="s">
        <v>1453</v>
      </c>
      <c r="C731" s="2" t="s">
        <v>255</v>
      </c>
      <c r="D731" s="2" t="s">
        <v>1539</v>
      </c>
      <c r="E731" s="2" t="s">
        <v>1538</v>
      </c>
      <c r="F731" s="11"/>
      <c r="G731" s="2" t="s">
        <v>22</v>
      </c>
      <c r="H731" s="12">
        <v>44579</v>
      </c>
      <c r="I731" s="12">
        <f t="shared" si="112"/>
        <v>44943</v>
      </c>
      <c r="J731" s="8" t="s">
        <v>43</v>
      </c>
      <c r="K731" s="2"/>
      <c r="L731" s="3"/>
      <c r="M731" s="5"/>
      <c r="N731" s="21">
        <f ca="1">I731-K2</f>
        <v>-422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17"/>
    </row>
    <row r="732" spans="1:32" ht="99.75" customHeight="1" x14ac:dyDescent="0.5">
      <c r="A732" s="18">
        <v>729</v>
      </c>
      <c r="B732" s="2" t="s">
        <v>1453</v>
      </c>
      <c r="C732" s="2" t="s">
        <v>1361</v>
      </c>
      <c r="D732" s="2" t="s">
        <v>1540</v>
      </c>
      <c r="E732" s="2" t="s">
        <v>1541</v>
      </c>
      <c r="F732" s="11"/>
      <c r="G732" s="2" t="s">
        <v>22</v>
      </c>
      <c r="H732" s="12">
        <v>44579</v>
      </c>
      <c r="I732" s="12">
        <f t="shared" si="112"/>
        <v>44943</v>
      </c>
      <c r="J732" s="8" t="s">
        <v>43</v>
      </c>
      <c r="K732" s="2"/>
      <c r="L732" s="3"/>
      <c r="M732" s="5"/>
      <c r="N732" s="21">
        <f ca="1">I732-K2</f>
        <v>-422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17"/>
    </row>
    <row r="733" spans="1:32" ht="99.75" customHeight="1" x14ac:dyDescent="0.5">
      <c r="A733" s="18">
        <v>730</v>
      </c>
      <c r="B733" s="2" t="s">
        <v>1453</v>
      </c>
      <c r="C733" s="2" t="s">
        <v>1361</v>
      </c>
      <c r="D733" s="2" t="s">
        <v>1542</v>
      </c>
      <c r="E733" s="2" t="s">
        <v>1188</v>
      </c>
      <c r="F733" s="11"/>
      <c r="G733" s="2" t="s">
        <v>22</v>
      </c>
      <c r="H733" s="12">
        <v>44579</v>
      </c>
      <c r="I733" s="12">
        <f t="shared" si="112"/>
        <v>44943</v>
      </c>
      <c r="J733" s="8" t="s">
        <v>43</v>
      </c>
      <c r="K733" s="2"/>
      <c r="L733" s="3"/>
      <c r="M733" s="5"/>
      <c r="N733" s="21">
        <f ca="1">I733-K2</f>
        <v>-422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17"/>
    </row>
    <row r="734" spans="1:32" ht="99.75" customHeight="1" x14ac:dyDescent="0.5">
      <c r="A734" s="18">
        <v>731</v>
      </c>
      <c r="B734" s="2" t="s">
        <v>1453</v>
      </c>
      <c r="C734" s="2" t="s">
        <v>255</v>
      </c>
      <c r="D734" s="2" t="s">
        <v>1543</v>
      </c>
      <c r="E734" s="2" t="s">
        <v>1544</v>
      </c>
      <c r="F734" s="11"/>
      <c r="G734" s="2" t="s">
        <v>22</v>
      </c>
      <c r="H734" s="12">
        <v>44579</v>
      </c>
      <c r="I734" s="12">
        <f t="shared" si="112"/>
        <v>44943</v>
      </c>
      <c r="J734" s="8" t="s">
        <v>43</v>
      </c>
      <c r="K734" s="2"/>
      <c r="L734" s="3"/>
      <c r="M734" s="5"/>
      <c r="N734" s="21">
        <f ca="1">I734-K2</f>
        <v>-422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17"/>
    </row>
    <row r="735" spans="1:32" ht="99.75" customHeight="1" x14ac:dyDescent="0.5">
      <c r="A735" s="18">
        <v>732</v>
      </c>
      <c r="B735" s="2" t="s">
        <v>1453</v>
      </c>
      <c r="C735" s="2" t="s">
        <v>255</v>
      </c>
      <c r="D735" s="2" t="s">
        <v>1545</v>
      </c>
      <c r="E735" s="2" t="s">
        <v>1544</v>
      </c>
      <c r="F735" s="11"/>
      <c r="G735" s="2" t="s">
        <v>22</v>
      </c>
      <c r="H735" s="12">
        <v>44579</v>
      </c>
      <c r="I735" s="12">
        <f t="shared" si="112"/>
        <v>44943</v>
      </c>
      <c r="J735" s="8" t="s">
        <v>43</v>
      </c>
      <c r="K735" s="2"/>
      <c r="L735" s="3"/>
      <c r="M735" s="5"/>
      <c r="N735" s="21">
        <f ca="1">I735-K2</f>
        <v>-422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17"/>
    </row>
    <row r="736" spans="1:32" ht="99.75" customHeight="1" x14ac:dyDescent="0.5">
      <c r="A736" s="18">
        <v>733</v>
      </c>
      <c r="B736" s="2" t="s">
        <v>1453</v>
      </c>
      <c r="C736" s="2" t="s">
        <v>1361</v>
      </c>
      <c r="D736" s="2" t="s">
        <v>1546</v>
      </c>
      <c r="E736" s="2" t="s">
        <v>1354</v>
      </c>
      <c r="F736" s="11"/>
      <c r="G736" s="2" t="s">
        <v>22</v>
      </c>
      <c r="H736" s="12">
        <v>45310</v>
      </c>
      <c r="I736" s="12">
        <f>H736+365</f>
        <v>45675</v>
      </c>
      <c r="J736" s="8" t="s">
        <v>86</v>
      </c>
      <c r="K736" s="19" t="s">
        <v>1547</v>
      </c>
      <c r="L736" s="3"/>
      <c r="M736" s="5"/>
      <c r="N736" s="21">
        <f ca="1">I736-K2</f>
        <v>310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8"/>
    </row>
    <row r="737" spans="1:32" ht="99.75" customHeight="1" x14ac:dyDescent="0.5">
      <c r="A737" s="18">
        <v>734</v>
      </c>
      <c r="B737" s="2" t="s">
        <v>1453</v>
      </c>
      <c r="C737" s="2" t="s">
        <v>1361</v>
      </c>
      <c r="D737" s="2" t="s">
        <v>1548</v>
      </c>
      <c r="E737" s="2" t="s">
        <v>1354</v>
      </c>
      <c r="F737" s="11"/>
      <c r="G737" s="2" t="s">
        <v>22</v>
      </c>
      <c r="H737" s="12">
        <v>44991</v>
      </c>
      <c r="I737" s="12">
        <f t="shared" ref="I737:I758" si="113">H737+364</f>
        <v>45355</v>
      </c>
      <c r="J737" s="8" t="s">
        <v>43</v>
      </c>
      <c r="K737" s="52" t="s">
        <v>1549</v>
      </c>
      <c r="L737" s="3"/>
      <c r="M737" s="5"/>
      <c r="N737" s="21">
        <f ca="1">I737-K2</f>
        <v>-10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8"/>
    </row>
    <row r="738" spans="1:32" ht="99.75" customHeight="1" x14ac:dyDescent="0.5">
      <c r="A738" s="18">
        <v>735</v>
      </c>
      <c r="B738" s="2" t="s">
        <v>1453</v>
      </c>
      <c r="C738" s="2" t="s">
        <v>322</v>
      </c>
      <c r="D738" s="2" t="s">
        <v>1550</v>
      </c>
      <c r="E738" s="2" t="s">
        <v>1551</v>
      </c>
      <c r="F738" s="11"/>
      <c r="G738" s="2" t="s">
        <v>22</v>
      </c>
      <c r="H738" s="12">
        <v>44579</v>
      </c>
      <c r="I738" s="12">
        <f t="shared" si="113"/>
        <v>44943</v>
      </c>
      <c r="J738" s="8" t="s">
        <v>43</v>
      </c>
      <c r="K738" s="2"/>
      <c r="L738" s="3"/>
      <c r="M738" s="5"/>
      <c r="N738" s="21">
        <f ca="1">I738-K2</f>
        <v>-422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17"/>
    </row>
    <row r="739" spans="1:32" ht="99.75" customHeight="1" x14ac:dyDescent="0.5">
      <c r="A739" s="11">
        <v>736</v>
      </c>
      <c r="B739" s="2" t="s">
        <v>1453</v>
      </c>
      <c r="C739" s="2" t="s">
        <v>255</v>
      </c>
      <c r="D739" s="2" t="s">
        <v>1552</v>
      </c>
      <c r="E739" s="2" t="s">
        <v>1553</v>
      </c>
      <c r="F739" s="11"/>
      <c r="G739" s="2" t="s">
        <v>22</v>
      </c>
      <c r="H739" s="12">
        <v>44579</v>
      </c>
      <c r="I739" s="12">
        <f t="shared" si="113"/>
        <v>44943</v>
      </c>
      <c r="J739" s="8" t="s">
        <v>123</v>
      </c>
      <c r="K739" s="2"/>
      <c r="L739" s="3"/>
      <c r="M739" s="5"/>
      <c r="N739" s="21">
        <f ca="1">I739-K2</f>
        <v>-422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17"/>
    </row>
    <row r="740" spans="1:32" ht="99.75" customHeight="1" x14ac:dyDescent="0.5">
      <c r="A740" s="41">
        <v>737</v>
      </c>
      <c r="B740" s="2" t="s">
        <v>1453</v>
      </c>
      <c r="C740" s="2" t="s">
        <v>255</v>
      </c>
      <c r="D740" s="2" t="s">
        <v>1554</v>
      </c>
      <c r="E740" s="2" t="s">
        <v>1553</v>
      </c>
      <c r="F740" s="11"/>
      <c r="G740" s="2" t="s">
        <v>22</v>
      </c>
      <c r="H740" s="12">
        <v>44579</v>
      </c>
      <c r="I740" s="12">
        <f t="shared" si="113"/>
        <v>44943</v>
      </c>
      <c r="J740" s="8" t="s">
        <v>43</v>
      </c>
      <c r="K740" s="2"/>
      <c r="L740" s="3"/>
      <c r="M740" s="5"/>
      <c r="N740" s="21">
        <f ca="1">I740-K2</f>
        <v>-422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17"/>
    </row>
    <row r="741" spans="1:32" ht="99.75" customHeight="1" x14ac:dyDescent="0.5">
      <c r="A741" s="18">
        <v>738</v>
      </c>
      <c r="B741" s="2" t="s">
        <v>1453</v>
      </c>
      <c r="C741" s="2" t="s">
        <v>322</v>
      </c>
      <c r="D741" s="2" t="s">
        <v>1555</v>
      </c>
      <c r="E741" s="2" t="s">
        <v>1556</v>
      </c>
      <c r="F741" s="11"/>
      <c r="G741" s="2" t="s">
        <v>22</v>
      </c>
      <c r="H741" s="12">
        <v>44579</v>
      </c>
      <c r="I741" s="12">
        <f t="shared" si="113"/>
        <v>44943</v>
      </c>
      <c r="J741" s="8" t="s">
        <v>43</v>
      </c>
      <c r="K741" s="2"/>
      <c r="L741" s="3"/>
      <c r="M741" s="5"/>
      <c r="N741" s="21">
        <f ca="1">I741-K2</f>
        <v>-422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17"/>
    </row>
    <row r="742" spans="1:32" ht="99.75" customHeight="1" x14ac:dyDescent="0.5">
      <c r="A742" s="18">
        <v>739</v>
      </c>
      <c r="B742" s="2" t="s">
        <v>1453</v>
      </c>
      <c r="C742" s="2" t="s">
        <v>322</v>
      </c>
      <c r="D742" s="2" t="s">
        <v>1557</v>
      </c>
      <c r="E742" s="2" t="s">
        <v>1558</v>
      </c>
      <c r="F742" s="11"/>
      <c r="G742" s="2" t="s">
        <v>22</v>
      </c>
      <c r="H742" s="12">
        <v>44579</v>
      </c>
      <c r="I742" s="12">
        <f t="shared" si="113"/>
        <v>44943</v>
      </c>
      <c r="J742" s="8" t="s">
        <v>43</v>
      </c>
      <c r="K742" s="2"/>
      <c r="L742" s="3"/>
      <c r="M742" s="5"/>
      <c r="N742" s="21">
        <f ca="1">I742-K2</f>
        <v>-422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17"/>
    </row>
    <row r="743" spans="1:32" ht="99.75" customHeight="1" x14ac:dyDescent="0.5">
      <c r="A743" s="18">
        <v>740</v>
      </c>
      <c r="B743" s="2" t="s">
        <v>1453</v>
      </c>
      <c r="C743" s="2" t="s">
        <v>322</v>
      </c>
      <c r="D743" s="2" t="s">
        <v>1559</v>
      </c>
      <c r="E743" s="2" t="s">
        <v>1358</v>
      </c>
      <c r="F743" s="11"/>
      <c r="G743" s="2" t="s">
        <v>22</v>
      </c>
      <c r="H743" s="12">
        <v>44579</v>
      </c>
      <c r="I743" s="12">
        <f t="shared" si="113"/>
        <v>44943</v>
      </c>
      <c r="J743" s="8" t="s">
        <v>43</v>
      </c>
      <c r="K743" s="2"/>
      <c r="L743" s="3"/>
      <c r="M743" s="5"/>
      <c r="N743" s="21">
        <f ca="1">I743-K2</f>
        <v>-422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17"/>
    </row>
    <row r="744" spans="1:32" ht="99.75" customHeight="1" x14ac:dyDescent="0.5">
      <c r="A744" s="18">
        <v>741</v>
      </c>
      <c r="B744" s="2" t="s">
        <v>1453</v>
      </c>
      <c r="C744" s="2" t="s">
        <v>255</v>
      </c>
      <c r="D744" s="2" t="s">
        <v>1560</v>
      </c>
      <c r="E744" s="2" t="s">
        <v>1561</v>
      </c>
      <c r="F744" s="11"/>
      <c r="G744" s="2" t="s">
        <v>22</v>
      </c>
      <c r="H744" s="12">
        <v>44579</v>
      </c>
      <c r="I744" s="12">
        <f t="shared" si="113"/>
        <v>44943</v>
      </c>
      <c r="J744" s="8" t="s">
        <v>43</v>
      </c>
      <c r="K744" s="2"/>
      <c r="L744" s="20"/>
      <c r="M744" s="5"/>
      <c r="N744" s="21">
        <f ca="1">I744-K2</f>
        <v>-422</v>
      </c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17"/>
    </row>
    <row r="745" spans="1:32" ht="99.75" customHeight="1" x14ac:dyDescent="0.5">
      <c r="A745" s="18">
        <v>742</v>
      </c>
      <c r="B745" s="2" t="s">
        <v>1453</v>
      </c>
      <c r="C745" s="2" t="s">
        <v>255</v>
      </c>
      <c r="D745" s="2" t="s">
        <v>1562</v>
      </c>
      <c r="E745" s="2" t="s">
        <v>1561</v>
      </c>
      <c r="F745" s="11"/>
      <c r="G745" s="2" t="s">
        <v>22</v>
      </c>
      <c r="H745" s="12">
        <v>44579</v>
      </c>
      <c r="I745" s="12">
        <f t="shared" si="113"/>
        <v>44943</v>
      </c>
      <c r="J745" s="8" t="s">
        <v>43</v>
      </c>
      <c r="K745" s="2"/>
      <c r="L745" s="3"/>
      <c r="M745" s="5"/>
      <c r="N745" s="21">
        <f ca="1">I745-K2</f>
        <v>-422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17"/>
    </row>
    <row r="746" spans="1:32" ht="99.75" customHeight="1" x14ac:dyDescent="0.5">
      <c r="A746" s="18">
        <v>743</v>
      </c>
      <c r="B746" s="2" t="s">
        <v>1453</v>
      </c>
      <c r="C746" s="2" t="s">
        <v>255</v>
      </c>
      <c r="D746" s="2" t="s">
        <v>1563</v>
      </c>
      <c r="E746" s="2" t="s">
        <v>1564</v>
      </c>
      <c r="F746" s="11"/>
      <c r="G746" s="2" t="s">
        <v>22</v>
      </c>
      <c r="H746" s="12">
        <v>44579</v>
      </c>
      <c r="I746" s="12">
        <f t="shared" si="113"/>
        <v>44943</v>
      </c>
      <c r="J746" s="8" t="s">
        <v>43</v>
      </c>
      <c r="K746" s="2"/>
      <c r="L746" s="3"/>
      <c r="M746" s="5"/>
      <c r="N746" s="21">
        <f ca="1">I746-K2</f>
        <v>-422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17"/>
    </row>
    <row r="747" spans="1:32" ht="99.75" customHeight="1" x14ac:dyDescent="0.5">
      <c r="A747" s="18">
        <v>744</v>
      </c>
      <c r="B747" s="2" t="s">
        <v>1453</v>
      </c>
      <c r="C747" s="2" t="s">
        <v>1565</v>
      </c>
      <c r="D747" s="2" t="s">
        <v>1566</v>
      </c>
      <c r="E747" s="2" t="s">
        <v>1564</v>
      </c>
      <c r="F747" s="11"/>
      <c r="G747" s="2" t="s">
        <v>22</v>
      </c>
      <c r="H747" s="12">
        <v>44579</v>
      </c>
      <c r="I747" s="12">
        <f t="shared" si="113"/>
        <v>44943</v>
      </c>
      <c r="J747" s="8" t="s">
        <v>43</v>
      </c>
      <c r="K747" s="2"/>
      <c r="L747" s="3"/>
      <c r="M747" s="5"/>
      <c r="N747" s="21">
        <f ca="1">I747-K2</f>
        <v>-422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17"/>
    </row>
    <row r="748" spans="1:32" ht="99.75" customHeight="1" x14ac:dyDescent="0.5">
      <c r="A748" s="18">
        <v>745</v>
      </c>
      <c r="B748" s="2" t="s">
        <v>1453</v>
      </c>
      <c r="C748" s="2" t="s">
        <v>322</v>
      </c>
      <c r="D748" s="2" t="s">
        <v>1567</v>
      </c>
      <c r="E748" s="2" t="s">
        <v>1568</v>
      </c>
      <c r="F748" s="11"/>
      <c r="G748" s="2" t="s">
        <v>22</v>
      </c>
      <c r="H748" s="12">
        <v>44579</v>
      </c>
      <c r="I748" s="12">
        <f t="shared" si="113"/>
        <v>44943</v>
      </c>
      <c r="J748" s="8" t="s">
        <v>43</v>
      </c>
      <c r="K748" s="2"/>
      <c r="L748" s="3"/>
      <c r="M748" s="5"/>
      <c r="N748" s="21">
        <f ca="1">I748-K2</f>
        <v>-422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17"/>
    </row>
    <row r="749" spans="1:32" ht="99.75" customHeight="1" x14ac:dyDescent="0.5">
      <c r="A749" s="18">
        <v>746</v>
      </c>
      <c r="B749" s="2" t="s">
        <v>1453</v>
      </c>
      <c r="C749" s="2" t="s">
        <v>322</v>
      </c>
      <c r="D749" s="2" t="s">
        <v>1569</v>
      </c>
      <c r="E749" s="2" t="s">
        <v>1570</v>
      </c>
      <c r="F749" s="11"/>
      <c r="G749" s="2" t="s">
        <v>22</v>
      </c>
      <c r="H749" s="12">
        <v>44579</v>
      </c>
      <c r="I749" s="12">
        <f t="shared" si="113"/>
        <v>44943</v>
      </c>
      <c r="J749" s="8" t="s">
        <v>43</v>
      </c>
      <c r="K749" s="2"/>
      <c r="L749" s="3"/>
      <c r="M749" s="5"/>
      <c r="N749" s="21">
        <f ca="1">I749-K2</f>
        <v>-422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17"/>
    </row>
    <row r="750" spans="1:32" ht="99.75" customHeight="1" x14ac:dyDescent="0.5">
      <c r="A750" s="18">
        <v>747</v>
      </c>
      <c r="B750" s="2" t="s">
        <v>1453</v>
      </c>
      <c r="C750" s="2" t="s">
        <v>255</v>
      </c>
      <c r="D750" s="2" t="s">
        <v>1571</v>
      </c>
      <c r="E750" s="2" t="s">
        <v>1572</v>
      </c>
      <c r="F750" s="11"/>
      <c r="G750" s="2" t="s">
        <v>22</v>
      </c>
      <c r="H750" s="12">
        <v>44579</v>
      </c>
      <c r="I750" s="12">
        <f t="shared" si="113"/>
        <v>44943</v>
      </c>
      <c r="J750" s="8" t="s">
        <v>43</v>
      </c>
      <c r="K750" s="2"/>
      <c r="L750" s="3"/>
      <c r="M750" s="5"/>
      <c r="N750" s="21">
        <f ca="1">I750-K2</f>
        <v>-422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17"/>
    </row>
    <row r="751" spans="1:32" ht="99.75" customHeight="1" x14ac:dyDescent="0.5">
      <c r="A751" s="18">
        <v>748</v>
      </c>
      <c r="B751" s="2" t="s">
        <v>1453</v>
      </c>
      <c r="C751" s="2" t="s">
        <v>255</v>
      </c>
      <c r="D751" s="2" t="s">
        <v>1573</v>
      </c>
      <c r="E751" s="2" t="s">
        <v>1535</v>
      </c>
      <c r="F751" s="11"/>
      <c r="G751" s="2" t="s">
        <v>22</v>
      </c>
      <c r="H751" s="12">
        <v>44579</v>
      </c>
      <c r="I751" s="12">
        <f t="shared" si="113"/>
        <v>44943</v>
      </c>
      <c r="J751" s="8" t="s">
        <v>43</v>
      </c>
      <c r="K751" s="2"/>
      <c r="L751" s="3"/>
      <c r="M751" s="5"/>
      <c r="N751" s="21">
        <f ca="1">I751-K2</f>
        <v>-422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17"/>
    </row>
    <row r="752" spans="1:32" ht="99.75" customHeight="1" x14ac:dyDescent="0.5">
      <c r="A752" s="18">
        <v>749</v>
      </c>
      <c r="B752" s="2" t="s">
        <v>1453</v>
      </c>
      <c r="C752" s="2" t="s">
        <v>255</v>
      </c>
      <c r="D752" s="2" t="s">
        <v>1574</v>
      </c>
      <c r="E752" s="2" t="s">
        <v>1380</v>
      </c>
      <c r="F752" s="11"/>
      <c r="G752" s="2" t="s">
        <v>22</v>
      </c>
      <c r="H752" s="12">
        <v>44582</v>
      </c>
      <c r="I752" s="12">
        <f t="shared" si="113"/>
        <v>44946</v>
      </c>
      <c r="J752" s="8" t="s">
        <v>43</v>
      </c>
      <c r="K752" s="2"/>
      <c r="L752" s="3"/>
      <c r="M752" s="5"/>
      <c r="N752" s="21">
        <f ca="1">I752-K2</f>
        <v>-419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17"/>
    </row>
    <row r="753" spans="1:32" ht="99.75" customHeight="1" x14ac:dyDescent="0.5">
      <c r="A753" s="11">
        <v>750</v>
      </c>
      <c r="B753" s="2" t="s">
        <v>507</v>
      </c>
      <c r="C753" s="2" t="s">
        <v>19</v>
      </c>
      <c r="D753" s="2" t="s">
        <v>1575</v>
      </c>
      <c r="E753" s="2" t="s">
        <v>335</v>
      </c>
      <c r="F753" s="11">
        <v>1E-3</v>
      </c>
      <c r="G753" s="2" t="s">
        <v>22</v>
      </c>
      <c r="H753" s="12">
        <v>44727</v>
      </c>
      <c r="I753" s="12">
        <f t="shared" si="113"/>
        <v>45091</v>
      </c>
      <c r="J753" s="8" t="s">
        <v>123</v>
      </c>
      <c r="K753" s="2"/>
      <c r="L753" s="3"/>
      <c r="M753" s="5"/>
      <c r="N753" s="21">
        <f ca="1">I753-K2</f>
        <v>-274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17"/>
    </row>
    <row r="754" spans="1:32" ht="99.75" customHeight="1" x14ac:dyDescent="0.5">
      <c r="A754" s="11">
        <v>751</v>
      </c>
      <c r="B754" s="2" t="s">
        <v>507</v>
      </c>
      <c r="C754" s="2" t="s">
        <v>19</v>
      </c>
      <c r="D754" s="2" t="s">
        <v>1576</v>
      </c>
      <c r="E754" s="2" t="s">
        <v>335</v>
      </c>
      <c r="F754" s="11">
        <v>1E-3</v>
      </c>
      <c r="G754" s="2" t="s">
        <v>22</v>
      </c>
      <c r="H754" s="12">
        <v>44727</v>
      </c>
      <c r="I754" s="12">
        <f t="shared" si="113"/>
        <v>45091</v>
      </c>
      <c r="J754" s="8" t="s">
        <v>123</v>
      </c>
      <c r="K754" s="2"/>
      <c r="L754" s="3"/>
      <c r="M754" s="5"/>
      <c r="N754" s="21">
        <f ca="1">I754-K2</f>
        <v>-274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17"/>
    </row>
    <row r="755" spans="1:32" ht="99.75" customHeight="1" x14ac:dyDescent="0.5">
      <c r="A755" s="18">
        <v>752</v>
      </c>
      <c r="B755" s="2" t="s">
        <v>1577</v>
      </c>
      <c r="C755" s="2" t="s">
        <v>47</v>
      </c>
      <c r="D755" s="2" t="s">
        <v>1578</v>
      </c>
      <c r="E755" s="2" t="s">
        <v>1579</v>
      </c>
      <c r="F755" s="11"/>
      <c r="G755" s="2" t="s">
        <v>22</v>
      </c>
      <c r="H755" s="12">
        <v>44578</v>
      </c>
      <c r="I755" s="12">
        <f t="shared" si="113"/>
        <v>44942</v>
      </c>
      <c r="J755" s="8" t="s">
        <v>43</v>
      </c>
      <c r="K755" s="2"/>
      <c r="L755" s="3"/>
      <c r="M755" s="5"/>
      <c r="N755" s="21">
        <f ca="1">I755-K2</f>
        <v>-423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8"/>
    </row>
    <row r="756" spans="1:32" ht="99.75" customHeight="1" x14ac:dyDescent="0.5">
      <c r="A756" s="18">
        <v>753</v>
      </c>
      <c r="B756" s="2" t="s">
        <v>1577</v>
      </c>
      <c r="C756" s="2" t="s">
        <v>47</v>
      </c>
      <c r="D756" s="2" t="s">
        <v>1580</v>
      </c>
      <c r="E756" s="2" t="s">
        <v>1579</v>
      </c>
      <c r="F756" s="11"/>
      <c r="G756" s="2" t="s">
        <v>22</v>
      </c>
      <c r="H756" s="12">
        <v>44578</v>
      </c>
      <c r="I756" s="12">
        <f t="shared" si="113"/>
        <v>44942</v>
      </c>
      <c r="J756" s="8" t="s">
        <v>43</v>
      </c>
      <c r="K756" s="2"/>
      <c r="L756" s="3"/>
      <c r="M756" s="5"/>
      <c r="N756" s="21">
        <f ca="1">I756-K2</f>
        <v>-423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8"/>
    </row>
    <row r="757" spans="1:32" ht="99.75" customHeight="1" x14ac:dyDescent="0.5">
      <c r="A757" s="18">
        <v>754</v>
      </c>
      <c r="B757" s="2" t="s">
        <v>1577</v>
      </c>
      <c r="C757" s="2" t="s">
        <v>47</v>
      </c>
      <c r="D757" s="2" t="s">
        <v>1581</v>
      </c>
      <c r="E757" s="2">
        <v>136.68</v>
      </c>
      <c r="F757" s="11"/>
      <c r="G757" s="2" t="s">
        <v>22</v>
      </c>
      <c r="H757" s="12">
        <v>44578</v>
      </c>
      <c r="I757" s="12">
        <f t="shared" si="113"/>
        <v>44942</v>
      </c>
      <c r="J757" s="8" t="s">
        <v>43</v>
      </c>
      <c r="K757" s="2"/>
      <c r="L757" s="20"/>
      <c r="M757" s="5"/>
      <c r="N757" s="21">
        <f ca="1">I757-K2</f>
        <v>-423</v>
      </c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8"/>
    </row>
    <row r="758" spans="1:32" ht="99.75" customHeight="1" x14ac:dyDescent="0.5">
      <c r="A758" s="18">
        <v>755</v>
      </c>
      <c r="B758" s="2" t="s">
        <v>1577</v>
      </c>
      <c r="C758" s="2" t="s">
        <v>47</v>
      </c>
      <c r="D758" s="2" t="s">
        <v>1582</v>
      </c>
      <c r="E758" s="2">
        <v>215.9</v>
      </c>
      <c r="F758" s="11"/>
      <c r="G758" s="2" t="s">
        <v>22</v>
      </c>
      <c r="H758" s="12">
        <v>44578</v>
      </c>
      <c r="I758" s="12">
        <f t="shared" si="113"/>
        <v>44942</v>
      </c>
      <c r="J758" s="8" t="s">
        <v>43</v>
      </c>
      <c r="K758" s="2"/>
      <c r="L758" s="3"/>
      <c r="M758" s="5"/>
      <c r="N758" s="21">
        <f ca="1">I758-K2</f>
        <v>-423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8"/>
    </row>
    <row r="759" spans="1:32" ht="99.75" customHeight="1" x14ac:dyDescent="0.5">
      <c r="A759" s="18">
        <v>756</v>
      </c>
      <c r="B759" s="2" t="s">
        <v>1577</v>
      </c>
      <c r="C759" s="2" t="s">
        <v>47</v>
      </c>
      <c r="D759" s="2" t="s">
        <v>1583</v>
      </c>
      <c r="E759" s="2" t="s">
        <v>1584</v>
      </c>
      <c r="F759" s="11"/>
      <c r="G759" s="2" t="s">
        <v>22</v>
      </c>
      <c r="H759" s="12">
        <v>45303</v>
      </c>
      <c r="I759" s="12">
        <f>H759+365</f>
        <v>45668</v>
      </c>
      <c r="J759" s="8" t="s">
        <v>23</v>
      </c>
      <c r="K759" s="19" t="s">
        <v>1585</v>
      </c>
      <c r="L759" s="20"/>
      <c r="M759" s="5"/>
      <c r="N759" s="21">
        <f ca="1">I759-K2</f>
        <v>303</v>
      </c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8"/>
    </row>
    <row r="760" spans="1:32" ht="99.75" customHeight="1" x14ac:dyDescent="0.5">
      <c r="A760" s="18">
        <v>757</v>
      </c>
      <c r="B760" s="2" t="s">
        <v>1577</v>
      </c>
      <c r="C760" s="2"/>
      <c r="D760" s="2" t="s">
        <v>1586</v>
      </c>
      <c r="E760" s="2" t="s">
        <v>1587</v>
      </c>
      <c r="F760" s="11"/>
      <c r="G760" s="2" t="s">
        <v>22</v>
      </c>
      <c r="H760" s="12">
        <v>44579</v>
      </c>
      <c r="I760" s="12">
        <f t="shared" ref="I760:I765" si="114">H760+364</f>
        <v>44943</v>
      </c>
      <c r="J760" s="8" t="s">
        <v>43</v>
      </c>
      <c r="K760" s="2"/>
      <c r="L760" s="3"/>
      <c r="M760" s="5"/>
      <c r="N760" s="21">
        <f ca="1">I760-K2</f>
        <v>-422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8"/>
    </row>
    <row r="761" spans="1:32" ht="99.75" customHeight="1" x14ac:dyDescent="0.5">
      <c r="A761" s="11">
        <v>758</v>
      </c>
      <c r="B761" s="29" t="s">
        <v>1577</v>
      </c>
      <c r="C761" s="29"/>
      <c r="D761" s="29" t="s">
        <v>1588</v>
      </c>
      <c r="E761" s="29" t="s">
        <v>1589</v>
      </c>
      <c r="F761" s="30"/>
      <c r="G761" s="29" t="s">
        <v>22</v>
      </c>
      <c r="H761" s="31">
        <v>44579</v>
      </c>
      <c r="I761" s="31">
        <f t="shared" si="114"/>
        <v>44943</v>
      </c>
      <c r="J761" s="32" t="s">
        <v>113</v>
      </c>
      <c r="K761" s="2"/>
      <c r="L761" s="3"/>
      <c r="M761" s="25"/>
      <c r="N761" s="21">
        <f ca="1">I761-K2</f>
        <v>-422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8"/>
    </row>
    <row r="762" spans="1:32" ht="99.75" customHeight="1" x14ac:dyDescent="0.5">
      <c r="A762" s="18">
        <v>759</v>
      </c>
      <c r="B762" s="2" t="s">
        <v>1577</v>
      </c>
      <c r="C762" s="2"/>
      <c r="D762" s="2" t="s">
        <v>1590</v>
      </c>
      <c r="E762" s="2" t="s">
        <v>1587</v>
      </c>
      <c r="F762" s="11"/>
      <c r="G762" s="2" t="s">
        <v>22</v>
      </c>
      <c r="H762" s="12">
        <v>44579</v>
      </c>
      <c r="I762" s="12">
        <f t="shared" si="114"/>
        <v>44943</v>
      </c>
      <c r="J762" s="8" t="s">
        <v>1591</v>
      </c>
      <c r="K762" s="2"/>
      <c r="L762" s="3"/>
      <c r="M762" s="25"/>
      <c r="N762" s="21">
        <f ca="1">I762-K2</f>
        <v>-422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8"/>
    </row>
    <row r="763" spans="1:32" ht="99.75" customHeight="1" x14ac:dyDescent="0.5">
      <c r="A763" s="11">
        <v>760</v>
      </c>
      <c r="B763" s="29" t="s">
        <v>1577</v>
      </c>
      <c r="C763" s="29" t="s">
        <v>47</v>
      </c>
      <c r="D763" s="29" t="s">
        <v>1592</v>
      </c>
      <c r="E763" s="29" t="s">
        <v>1593</v>
      </c>
      <c r="F763" s="30"/>
      <c r="G763" s="29" t="s">
        <v>22</v>
      </c>
      <c r="H763" s="31">
        <v>44725</v>
      </c>
      <c r="I763" s="53">
        <f t="shared" si="114"/>
        <v>45089</v>
      </c>
      <c r="J763" s="32" t="s">
        <v>113</v>
      </c>
      <c r="K763" s="2"/>
      <c r="L763" s="3"/>
      <c r="M763" s="5"/>
      <c r="N763" s="21">
        <f ca="1">I763-K2</f>
        <v>-276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8"/>
    </row>
    <row r="764" spans="1:32" ht="99.75" customHeight="1" x14ac:dyDescent="0.5">
      <c r="A764" s="18">
        <v>761</v>
      </c>
      <c r="B764" s="2" t="s">
        <v>1577</v>
      </c>
      <c r="C764" s="2" t="s">
        <v>255</v>
      </c>
      <c r="D764" s="2" t="s">
        <v>1594</v>
      </c>
      <c r="E764" s="2" t="s">
        <v>1579</v>
      </c>
      <c r="F764" s="11"/>
      <c r="G764" s="2" t="s">
        <v>22</v>
      </c>
      <c r="H764" s="12">
        <v>44573</v>
      </c>
      <c r="I764" s="24">
        <f t="shared" si="114"/>
        <v>44937</v>
      </c>
      <c r="J764" s="8" t="s">
        <v>43</v>
      </c>
      <c r="K764" s="2"/>
      <c r="L764" s="3"/>
      <c r="M764" s="5"/>
      <c r="N764" s="21">
        <f ca="1">I764-K2</f>
        <v>-428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8"/>
    </row>
    <row r="765" spans="1:32" ht="99.75" customHeight="1" x14ac:dyDescent="0.5">
      <c r="A765" s="18">
        <v>762</v>
      </c>
      <c r="B765" s="2" t="s">
        <v>1577</v>
      </c>
      <c r="C765" s="2" t="s">
        <v>255</v>
      </c>
      <c r="D765" s="2" t="s">
        <v>1595</v>
      </c>
      <c r="E765" s="2" t="s">
        <v>1579</v>
      </c>
      <c r="F765" s="11"/>
      <c r="G765" s="2" t="s">
        <v>22</v>
      </c>
      <c r="H765" s="12">
        <v>44573</v>
      </c>
      <c r="I765" s="24">
        <f t="shared" si="114"/>
        <v>44937</v>
      </c>
      <c r="J765" s="8" t="s">
        <v>43</v>
      </c>
      <c r="K765" s="2"/>
      <c r="L765" s="3"/>
      <c r="M765" s="5"/>
      <c r="N765" s="21">
        <f ca="1">I765-K2</f>
        <v>-428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8"/>
    </row>
    <row r="766" spans="1:32" ht="99.75" customHeight="1" x14ac:dyDescent="0.5">
      <c r="A766" s="18">
        <v>763</v>
      </c>
      <c r="B766" s="2" t="s">
        <v>1577</v>
      </c>
      <c r="C766" s="2" t="s">
        <v>47</v>
      </c>
      <c r="D766" s="2" t="s">
        <v>1596</v>
      </c>
      <c r="E766" s="2" t="s">
        <v>1597</v>
      </c>
      <c r="F766" s="11"/>
      <c r="G766" s="2" t="s">
        <v>22</v>
      </c>
      <c r="H766" s="2" t="s">
        <v>71</v>
      </c>
      <c r="I766" s="2" t="s">
        <v>71</v>
      </c>
      <c r="J766" s="8" t="s">
        <v>50</v>
      </c>
      <c r="K766" s="2" t="s">
        <v>47</v>
      </c>
      <c r="L766" s="3"/>
      <c r="M766" s="5"/>
      <c r="N766" s="21" t="e">
        <f ca="1">I766-K2</f>
        <v>#VALUE!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17"/>
    </row>
    <row r="767" spans="1:32" ht="99.75" customHeight="1" x14ac:dyDescent="0.5">
      <c r="A767" s="18">
        <v>764</v>
      </c>
      <c r="B767" s="2" t="s">
        <v>74</v>
      </c>
      <c r="C767" s="2"/>
      <c r="D767" s="2" t="s">
        <v>1598</v>
      </c>
      <c r="E767" s="2" t="s">
        <v>81</v>
      </c>
      <c r="F767" s="11" t="s">
        <v>77</v>
      </c>
      <c r="G767" s="2" t="s">
        <v>78</v>
      </c>
      <c r="H767" s="12">
        <v>44835</v>
      </c>
      <c r="I767" s="12">
        <v>45566</v>
      </c>
      <c r="J767" s="8" t="s">
        <v>130</v>
      </c>
      <c r="K767" s="19" t="s">
        <v>1599</v>
      </c>
      <c r="L767" s="3"/>
      <c r="M767" s="5"/>
      <c r="N767" s="21">
        <f ca="1">I767-K2</f>
        <v>201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17"/>
    </row>
    <row r="768" spans="1:32" ht="99.75" customHeight="1" x14ac:dyDescent="0.5">
      <c r="A768" s="18">
        <v>765</v>
      </c>
      <c r="B768" s="2" t="s">
        <v>1600</v>
      </c>
      <c r="C768" s="2" t="s">
        <v>47</v>
      </c>
      <c r="D768" s="2" t="s">
        <v>1601</v>
      </c>
      <c r="E768" s="2" t="s">
        <v>1602</v>
      </c>
      <c r="F768" s="11"/>
      <c r="G768" s="2" t="s">
        <v>71</v>
      </c>
      <c r="H768" s="2" t="s">
        <v>71</v>
      </c>
      <c r="I768" s="2" t="s">
        <v>71</v>
      </c>
      <c r="J768" s="8" t="s">
        <v>23</v>
      </c>
      <c r="K768" s="2" t="s">
        <v>71</v>
      </c>
      <c r="L768" s="20"/>
      <c r="M768" s="5"/>
      <c r="N768" s="21" t="e">
        <f ca="1">I768-K2</f>
        <v>#VALUE!</v>
      </c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8"/>
    </row>
    <row r="769" spans="1:32" ht="99.75" customHeight="1" x14ac:dyDescent="0.5">
      <c r="A769" s="18">
        <v>766</v>
      </c>
      <c r="B769" s="2" t="s">
        <v>1600</v>
      </c>
      <c r="C769" s="2" t="s">
        <v>19</v>
      </c>
      <c r="D769" s="2" t="s">
        <v>1603</v>
      </c>
      <c r="E769" s="2" t="s">
        <v>1604</v>
      </c>
      <c r="F769" s="11"/>
      <c r="G769" s="2" t="s">
        <v>71</v>
      </c>
      <c r="H769" s="2" t="s">
        <v>71</v>
      </c>
      <c r="I769" s="2" t="s">
        <v>71</v>
      </c>
      <c r="J769" s="8" t="s">
        <v>86</v>
      </c>
      <c r="K769" s="2" t="s">
        <v>47</v>
      </c>
      <c r="L769" s="3"/>
      <c r="M769" s="5"/>
      <c r="N769" s="21" t="e">
        <f ca="1">I769-K2</f>
        <v>#VALUE!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8"/>
    </row>
    <row r="770" spans="1:32" ht="99.75" customHeight="1" x14ac:dyDescent="0.5">
      <c r="A770" s="18">
        <v>767</v>
      </c>
      <c r="B770" s="2" t="s">
        <v>1600</v>
      </c>
      <c r="C770" s="2" t="s">
        <v>19</v>
      </c>
      <c r="D770" s="2" t="s">
        <v>1605</v>
      </c>
      <c r="E770" s="2" t="s">
        <v>1606</v>
      </c>
      <c r="F770" s="11"/>
      <c r="G770" s="2" t="s">
        <v>71</v>
      </c>
      <c r="H770" s="2" t="s">
        <v>71</v>
      </c>
      <c r="I770" s="2" t="s">
        <v>71</v>
      </c>
      <c r="J770" s="8" t="s">
        <v>86</v>
      </c>
      <c r="K770" s="2" t="s">
        <v>47</v>
      </c>
      <c r="L770" s="20"/>
      <c r="M770" s="5"/>
      <c r="N770" s="21" t="e">
        <f ca="1">I770-K2</f>
        <v>#VALUE!</v>
      </c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8"/>
    </row>
    <row r="771" spans="1:32" ht="99.75" customHeight="1" x14ac:dyDescent="0.5">
      <c r="A771" s="18">
        <v>768</v>
      </c>
      <c r="B771" s="2" t="s">
        <v>1600</v>
      </c>
      <c r="C771" s="2" t="s">
        <v>19</v>
      </c>
      <c r="D771" s="2" t="s">
        <v>1607</v>
      </c>
      <c r="E771" s="2" t="s">
        <v>1608</v>
      </c>
      <c r="F771" s="11"/>
      <c r="G771" s="2" t="s">
        <v>71</v>
      </c>
      <c r="H771" s="2" t="s">
        <v>71</v>
      </c>
      <c r="I771" s="2" t="s">
        <v>71</v>
      </c>
      <c r="J771" s="8" t="s">
        <v>86</v>
      </c>
      <c r="K771" s="2" t="s">
        <v>47</v>
      </c>
      <c r="L771" s="3"/>
      <c r="M771" s="5"/>
      <c r="N771" s="21" t="e">
        <f ca="1">I771-K2</f>
        <v>#VALUE!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17"/>
    </row>
    <row r="772" spans="1:32" ht="99.75" customHeight="1" x14ac:dyDescent="0.5">
      <c r="A772" s="18">
        <v>769</v>
      </c>
      <c r="B772" s="2" t="s">
        <v>1600</v>
      </c>
      <c r="C772" s="2" t="s">
        <v>19</v>
      </c>
      <c r="D772" s="2" t="s">
        <v>1609</v>
      </c>
      <c r="E772" s="2" t="s">
        <v>1610</v>
      </c>
      <c r="F772" s="11"/>
      <c r="G772" s="2" t="s">
        <v>71</v>
      </c>
      <c r="H772" s="2" t="s">
        <v>71</v>
      </c>
      <c r="I772" s="2" t="s">
        <v>71</v>
      </c>
      <c r="J772" s="8" t="s">
        <v>23</v>
      </c>
      <c r="K772" s="2" t="s">
        <v>71</v>
      </c>
      <c r="L772" s="3"/>
      <c r="M772" s="5"/>
      <c r="N772" s="21" t="e">
        <f ca="1">I772-K2</f>
        <v>#VALUE!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8"/>
    </row>
    <row r="773" spans="1:32" ht="99.75" customHeight="1" x14ac:dyDescent="0.5">
      <c r="A773" s="18">
        <v>770</v>
      </c>
      <c r="B773" s="2" t="s">
        <v>1600</v>
      </c>
      <c r="C773" s="2" t="s">
        <v>19</v>
      </c>
      <c r="D773" s="2" t="s">
        <v>1611</v>
      </c>
      <c r="E773" s="2" t="s">
        <v>1612</v>
      </c>
      <c r="F773" s="11"/>
      <c r="G773" s="2" t="s">
        <v>71</v>
      </c>
      <c r="H773" s="12">
        <v>44752</v>
      </c>
      <c r="I773" s="12">
        <f t="shared" ref="I773:I774" si="115">H773+365</f>
        <v>45117</v>
      </c>
      <c r="J773" s="8" t="s">
        <v>43</v>
      </c>
      <c r="K773" s="2"/>
      <c r="L773" s="20"/>
      <c r="M773" s="5"/>
      <c r="N773" s="21">
        <f ca="1">I773-K2</f>
        <v>-248</v>
      </c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8"/>
    </row>
    <row r="774" spans="1:32" ht="99.75" customHeight="1" x14ac:dyDescent="0.5">
      <c r="A774" s="18">
        <v>771</v>
      </c>
      <c r="B774" s="2" t="s">
        <v>1600</v>
      </c>
      <c r="C774" s="2" t="s">
        <v>19</v>
      </c>
      <c r="D774" s="2" t="s">
        <v>1613</v>
      </c>
      <c r="E774" s="2" t="s">
        <v>1614</v>
      </c>
      <c r="F774" s="11"/>
      <c r="G774" s="2" t="s">
        <v>71</v>
      </c>
      <c r="H774" s="12">
        <v>44752</v>
      </c>
      <c r="I774" s="12">
        <f t="shared" si="115"/>
        <v>45117</v>
      </c>
      <c r="J774" s="8" t="s">
        <v>43</v>
      </c>
      <c r="K774" s="2"/>
      <c r="L774" s="3"/>
      <c r="M774" s="5"/>
      <c r="N774" s="21">
        <f ca="1">I774-K2</f>
        <v>-248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8"/>
    </row>
    <row r="775" spans="1:32" ht="99.75" customHeight="1" x14ac:dyDescent="0.5">
      <c r="A775" s="18">
        <v>772</v>
      </c>
      <c r="B775" s="2" t="s">
        <v>1600</v>
      </c>
      <c r="C775" s="2" t="s">
        <v>1615</v>
      </c>
      <c r="D775" s="2" t="s">
        <v>1616</v>
      </c>
      <c r="E775" s="2" t="s">
        <v>1617</v>
      </c>
      <c r="F775" s="11"/>
      <c r="G775" s="2" t="s">
        <v>71</v>
      </c>
      <c r="H775" s="2" t="s">
        <v>71</v>
      </c>
      <c r="I775" s="2" t="s">
        <v>71</v>
      </c>
      <c r="J775" s="8" t="s">
        <v>86</v>
      </c>
      <c r="K775" s="2" t="s">
        <v>47</v>
      </c>
      <c r="L775" s="20"/>
      <c r="M775" s="5"/>
      <c r="N775" s="21" t="e">
        <f ca="1">I775-K2</f>
        <v>#VALUE!</v>
      </c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17"/>
    </row>
    <row r="776" spans="1:32" ht="99.75" customHeight="1" x14ac:dyDescent="0.5">
      <c r="A776" s="18">
        <v>773</v>
      </c>
      <c r="B776" s="2" t="s">
        <v>1618</v>
      </c>
      <c r="C776" s="2" t="s">
        <v>322</v>
      </c>
      <c r="D776" s="2" t="s">
        <v>1619</v>
      </c>
      <c r="E776" s="2" t="s">
        <v>1620</v>
      </c>
      <c r="F776" s="11"/>
      <c r="G776" s="2" t="s">
        <v>22</v>
      </c>
      <c r="H776" s="12">
        <v>45299</v>
      </c>
      <c r="I776" s="12">
        <f t="shared" ref="I776:I777" si="116">H776+365</f>
        <v>45664</v>
      </c>
      <c r="J776" s="8" t="s">
        <v>130</v>
      </c>
      <c r="K776" s="19" t="s">
        <v>1621</v>
      </c>
      <c r="L776" s="3"/>
      <c r="M776" s="5"/>
      <c r="N776" s="21">
        <f ca="1">I776-K2</f>
        <v>299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8"/>
    </row>
    <row r="777" spans="1:32" ht="99.75" customHeight="1" x14ac:dyDescent="0.5">
      <c r="A777" s="18">
        <v>774</v>
      </c>
      <c r="B777" s="2" t="s">
        <v>1618</v>
      </c>
      <c r="C777" s="2" t="s">
        <v>322</v>
      </c>
      <c r="D777" s="2" t="s">
        <v>1622</v>
      </c>
      <c r="E777" s="2" t="s">
        <v>1623</v>
      </c>
      <c r="F777" s="11"/>
      <c r="G777" s="2" t="s">
        <v>22</v>
      </c>
      <c r="H777" s="12">
        <v>45013</v>
      </c>
      <c r="I777" s="12">
        <f t="shared" si="116"/>
        <v>45378</v>
      </c>
      <c r="J777" s="8" t="s">
        <v>50</v>
      </c>
      <c r="K777" s="19" t="s">
        <v>1624</v>
      </c>
      <c r="L777" s="3"/>
      <c r="M777" s="5"/>
      <c r="N777" s="21">
        <f ca="1">I777-K2</f>
        <v>13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8"/>
    </row>
    <row r="778" spans="1:32" ht="99.75" customHeight="1" x14ac:dyDescent="0.5">
      <c r="A778" s="18">
        <v>775</v>
      </c>
      <c r="B778" s="2" t="s">
        <v>1618</v>
      </c>
      <c r="C778" s="2" t="s">
        <v>1361</v>
      </c>
      <c r="D778" s="2" t="s">
        <v>1625</v>
      </c>
      <c r="E778" s="2" t="s">
        <v>1626</v>
      </c>
      <c r="F778" s="11"/>
      <c r="G778" s="2" t="s">
        <v>22</v>
      </c>
      <c r="H778" s="12">
        <v>44991</v>
      </c>
      <c r="I778" s="12">
        <f>H778+364</f>
        <v>45355</v>
      </c>
      <c r="J778" s="8" t="s">
        <v>50</v>
      </c>
      <c r="K778" s="19" t="s">
        <v>1627</v>
      </c>
      <c r="L778" s="3"/>
      <c r="M778" s="5"/>
      <c r="N778" s="21">
        <f ca="1">I778-K2</f>
        <v>-10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8" t="s">
        <v>1628</v>
      </c>
    </row>
    <row r="779" spans="1:32" ht="99.75" customHeight="1" x14ac:dyDescent="0.5">
      <c r="A779" s="18">
        <v>776</v>
      </c>
      <c r="B779" s="2" t="s">
        <v>1618</v>
      </c>
      <c r="C779" s="2" t="s">
        <v>47</v>
      </c>
      <c r="D779" s="2" t="s">
        <v>1629</v>
      </c>
      <c r="E779" s="2" t="s">
        <v>1630</v>
      </c>
      <c r="F779" s="11"/>
      <c r="G779" s="2" t="s">
        <v>22</v>
      </c>
      <c r="H779" s="12">
        <v>45299</v>
      </c>
      <c r="I779" s="12">
        <f t="shared" ref="I779:I780" si="117">H779+365</f>
        <v>45664</v>
      </c>
      <c r="J779" s="8" t="s">
        <v>50</v>
      </c>
      <c r="K779" s="19" t="s">
        <v>1631</v>
      </c>
      <c r="L779" s="3"/>
      <c r="M779" s="5"/>
      <c r="N779" s="21">
        <f ca="1">I779-K2</f>
        <v>299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2" t="s">
        <v>1632</v>
      </c>
    </row>
    <row r="780" spans="1:32" ht="99.75" customHeight="1" x14ac:dyDescent="0.5">
      <c r="A780" s="18">
        <v>777</v>
      </c>
      <c r="B780" s="2" t="s">
        <v>1618</v>
      </c>
      <c r="C780" s="2" t="s">
        <v>255</v>
      </c>
      <c r="D780" s="2" t="s">
        <v>1633</v>
      </c>
      <c r="E780" s="2" t="s">
        <v>1630</v>
      </c>
      <c r="F780" s="11"/>
      <c r="G780" s="2" t="s">
        <v>22</v>
      </c>
      <c r="H780" s="12">
        <v>45299</v>
      </c>
      <c r="I780" s="12">
        <f t="shared" si="117"/>
        <v>45664</v>
      </c>
      <c r="J780" s="8" t="s">
        <v>50</v>
      </c>
      <c r="K780" s="19" t="s">
        <v>1634</v>
      </c>
      <c r="L780" s="20"/>
      <c r="M780" s="5"/>
      <c r="N780" s="21">
        <f ca="1">I780-K2</f>
        <v>299</v>
      </c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8" t="s">
        <v>1635</v>
      </c>
    </row>
    <row r="781" spans="1:32" ht="99.75" customHeight="1" x14ac:dyDescent="0.5">
      <c r="A781" s="18">
        <v>778</v>
      </c>
      <c r="B781" s="2" t="s">
        <v>1618</v>
      </c>
      <c r="C781" s="2" t="s">
        <v>255</v>
      </c>
      <c r="D781" s="2" t="s">
        <v>1636</v>
      </c>
      <c r="E781" s="2" t="s">
        <v>1637</v>
      </c>
      <c r="F781" s="6"/>
      <c r="G781" s="2" t="s">
        <v>22</v>
      </c>
      <c r="H781" s="12">
        <v>45286</v>
      </c>
      <c r="I781" s="12">
        <f>H781+364</f>
        <v>45650</v>
      </c>
      <c r="J781" s="8" t="s">
        <v>50</v>
      </c>
      <c r="K781" s="19" t="s">
        <v>1638</v>
      </c>
      <c r="L781" s="3"/>
      <c r="M781" s="5"/>
      <c r="N781" s="21">
        <f ca="1">I781-K2</f>
        <v>285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17" t="s">
        <v>1637</v>
      </c>
    </row>
    <row r="782" spans="1:32" ht="99.75" customHeight="1" x14ac:dyDescent="0.5">
      <c r="A782" s="18">
        <v>779</v>
      </c>
      <c r="B782" s="2" t="s">
        <v>1618</v>
      </c>
      <c r="C782" s="2" t="s">
        <v>255</v>
      </c>
      <c r="D782" s="2" t="s">
        <v>1639</v>
      </c>
      <c r="E782" s="2" t="s">
        <v>1640</v>
      </c>
      <c r="F782" s="11"/>
      <c r="G782" s="2" t="s">
        <v>22</v>
      </c>
      <c r="H782" s="12">
        <v>45301</v>
      </c>
      <c r="I782" s="12">
        <f>H782+365</f>
        <v>45666</v>
      </c>
      <c r="J782" s="8" t="s">
        <v>50</v>
      </c>
      <c r="K782" s="19" t="s">
        <v>1641</v>
      </c>
      <c r="L782" s="3"/>
      <c r="M782" s="5"/>
      <c r="N782" s="21">
        <f ca="1">I782-K2</f>
        <v>301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17" t="s">
        <v>1640</v>
      </c>
    </row>
    <row r="783" spans="1:32" ht="99.75" customHeight="1" x14ac:dyDescent="0.5">
      <c r="A783" s="18">
        <v>780</v>
      </c>
      <c r="B783" s="2" t="s">
        <v>1618</v>
      </c>
      <c r="C783" s="2" t="s">
        <v>255</v>
      </c>
      <c r="D783" s="2" t="s">
        <v>1642</v>
      </c>
      <c r="E783" s="2" t="s">
        <v>47</v>
      </c>
      <c r="F783" s="11"/>
      <c r="G783" s="2" t="s">
        <v>22</v>
      </c>
      <c r="H783" s="12" t="s">
        <v>71</v>
      </c>
      <c r="I783" s="12" t="s">
        <v>71</v>
      </c>
      <c r="J783" s="8" t="s">
        <v>50</v>
      </c>
      <c r="K783" s="2" t="s">
        <v>47</v>
      </c>
      <c r="L783" s="54" t="s">
        <v>1643</v>
      </c>
      <c r="M783" s="5"/>
      <c r="N783" s="21" t="e">
        <f ca="1">I783-K2</f>
        <v>#VALUE!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8" t="s">
        <v>1644</v>
      </c>
    </row>
    <row r="784" spans="1:32" ht="99.75" customHeight="1" x14ac:dyDescent="0.5">
      <c r="A784" s="18">
        <v>781</v>
      </c>
      <c r="B784" s="2" t="s">
        <v>1618</v>
      </c>
      <c r="C784" s="2"/>
      <c r="D784" s="2" t="s">
        <v>1645</v>
      </c>
      <c r="E784" s="2" t="s">
        <v>1646</v>
      </c>
      <c r="F784" s="11"/>
      <c r="G784" s="2" t="s">
        <v>22</v>
      </c>
      <c r="H784" s="12">
        <v>45286</v>
      </c>
      <c r="I784" s="12">
        <f>H784+364</f>
        <v>45650</v>
      </c>
      <c r="J784" s="8" t="s">
        <v>50</v>
      </c>
      <c r="K784" s="19" t="s">
        <v>1647</v>
      </c>
      <c r="L784" s="3"/>
      <c r="M784" s="5"/>
      <c r="N784" s="21">
        <f ca="1">I784-K2</f>
        <v>285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17" t="s">
        <v>1648</v>
      </c>
    </row>
    <row r="785" spans="1:32" ht="99.75" customHeight="1" x14ac:dyDescent="0.5">
      <c r="A785" s="18">
        <v>782</v>
      </c>
      <c r="B785" s="2" t="s">
        <v>1618</v>
      </c>
      <c r="C785" s="2" t="s">
        <v>47</v>
      </c>
      <c r="D785" s="2" t="s">
        <v>1649</v>
      </c>
      <c r="E785" s="2" t="s">
        <v>1650</v>
      </c>
      <c r="F785" s="11"/>
      <c r="G785" s="2" t="s">
        <v>22</v>
      </c>
      <c r="H785" s="12">
        <v>45301</v>
      </c>
      <c r="I785" s="12">
        <f>H785+365</f>
        <v>45666</v>
      </c>
      <c r="J785" s="8" t="s">
        <v>130</v>
      </c>
      <c r="K785" s="19" t="s">
        <v>1651</v>
      </c>
      <c r="L785" s="3"/>
      <c r="M785" s="5"/>
      <c r="N785" s="21">
        <f ca="1">I785-K2</f>
        <v>301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8"/>
    </row>
    <row r="786" spans="1:32" ht="129.75" customHeight="1" x14ac:dyDescent="0.5">
      <c r="A786" s="11">
        <v>783</v>
      </c>
      <c r="B786" s="2" t="s">
        <v>1618</v>
      </c>
      <c r="C786" s="2" t="s">
        <v>47</v>
      </c>
      <c r="D786" s="2" t="s">
        <v>1652</v>
      </c>
      <c r="E786" s="2" t="s">
        <v>1653</v>
      </c>
      <c r="F786" s="11"/>
      <c r="G786" s="2" t="s">
        <v>22</v>
      </c>
      <c r="H786" s="12">
        <v>44790</v>
      </c>
      <c r="I786" s="12">
        <f>H786+364</f>
        <v>45154</v>
      </c>
      <c r="J786" s="8" t="s">
        <v>1654</v>
      </c>
      <c r="K786" s="2"/>
      <c r="L786" s="3"/>
      <c r="M786" s="5"/>
      <c r="N786" s="21">
        <f ca="1">I786-K2</f>
        <v>-211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8"/>
    </row>
    <row r="787" spans="1:32" ht="99.75" customHeight="1" x14ac:dyDescent="0.5">
      <c r="A787" s="18">
        <v>784</v>
      </c>
      <c r="B787" s="2" t="s">
        <v>1618</v>
      </c>
      <c r="C787" s="2" t="s">
        <v>47</v>
      </c>
      <c r="D787" s="2" t="s">
        <v>1655</v>
      </c>
      <c r="E787" s="2" t="s">
        <v>1656</v>
      </c>
      <c r="F787" s="11"/>
      <c r="G787" s="2" t="s">
        <v>22</v>
      </c>
      <c r="H787" s="12">
        <v>45143</v>
      </c>
      <c r="I787" s="12">
        <f t="shared" ref="I787:I789" si="118">H787+365</f>
        <v>45508</v>
      </c>
      <c r="J787" s="8" t="s">
        <v>130</v>
      </c>
      <c r="K787" s="19" t="s">
        <v>1657</v>
      </c>
      <c r="L787" s="3"/>
      <c r="M787" s="5"/>
      <c r="N787" s="21">
        <f ca="1">I787-K2</f>
        <v>143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8"/>
    </row>
    <row r="788" spans="1:32" ht="99.75" customHeight="1" x14ac:dyDescent="0.5">
      <c r="A788" s="18">
        <v>785</v>
      </c>
      <c r="B788" s="2" t="s">
        <v>1618</v>
      </c>
      <c r="C788" s="2" t="s">
        <v>47</v>
      </c>
      <c r="D788" s="2" t="s">
        <v>1658</v>
      </c>
      <c r="E788" s="2" t="s">
        <v>1659</v>
      </c>
      <c r="F788" s="11"/>
      <c r="G788" s="2" t="s">
        <v>22</v>
      </c>
      <c r="H788" s="12">
        <v>45143</v>
      </c>
      <c r="I788" s="12">
        <f t="shared" si="118"/>
        <v>45508</v>
      </c>
      <c r="J788" s="8" t="s">
        <v>130</v>
      </c>
      <c r="K788" s="19" t="s">
        <v>1660</v>
      </c>
      <c r="L788" s="3"/>
      <c r="M788" s="5"/>
      <c r="N788" s="21">
        <f ca="1">I788-K2</f>
        <v>143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8"/>
    </row>
    <row r="789" spans="1:32" ht="99.75" customHeight="1" x14ac:dyDescent="0.5">
      <c r="A789" s="18">
        <v>786</v>
      </c>
      <c r="B789" s="2" t="s">
        <v>1618</v>
      </c>
      <c r="C789" s="2"/>
      <c r="D789" s="2" t="s">
        <v>1661</v>
      </c>
      <c r="E789" s="2" t="s">
        <v>1662</v>
      </c>
      <c r="F789" s="11"/>
      <c r="G789" s="2" t="s">
        <v>22</v>
      </c>
      <c r="H789" s="12">
        <v>45008</v>
      </c>
      <c r="I789" s="12">
        <f t="shared" si="118"/>
        <v>45373</v>
      </c>
      <c r="J789" s="8" t="s">
        <v>50</v>
      </c>
      <c r="K789" s="19" t="s">
        <v>1663</v>
      </c>
      <c r="L789" s="3"/>
      <c r="M789" s="5"/>
      <c r="N789" s="21">
        <f ca="1">I789-K2</f>
        <v>8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8" t="s">
        <v>1664</v>
      </c>
    </row>
    <row r="790" spans="1:32" ht="99.75" customHeight="1" x14ac:dyDescent="0.5">
      <c r="A790" s="18">
        <v>787</v>
      </c>
      <c r="B790" s="2" t="s">
        <v>1618</v>
      </c>
      <c r="C790" s="2" t="s">
        <v>47</v>
      </c>
      <c r="D790" s="2" t="s">
        <v>1665</v>
      </c>
      <c r="E790" s="2" t="s">
        <v>1666</v>
      </c>
      <c r="F790" s="11"/>
      <c r="G790" s="2" t="s">
        <v>22</v>
      </c>
      <c r="H790" s="12" t="s">
        <v>71</v>
      </c>
      <c r="I790" s="12" t="s">
        <v>71</v>
      </c>
      <c r="J790" s="8" t="s">
        <v>50</v>
      </c>
      <c r="K790" s="2" t="s">
        <v>47</v>
      </c>
      <c r="L790" s="3"/>
      <c r="M790" s="5"/>
      <c r="N790" s="21" t="e">
        <f ca="1">I790-K2</f>
        <v>#VALUE!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17"/>
    </row>
    <row r="791" spans="1:32" ht="99.75" customHeight="1" x14ac:dyDescent="0.5">
      <c r="A791" s="11">
        <v>788</v>
      </c>
      <c r="B791" s="2" t="s">
        <v>1618</v>
      </c>
      <c r="C791" s="2" t="s">
        <v>168</v>
      </c>
      <c r="D791" s="2" t="s">
        <v>1667</v>
      </c>
      <c r="E791" s="2" t="s">
        <v>1668</v>
      </c>
      <c r="F791" s="11"/>
      <c r="G791" s="2" t="s">
        <v>22</v>
      </c>
      <c r="H791" s="12">
        <v>44733</v>
      </c>
      <c r="I791" s="12">
        <f t="shared" ref="I791:I792" si="119">H791+364</f>
        <v>45097</v>
      </c>
      <c r="J791" s="8" t="s">
        <v>123</v>
      </c>
      <c r="K791" s="2"/>
      <c r="L791" s="3"/>
      <c r="M791" s="5"/>
      <c r="N791" s="21">
        <f ca="1">I791-K2</f>
        <v>-268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8" t="s">
        <v>1664</v>
      </c>
    </row>
    <row r="792" spans="1:32" ht="99.75" customHeight="1" x14ac:dyDescent="0.5">
      <c r="A792" s="18">
        <v>789</v>
      </c>
      <c r="B792" s="2" t="s">
        <v>1618</v>
      </c>
      <c r="C792" s="2" t="s">
        <v>168</v>
      </c>
      <c r="D792" s="2" t="s">
        <v>1669</v>
      </c>
      <c r="E792" s="2" t="s">
        <v>1670</v>
      </c>
      <c r="F792" s="11"/>
      <c r="G792" s="2" t="s">
        <v>22</v>
      </c>
      <c r="H792" s="12">
        <v>44772</v>
      </c>
      <c r="I792" s="12">
        <f t="shared" si="119"/>
        <v>45136</v>
      </c>
      <c r="J792" s="8" t="s">
        <v>43</v>
      </c>
      <c r="K792" s="2"/>
      <c r="L792" s="3"/>
      <c r="M792" s="5"/>
      <c r="N792" s="21">
        <f ca="1">I792-K2</f>
        <v>-229</v>
      </c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8"/>
    </row>
    <row r="793" spans="1:32" ht="114.75" customHeight="1" x14ac:dyDescent="0.5">
      <c r="A793" s="18">
        <v>790</v>
      </c>
      <c r="B793" s="2" t="s">
        <v>1618</v>
      </c>
      <c r="C793" s="2" t="s">
        <v>168</v>
      </c>
      <c r="D793" s="2" t="s">
        <v>1671</v>
      </c>
      <c r="E793" s="2" t="s">
        <v>1672</v>
      </c>
      <c r="F793" s="11"/>
      <c r="G793" s="2" t="s">
        <v>22</v>
      </c>
      <c r="H793" s="12">
        <v>44844</v>
      </c>
      <c r="I793" s="12" t="s">
        <v>1673</v>
      </c>
      <c r="J793" s="8" t="s">
        <v>43</v>
      </c>
      <c r="K793" s="19" t="s">
        <v>1674</v>
      </c>
      <c r="L793" s="20"/>
      <c r="M793" s="5"/>
      <c r="N793" s="21" t="e">
        <f ca="1">I793-K2</f>
        <v>#VALUE!</v>
      </c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8"/>
    </row>
    <row r="794" spans="1:32" ht="99.75" customHeight="1" x14ac:dyDescent="0.5">
      <c r="A794" s="18">
        <v>791</v>
      </c>
      <c r="B794" s="2" t="s">
        <v>1618</v>
      </c>
      <c r="C794" s="2" t="s">
        <v>168</v>
      </c>
      <c r="D794" s="2" t="s">
        <v>1675</v>
      </c>
      <c r="E794" s="2" t="s">
        <v>1672</v>
      </c>
      <c r="F794" s="11"/>
      <c r="G794" s="2" t="s">
        <v>22</v>
      </c>
      <c r="H794" s="12">
        <v>45148</v>
      </c>
      <c r="I794" s="12">
        <f>H794+365</f>
        <v>45513</v>
      </c>
      <c r="J794" s="8" t="s">
        <v>43</v>
      </c>
      <c r="K794" s="19" t="s">
        <v>1676</v>
      </c>
      <c r="L794" s="3"/>
      <c r="M794" s="5"/>
      <c r="N794" s="21">
        <f ca="1">I794-K2</f>
        <v>148</v>
      </c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8" t="s">
        <v>1677</v>
      </c>
    </row>
    <row r="795" spans="1:32" ht="99.75" customHeight="1" x14ac:dyDescent="0.5">
      <c r="A795" s="41">
        <v>792</v>
      </c>
      <c r="B795" s="2" t="s">
        <v>1618</v>
      </c>
      <c r="C795" s="2"/>
      <c r="D795" s="2" t="s">
        <v>1678</v>
      </c>
      <c r="E795" s="2" t="s">
        <v>1679</v>
      </c>
      <c r="F795" s="11"/>
      <c r="G795" s="2" t="s">
        <v>22</v>
      </c>
      <c r="H795" s="12">
        <v>44844</v>
      </c>
      <c r="I795" s="12">
        <f>H795+364</f>
        <v>45208</v>
      </c>
      <c r="J795" s="17" t="s">
        <v>43</v>
      </c>
      <c r="K795" s="2"/>
      <c r="L795" s="3"/>
      <c r="M795" s="5"/>
      <c r="N795" s="21">
        <f ca="1">I795-K2</f>
        <v>-157</v>
      </c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8"/>
    </row>
    <row r="796" spans="1:32" ht="99.75" customHeight="1" x14ac:dyDescent="0.5">
      <c r="A796" s="18">
        <v>793</v>
      </c>
      <c r="B796" s="2" t="s">
        <v>1618</v>
      </c>
      <c r="C796" s="2"/>
      <c r="D796" s="2" t="s">
        <v>1680</v>
      </c>
      <c r="E796" s="2" t="s">
        <v>1681</v>
      </c>
      <c r="F796" s="11"/>
      <c r="G796" s="2" t="s">
        <v>22</v>
      </c>
      <c r="H796" s="12">
        <v>45259</v>
      </c>
      <c r="I796" s="12">
        <f>H796+365</f>
        <v>45624</v>
      </c>
      <c r="J796" s="17" t="s">
        <v>43</v>
      </c>
      <c r="K796" s="2"/>
      <c r="L796" s="3"/>
      <c r="M796" s="5"/>
      <c r="N796" s="21">
        <f ca="1">I796-K2</f>
        <v>259</v>
      </c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8"/>
    </row>
    <row r="797" spans="1:32" ht="99.75" customHeight="1" x14ac:dyDescent="0.5">
      <c r="A797" s="11">
        <v>794</v>
      </c>
      <c r="B797" s="2" t="s">
        <v>1618</v>
      </c>
      <c r="C797" s="2"/>
      <c r="D797" s="2" t="s">
        <v>1682</v>
      </c>
      <c r="E797" s="2" t="s">
        <v>1683</v>
      </c>
      <c r="F797" s="11"/>
      <c r="G797" s="2" t="s">
        <v>22</v>
      </c>
      <c r="H797" s="12">
        <v>44894</v>
      </c>
      <c r="I797" s="12">
        <f t="shared" ref="I797:I800" si="120">H797+364</f>
        <v>45258</v>
      </c>
      <c r="J797" s="8" t="s">
        <v>1684</v>
      </c>
      <c r="K797" s="2"/>
      <c r="L797" s="3"/>
      <c r="M797" s="25"/>
      <c r="N797" s="21">
        <f ca="1">I797-K2</f>
        <v>-107</v>
      </c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8"/>
    </row>
    <row r="798" spans="1:32" ht="99.75" customHeight="1" x14ac:dyDescent="0.5">
      <c r="A798" s="11">
        <v>795</v>
      </c>
      <c r="B798" s="2" t="s">
        <v>1618</v>
      </c>
      <c r="C798" s="2"/>
      <c r="D798" s="2" t="s">
        <v>1685</v>
      </c>
      <c r="E798" s="2" t="s">
        <v>1686</v>
      </c>
      <c r="F798" s="11"/>
      <c r="G798" s="2" t="s">
        <v>22</v>
      </c>
      <c r="H798" s="12">
        <v>44894</v>
      </c>
      <c r="I798" s="12">
        <f t="shared" si="120"/>
        <v>45258</v>
      </c>
      <c r="J798" s="8" t="s">
        <v>1687</v>
      </c>
      <c r="K798" s="2"/>
      <c r="L798" s="3"/>
      <c r="M798" s="25"/>
      <c r="N798" s="21">
        <f ca="1">I798-K2</f>
        <v>-107</v>
      </c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8"/>
    </row>
    <row r="799" spans="1:32" ht="99.75" customHeight="1" x14ac:dyDescent="0.5">
      <c r="A799" s="11">
        <v>796</v>
      </c>
      <c r="B799" s="2" t="s">
        <v>1618</v>
      </c>
      <c r="C799" s="2"/>
      <c r="D799" s="2" t="s">
        <v>1688</v>
      </c>
      <c r="E799" s="2" t="s">
        <v>1689</v>
      </c>
      <c r="F799" s="11"/>
      <c r="G799" s="2" t="s">
        <v>22</v>
      </c>
      <c r="H799" s="12">
        <v>44911</v>
      </c>
      <c r="I799" s="12">
        <f t="shared" si="120"/>
        <v>45275</v>
      </c>
      <c r="J799" s="17" t="s">
        <v>123</v>
      </c>
      <c r="K799" s="2"/>
      <c r="L799" s="3"/>
      <c r="M799" s="5"/>
      <c r="N799" s="21">
        <f ca="1">I799-K2</f>
        <v>-90</v>
      </c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8"/>
    </row>
    <row r="800" spans="1:32" ht="99.75" customHeight="1" x14ac:dyDescent="0.5">
      <c r="A800" s="11">
        <v>797</v>
      </c>
      <c r="B800" s="2" t="s">
        <v>1618</v>
      </c>
      <c r="C800" s="2"/>
      <c r="D800" s="2" t="s">
        <v>1690</v>
      </c>
      <c r="E800" s="2" t="s">
        <v>1691</v>
      </c>
      <c r="F800" s="11"/>
      <c r="G800" s="2" t="s">
        <v>22</v>
      </c>
      <c r="H800" s="12">
        <v>44902</v>
      </c>
      <c r="I800" s="12">
        <f t="shared" si="120"/>
        <v>45266</v>
      </c>
      <c r="J800" s="17" t="s">
        <v>123</v>
      </c>
      <c r="K800" s="2"/>
      <c r="L800" s="3"/>
      <c r="M800" s="5"/>
      <c r="N800" s="21">
        <f ca="1">I800-K2</f>
        <v>-99</v>
      </c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8"/>
    </row>
    <row r="801" spans="1:32" ht="99.75" customHeight="1" x14ac:dyDescent="0.5">
      <c r="A801" s="18">
        <v>798</v>
      </c>
      <c r="B801" s="2" t="s">
        <v>1618</v>
      </c>
      <c r="C801" s="2"/>
      <c r="D801" s="2" t="s">
        <v>1692</v>
      </c>
      <c r="E801" s="2" t="s">
        <v>1693</v>
      </c>
      <c r="F801" s="11"/>
      <c r="G801" s="2" t="s">
        <v>22</v>
      </c>
      <c r="H801" s="12">
        <v>45248</v>
      </c>
      <c r="I801" s="12">
        <f t="shared" ref="I801:I802" si="121">H801+365</f>
        <v>45613</v>
      </c>
      <c r="J801" s="8" t="s">
        <v>130</v>
      </c>
      <c r="K801" s="19" t="s">
        <v>1694</v>
      </c>
      <c r="L801" s="3"/>
      <c r="M801" s="5"/>
      <c r="N801" s="21">
        <f ca="1">I801-K2</f>
        <v>248</v>
      </c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8"/>
    </row>
    <row r="802" spans="1:32" ht="99.75" customHeight="1" x14ac:dyDescent="0.5">
      <c r="A802" s="18">
        <v>799</v>
      </c>
      <c r="B802" s="2" t="s">
        <v>1618</v>
      </c>
      <c r="C802" s="2"/>
      <c r="D802" s="2" t="s">
        <v>1695</v>
      </c>
      <c r="E802" s="2" t="s">
        <v>1696</v>
      </c>
      <c r="F802" s="11"/>
      <c r="G802" s="2" t="s">
        <v>22</v>
      </c>
      <c r="H802" s="12">
        <v>45255</v>
      </c>
      <c r="I802" s="12">
        <f t="shared" si="121"/>
        <v>45620</v>
      </c>
      <c r="J802" s="8" t="s">
        <v>130</v>
      </c>
      <c r="K802" s="19" t="s">
        <v>1697</v>
      </c>
      <c r="L802" s="3"/>
      <c r="M802" s="5"/>
      <c r="N802" s="21">
        <f ca="1">I802-K2</f>
        <v>255</v>
      </c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8"/>
    </row>
    <row r="803" spans="1:32" ht="99.75" customHeight="1" x14ac:dyDescent="0.5">
      <c r="A803" s="11">
        <v>800</v>
      </c>
      <c r="B803" s="2" t="s">
        <v>1618</v>
      </c>
      <c r="C803" s="2"/>
      <c r="D803" s="2" t="s">
        <v>1698</v>
      </c>
      <c r="E803" s="2" t="s">
        <v>1699</v>
      </c>
      <c r="F803" s="11"/>
      <c r="G803" s="2" t="s">
        <v>22</v>
      </c>
      <c r="H803" s="12">
        <v>44911</v>
      </c>
      <c r="I803" s="12">
        <f t="shared" ref="I803:I809" si="122">H803+364</f>
        <v>45275</v>
      </c>
      <c r="J803" s="17" t="s">
        <v>1700</v>
      </c>
      <c r="K803" s="2"/>
      <c r="L803" s="3"/>
      <c r="M803" s="5"/>
      <c r="N803" s="21">
        <f ca="1">I803-K2</f>
        <v>-90</v>
      </c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8"/>
    </row>
    <row r="804" spans="1:32" ht="99.75" customHeight="1" x14ac:dyDescent="0.5">
      <c r="A804" s="11">
        <v>801</v>
      </c>
      <c r="B804" s="2" t="s">
        <v>1618</v>
      </c>
      <c r="C804" s="2"/>
      <c r="D804" s="2" t="s">
        <v>1701</v>
      </c>
      <c r="E804" s="2" t="s">
        <v>1702</v>
      </c>
      <c r="F804" s="11"/>
      <c r="G804" s="2" t="s">
        <v>22</v>
      </c>
      <c r="H804" s="12">
        <v>44911</v>
      </c>
      <c r="I804" s="12">
        <f t="shared" si="122"/>
        <v>45275</v>
      </c>
      <c r="J804" s="17" t="s">
        <v>1700</v>
      </c>
      <c r="K804" s="2"/>
      <c r="L804" s="3"/>
      <c r="M804" s="5"/>
      <c r="N804" s="21">
        <f ca="1">I804-K2</f>
        <v>-90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8"/>
    </row>
    <row r="805" spans="1:32" ht="99.75" customHeight="1" x14ac:dyDescent="0.5">
      <c r="A805" s="11">
        <v>802</v>
      </c>
      <c r="B805" s="2" t="s">
        <v>1618</v>
      </c>
      <c r="C805" s="2"/>
      <c r="D805" s="2" t="s">
        <v>1703</v>
      </c>
      <c r="E805" s="2" t="s">
        <v>1704</v>
      </c>
      <c r="F805" s="11"/>
      <c r="G805" s="2" t="s">
        <v>22</v>
      </c>
      <c r="H805" s="12">
        <v>44911</v>
      </c>
      <c r="I805" s="12">
        <f t="shared" si="122"/>
        <v>45275</v>
      </c>
      <c r="J805" s="17" t="s">
        <v>1700</v>
      </c>
      <c r="K805" s="2"/>
      <c r="L805" s="3"/>
      <c r="M805" s="5"/>
      <c r="N805" s="21">
        <f ca="1">I805-K2</f>
        <v>-90</v>
      </c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8"/>
    </row>
    <row r="806" spans="1:32" ht="99.75" customHeight="1" x14ac:dyDescent="0.5">
      <c r="A806" s="11">
        <v>803</v>
      </c>
      <c r="B806" s="2" t="s">
        <v>1618</v>
      </c>
      <c r="C806" s="2"/>
      <c r="D806" s="2" t="s">
        <v>1705</v>
      </c>
      <c r="E806" s="2" t="s">
        <v>1706</v>
      </c>
      <c r="F806" s="11"/>
      <c r="G806" s="2" t="s">
        <v>22</v>
      </c>
      <c r="H806" s="12">
        <v>44911</v>
      </c>
      <c r="I806" s="12">
        <f t="shared" si="122"/>
        <v>45275</v>
      </c>
      <c r="J806" s="17" t="s">
        <v>1700</v>
      </c>
      <c r="K806" s="2"/>
      <c r="L806" s="3"/>
      <c r="M806" s="5"/>
      <c r="N806" s="21">
        <f ca="1">I806-K2</f>
        <v>-90</v>
      </c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8"/>
    </row>
    <row r="807" spans="1:32" ht="99.75" customHeight="1" x14ac:dyDescent="0.5">
      <c r="A807" s="18">
        <v>804</v>
      </c>
      <c r="B807" s="2" t="s">
        <v>1618</v>
      </c>
      <c r="C807" s="2"/>
      <c r="D807" s="2" t="s">
        <v>1707</v>
      </c>
      <c r="E807" s="2" t="s">
        <v>1708</v>
      </c>
      <c r="F807" s="11"/>
      <c r="G807" s="2" t="s">
        <v>22</v>
      </c>
      <c r="H807" s="12">
        <v>44911</v>
      </c>
      <c r="I807" s="12">
        <f t="shared" si="122"/>
        <v>45275</v>
      </c>
      <c r="J807" s="17" t="s">
        <v>43</v>
      </c>
      <c r="K807" s="2"/>
      <c r="L807" s="3"/>
      <c r="M807" s="5"/>
      <c r="N807" s="21">
        <f ca="1">I807-K2</f>
        <v>-90</v>
      </c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8"/>
    </row>
    <row r="808" spans="1:32" ht="99.75" customHeight="1" x14ac:dyDescent="0.5">
      <c r="A808" s="11">
        <v>805</v>
      </c>
      <c r="B808" s="2" t="s">
        <v>1618</v>
      </c>
      <c r="C808" s="2"/>
      <c r="D808" s="2" t="s">
        <v>1709</v>
      </c>
      <c r="E808" s="2" t="s">
        <v>1710</v>
      </c>
      <c r="F808" s="11"/>
      <c r="G808" s="2" t="s">
        <v>22</v>
      </c>
      <c r="H808" s="12">
        <v>44965</v>
      </c>
      <c r="I808" s="12">
        <f t="shared" si="122"/>
        <v>45329</v>
      </c>
      <c r="J808" s="17" t="s">
        <v>1700</v>
      </c>
      <c r="K808" s="2"/>
      <c r="L808" s="3"/>
      <c r="M808" s="5"/>
      <c r="N808" s="21">
        <f ca="1">I808-K2</f>
        <v>-36</v>
      </c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8" t="s">
        <v>1711</v>
      </c>
    </row>
    <row r="809" spans="1:32" ht="99.75" customHeight="1" x14ac:dyDescent="0.5">
      <c r="A809" s="11">
        <v>806</v>
      </c>
      <c r="B809" s="2" t="s">
        <v>1618</v>
      </c>
      <c r="C809" s="2"/>
      <c r="D809" s="2" t="s">
        <v>1712</v>
      </c>
      <c r="E809" s="2" t="s">
        <v>1713</v>
      </c>
      <c r="F809" s="11"/>
      <c r="G809" s="2" t="s">
        <v>22</v>
      </c>
      <c r="H809" s="12">
        <v>44965</v>
      </c>
      <c r="I809" s="12">
        <f t="shared" si="122"/>
        <v>45329</v>
      </c>
      <c r="J809" s="17" t="s">
        <v>1700</v>
      </c>
      <c r="K809" s="2"/>
      <c r="L809" s="3"/>
      <c r="M809" s="5"/>
      <c r="N809" s="21">
        <f ca="1">I809-K2</f>
        <v>-36</v>
      </c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8" t="s">
        <v>1714</v>
      </c>
    </row>
    <row r="810" spans="1:32" ht="99.75" customHeight="1" x14ac:dyDescent="0.5">
      <c r="A810" s="18">
        <v>807</v>
      </c>
      <c r="B810" s="2" t="s">
        <v>1618</v>
      </c>
      <c r="C810" s="2"/>
      <c r="D810" s="2" t="s">
        <v>1715</v>
      </c>
      <c r="E810" s="2" t="s">
        <v>1716</v>
      </c>
      <c r="F810" s="11"/>
      <c r="G810" s="2" t="s">
        <v>22</v>
      </c>
      <c r="H810" s="12">
        <v>45190</v>
      </c>
      <c r="I810" s="12">
        <f>H810+365</f>
        <v>45555</v>
      </c>
      <c r="J810" s="8" t="s">
        <v>130</v>
      </c>
      <c r="K810" s="19" t="s">
        <v>1717</v>
      </c>
      <c r="L810" s="3"/>
      <c r="M810" s="5"/>
      <c r="N810" s="21">
        <f ca="1">I810-K2</f>
        <v>190</v>
      </c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8"/>
    </row>
    <row r="811" spans="1:32" ht="99.75" customHeight="1" x14ac:dyDescent="0.5">
      <c r="A811" s="11">
        <v>808</v>
      </c>
      <c r="B811" s="2" t="s">
        <v>1618</v>
      </c>
      <c r="C811" s="2"/>
      <c r="D811" s="2" t="s">
        <v>1718</v>
      </c>
      <c r="E811" s="2" t="s">
        <v>1719</v>
      </c>
      <c r="F811" s="11"/>
      <c r="G811" s="2" t="s">
        <v>22</v>
      </c>
      <c r="H811" s="12">
        <v>44911</v>
      </c>
      <c r="I811" s="12">
        <f>H811+364</f>
        <v>45275</v>
      </c>
      <c r="J811" s="8" t="s">
        <v>123</v>
      </c>
      <c r="K811" s="2"/>
      <c r="L811" s="3"/>
      <c r="M811" s="5"/>
      <c r="N811" s="21">
        <f ca="1">I811-K2</f>
        <v>-90</v>
      </c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17" t="s">
        <v>1720</v>
      </c>
    </row>
    <row r="812" spans="1:32" ht="99.75" customHeight="1" x14ac:dyDescent="0.5">
      <c r="A812" s="18">
        <v>809</v>
      </c>
      <c r="B812" s="2" t="s">
        <v>1721</v>
      </c>
      <c r="C812" s="2" t="s">
        <v>322</v>
      </c>
      <c r="D812" s="2" t="s">
        <v>1722</v>
      </c>
      <c r="E812" s="2" t="s">
        <v>1723</v>
      </c>
      <c r="F812" s="11"/>
      <c r="G812" s="2" t="s">
        <v>22</v>
      </c>
      <c r="H812" s="12">
        <v>45013</v>
      </c>
      <c r="I812" s="12">
        <f t="shared" ref="I812:I813" si="123">H812+365</f>
        <v>45378</v>
      </c>
      <c r="J812" s="8" t="s">
        <v>50</v>
      </c>
      <c r="K812" s="19" t="s">
        <v>1724</v>
      </c>
      <c r="L812" s="3"/>
      <c r="M812" s="5"/>
      <c r="N812" s="21">
        <f ca="1">I812-K2</f>
        <v>13</v>
      </c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8"/>
    </row>
    <row r="813" spans="1:32" ht="99.75" customHeight="1" x14ac:dyDescent="0.5">
      <c r="A813" s="18">
        <v>810</v>
      </c>
      <c r="B813" s="2" t="s">
        <v>1725</v>
      </c>
      <c r="C813" s="2" t="s">
        <v>322</v>
      </c>
      <c r="D813" s="2" t="s">
        <v>1726</v>
      </c>
      <c r="E813" s="2" t="s">
        <v>1727</v>
      </c>
      <c r="F813" s="11"/>
      <c r="G813" s="2" t="s">
        <v>22</v>
      </c>
      <c r="H813" s="12">
        <v>45251</v>
      </c>
      <c r="I813" s="12">
        <f t="shared" si="123"/>
        <v>45616</v>
      </c>
      <c r="J813" s="8" t="s">
        <v>23</v>
      </c>
      <c r="K813" s="19" t="s">
        <v>1728</v>
      </c>
      <c r="L813" s="3">
        <v>95.263999999999996</v>
      </c>
      <c r="M813" s="5"/>
      <c r="N813" s="21">
        <f ca="1">I813-K2</f>
        <v>251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8"/>
    </row>
    <row r="814" spans="1:32" ht="99.75" customHeight="1" x14ac:dyDescent="0.5">
      <c r="A814" s="18">
        <v>811</v>
      </c>
      <c r="B814" s="2" t="s">
        <v>1725</v>
      </c>
      <c r="C814" s="2" t="s">
        <v>945</v>
      </c>
      <c r="D814" s="2" t="s">
        <v>1729</v>
      </c>
      <c r="E814" s="2" t="s">
        <v>1730</v>
      </c>
      <c r="F814" s="11"/>
      <c r="G814" s="2" t="s">
        <v>22</v>
      </c>
      <c r="H814" s="12">
        <v>44991</v>
      </c>
      <c r="I814" s="12">
        <f>H814+364</f>
        <v>45355</v>
      </c>
      <c r="J814" s="8" t="s">
        <v>50</v>
      </c>
      <c r="K814" s="19" t="s">
        <v>1731</v>
      </c>
      <c r="L814" s="3">
        <v>69.868899999999996</v>
      </c>
      <c r="M814" s="5"/>
      <c r="N814" s="21">
        <f ca="1">I814-K2</f>
        <v>-10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8"/>
    </row>
    <row r="815" spans="1:32" ht="99.75" customHeight="1" x14ac:dyDescent="0.5">
      <c r="A815" s="18">
        <v>812</v>
      </c>
      <c r="B815" s="2" t="s">
        <v>1725</v>
      </c>
      <c r="C815" s="2" t="s">
        <v>945</v>
      </c>
      <c r="D815" s="2" t="s">
        <v>1732</v>
      </c>
      <c r="E815" s="2" t="s">
        <v>1733</v>
      </c>
      <c r="F815" s="11"/>
      <c r="G815" s="2" t="s">
        <v>22</v>
      </c>
      <c r="H815" s="12">
        <v>45043</v>
      </c>
      <c r="I815" s="12">
        <f t="shared" ref="I815:I827" si="124">H815+365</f>
        <v>45408</v>
      </c>
      <c r="J815" s="8" t="s">
        <v>23</v>
      </c>
      <c r="K815" s="19" t="s">
        <v>1734</v>
      </c>
      <c r="L815" s="3">
        <v>87.625</v>
      </c>
      <c r="M815" s="5"/>
      <c r="N815" s="21">
        <f ca="1">I815-K2</f>
        <v>43</v>
      </c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8"/>
    </row>
    <row r="816" spans="1:32" ht="99.75" customHeight="1" x14ac:dyDescent="0.5">
      <c r="A816" s="18">
        <v>813</v>
      </c>
      <c r="B816" s="2" t="s">
        <v>1725</v>
      </c>
      <c r="C816" s="2"/>
      <c r="D816" s="2" t="s">
        <v>1735</v>
      </c>
      <c r="E816" s="2" t="s">
        <v>1736</v>
      </c>
      <c r="F816" s="11"/>
      <c r="G816" s="2" t="s">
        <v>22</v>
      </c>
      <c r="H816" s="12">
        <v>45251</v>
      </c>
      <c r="I816" s="12">
        <f t="shared" si="124"/>
        <v>45616</v>
      </c>
      <c r="J816" s="8" t="s">
        <v>23</v>
      </c>
      <c r="K816" s="19" t="s">
        <v>1737</v>
      </c>
      <c r="L816" s="3">
        <v>65.027100000000004</v>
      </c>
      <c r="M816" s="5"/>
      <c r="N816" s="21">
        <f ca="1">I816-K2</f>
        <v>251</v>
      </c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8"/>
    </row>
    <row r="817" spans="1:32" ht="99.75" customHeight="1" x14ac:dyDescent="0.5">
      <c r="A817" s="18">
        <v>814</v>
      </c>
      <c r="B817" s="2" t="s">
        <v>1725</v>
      </c>
      <c r="C817" s="2" t="s">
        <v>945</v>
      </c>
      <c r="D817" s="2" t="s">
        <v>1738</v>
      </c>
      <c r="E817" s="2" t="s">
        <v>1739</v>
      </c>
      <c r="F817" s="11"/>
      <c r="G817" s="2" t="s">
        <v>22</v>
      </c>
      <c r="H817" s="12">
        <v>45069</v>
      </c>
      <c r="I817" s="12">
        <f t="shared" si="124"/>
        <v>45434</v>
      </c>
      <c r="J817" s="8" t="s">
        <v>23</v>
      </c>
      <c r="K817" s="19" t="s">
        <v>1740</v>
      </c>
      <c r="L817" s="3">
        <v>108.01690000000001</v>
      </c>
      <c r="M817" s="5"/>
      <c r="N817" s="21">
        <f ca="1">I817-K2</f>
        <v>69</v>
      </c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8"/>
    </row>
    <row r="818" spans="1:32" ht="99.75" customHeight="1" x14ac:dyDescent="0.5">
      <c r="A818" s="18">
        <v>815</v>
      </c>
      <c r="B818" s="2" t="s">
        <v>1725</v>
      </c>
      <c r="C818" s="2" t="s">
        <v>945</v>
      </c>
      <c r="D818" s="2" t="s">
        <v>1741</v>
      </c>
      <c r="E818" s="2" t="s">
        <v>1742</v>
      </c>
      <c r="F818" s="11"/>
      <c r="G818" s="2" t="s">
        <v>22</v>
      </c>
      <c r="H818" s="12">
        <v>45253</v>
      </c>
      <c r="I818" s="12">
        <f t="shared" si="124"/>
        <v>45618</v>
      </c>
      <c r="J818" s="8" t="s">
        <v>23</v>
      </c>
      <c r="K818" s="19" t="s">
        <v>1743</v>
      </c>
      <c r="L818" s="3">
        <v>85.044899999999998</v>
      </c>
      <c r="M818" s="5"/>
      <c r="N818" s="21">
        <f ca="1">I818-K2</f>
        <v>253</v>
      </c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8"/>
    </row>
    <row r="819" spans="1:32" ht="99.75" customHeight="1" x14ac:dyDescent="0.5">
      <c r="A819" s="18">
        <v>816</v>
      </c>
      <c r="B819" s="2" t="s">
        <v>1725</v>
      </c>
      <c r="C819" s="2" t="s">
        <v>322</v>
      </c>
      <c r="D819" s="2" t="s">
        <v>1744</v>
      </c>
      <c r="E819" s="2" t="s">
        <v>1745</v>
      </c>
      <c r="F819" s="11"/>
      <c r="G819" s="2" t="s">
        <v>22</v>
      </c>
      <c r="H819" s="12">
        <v>45069</v>
      </c>
      <c r="I819" s="12">
        <f t="shared" si="124"/>
        <v>45434</v>
      </c>
      <c r="J819" s="8" t="s">
        <v>23</v>
      </c>
      <c r="K819" s="19" t="s">
        <v>1746</v>
      </c>
      <c r="L819" s="3">
        <v>84.518199999999993</v>
      </c>
      <c r="M819" s="5"/>
      <c r="N819" s="21">
        <f ca="1">I819-K2</f>
        <v>69</v>
      </c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8"/>
    </row>
    <row r="820" spans="1:32" ht="99.75" customHeight="1" x14ac:dyDescent="0.5">
      <c r="A820" s="18">
        <v>817</v>
      </c>
      <c r="B820" s="2" t="s">
        <v>1725</v>
      </c>
      <c r="C820" s="2"/>
      <c r="D820" s="2" t="s">
        <v>1747</v>
      </c>
      <c r="E820" s="2">
        <v>50.01</v>
      </c>
      <c r="F820" s="11"/>
      <c r="G820" s="2" t="s">
        <v>22</v>
      </c>
      <c r="H820" s="12">
        <v>45251</v>
      </c>
      <c r="I820" s="12">
        <f t="shared" si="124"/>
        <v>45616</v>
      </c>
      <c r="J820" s="8" t="s">
        <v>23</v>
      </c>
      <c r="K820" s="19" t="s">
        <v>1748</v>
      </c>
      <c r="L820" s="3">
        <v>50.014299999999999</v>
      </c>
      <c r="M820" s="5"/>
      <c r="N820" s="21">
        <f ca="1">I820-K2</f>
        <v>251</v>
      </c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8"/>
    </row>
    <row r="821" spans="1:32" ht="99.75" customHeight="1" x14ac:dyDescent="0.5">
      <c r="A821" s="18">
        <v>818</v>
      </c>
      <c r="B821" s="2" t="s">
        <v>1725</v>
      </c>
      <c r="C821" s="2" t="s">
        <v>322</v>
      </c>
      <c r="D821" s="2" t="s">
        <v>1749</v>
      </c>
      <c r="E821" s="2" t="s">
        <v>1750</v>
      </c>
      <c r="F821" s="11"/>
      <c r="G821" s="2" t="s">
        <v>22</v>
      </c>
      <c r="H821" s="12">
        <v>45069</v>
      </c>
      <c r="I821" s="12">
        <f t="shared" si="124"/>
        <v>45434</v>
      </c>
      <c r="J821" s="8" t="s">
        <v>23</v>
      </c>
      <c r="K821" s="19" t="s">
        <v>1751</v>
      </c>
      <c r="L821" s="3">
        <v>57.008200000000002</v>
      </c>
      <c r="M821" s="5"/>
      <c r="N821" s="21">
        <f ca="1">I821-K2</f>
        <v>69</v>
      </c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8"/>
    </row>
    <row r="822" spans="1:32" ht="99.75" customHeight="1" x14ac:dyDescent="0.5">
      <c r="A822" s="18">
        <v>819</v>
      </c>
      <c r="B822" s="2" t="s">
        <v>1725</v>
      </c>
      <c r="C822" s="2"/>
      <c r="D822" s="2" t="s">
        <v>1752</v>
      </c>
      <c r="E822" s="2" t="s">
        <v>1753</v>
      </c>
      <c r="F822" s="11"/>
      <c r="G822" s="2" t="s">
        <v>22</v>
      </c>
      <c r="H822" s="12">
        <v>45251</v>
      </c>
      <c r="I822" s="12">
        <f t="shared" si="124"/>
        <v>45616</v>
      </c>
      <c r="J822" s="8" t="s">
        <v>23</v>
      </c>
      <c r="K822" s="19" t="s">
        <v>1754</v>
      </c>
      <c r="L822" s="3">
        <v>55.006</v>
      </c>
      <c r="M822" s="5"/>
      <c r="N822" s="21">
        <f ca="1">I822-K2</f>
        <v>251</v>
      </c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8"/>
    </row>
    <row r="823" spans="1:32" ht="99.75" customHeight="1" x14ac:dyDescent="0.5">
      <c r="A823" s="18">
        <v>820</v>
      </c>
      <c r="B823" s="2" t="s">
        <v>1725</v>
      </c>
      <c r="C823" s="2"/>
      <c r="D823" s="2" t="s">
        <v>1755</v>
      </c>
      <c r="E823" s="2" t="s">
        <v>1756</v>
      </c>
      <c r="F823" s="11"/>
      <c r="G823" s="2" t="s">
        <v>22</v>
      </c>
      <c r="H823" s="12">
        <v>45329</v>
      </c>
      <c r="I823" s="12">
        <f t="shared" si="124"/>
        <v>45694</v>
      </c>
      <c r="J823" s="8" t="s">
        <v>50</v>
      </c>
      <c r="K823" s="19" t="s">
        <v>1757</v>
      </c>
      <c r="L823" s="3">
        <v>82.572699999999998</v>
      </c>
      <c r="M823" s="5"/>
      <c r="N823" s="21">
        <f ca="1">I823-K2</f>
        <v>329</v>
      </c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17"/>
    </row>
    <row r="824" spans="1:32" ht="99.75" customHeight="1" x14ac:dyDescent="0.5">
      <c r="A824" s="18">
        <v>821</v>
      </c>
      <c r="B824" s="2" t="s">
        <v>1725</v>
      </c>
      <c r="C824" s="2"/>
      <c r="D824" s="2" t="s">
        <v>1758</v>
      </c>
      <c r="E824" s="2" t="s">
        <v>1759</v>
      </c>
      <c r="F824" s="11"/>
      <c r="G824" s="2" t="s">
        <v>22</v>
      </c>
      <c r="H824" s="12">
        <v>45124</v>
      </c>
      <c r="I824" s="12">
        <f t="shared" si="124"/>
        <v>45489</v>
      </c>
      <c r="J824" s="8" t="s">
        <v>23</v>
      </c>
      <c r="K824" s="19" t="s">
        <v>1760</v>
      </c>
      <c r="L824" s="3" t="e">
        <f>[5]Sheet1!$F$15</f>
        <v>#REF!</v>
      </c>
      <c r="M824" s="5"/>
      <c r="N824" s="21">
        <f ca="1">I824-K2</f>
        <v>124</v>
      </c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8"/>
    </row>
    <row r="825" spans="1:32" ht="99.75" customHeight="1" x14ac:dyDescent="0.5">
      <c r="A825" s="18">
        <v>822</v>
      </c>
      <c r="B825" s="2" t="s">
        <v>1725</v>
      </c>
      <c r="C825" s="2"/>
      <c r="D825" s="2" t="s">
        <v>1761</v>
      </c>
      <c r="E825" s="2">
        <v>68.028000000000006</v>
      </c>
      <c r="F825" s="11"/>
      <c r="G825" s="2" t="s">
        <v>22</v>
      </c>
      <c r="H825" s="12">
        <v>45124</v>
      </c>
      <c r="I825" s="12">
        <f t="shared" si="124"/>
        <v>45489</v>
      </c>
      <c r="J825" s="8" t="s">
        <v>50</v>
      </c>
      <c r="K825" s="19" t="s">
        <v>1762</v>
      </c>
      <c r="L825" s="20">
        <v>68.035300000000007</v>
      </c>
      <c r="M825" s="5"/>
      <c r="N825" s="21">
        <f ca="1">I825-K2</f>
        <v>124</v>
      </c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8"/>
    </row>
    <row r="826" spans="1:32" ht="99.75" customHeight="1" x14ac:dyDescent="0.5">
      <c r="A826" s="18">
        <v>823</v>
      </c>
      <c r="B826" s="2" t="s">
        <v>1725</v>
      </c>
      <c r="C826" s="2"/>
      <c r="D826" s="2" t="s">
        <v>1763</v>
      </c>
      <c r="E826" s="2" t="s">
        <v>1764</v>
      </c>
      <c r="F826" s="11"/>
      <c r="G826" s="2" t="s">
        <v>22</v>
      </c>
      <c r="H826" s="12">
        <v>45068</v>
      </c>
      <c r="I826" s="12">
        <f t="shared" si="124"/>
        <v>45433</v>
      </c>
      <c r="J826" s="8" t="s">
        <v>86</v>
      </c>
      <c r="K826" s="19" t="s">
        <v>1765</v>
      </c>
      <c r="L826" s="3"/>
      <c r="M826" s="5"/>
      <c r="N826" s="21">
        <f ca="1">I826-K2</f>
        <v>68</v>
      </c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8"/>
    </row>
    <row r="827" spans="1:32" ht="99.75" customHeight="1" x14ac:dyDescent="0.5">
      <c r="A827" s="18">
        <v>824</v>
      </c>
      <c r="B827" s="2" t="s">
        <v>1725</v>
      </c>
      <c r="C827" s="2"/>
      <c r="D827" s="2" t="s">
        <v>1766</v>
      </c>
      <c r="E827" s="2" t="s">
        <v>1764</v>
      </c>
      <c r="F827" s="11"/>
      <c r="G827" s="2" t="s">
        <v>22</v>
      </c>
      <c r="H827" s="12">
        <v>45152</v>
      </c>
      <c r="I827" s="12">
        <f t="shared" si="124"/>
        <v>45517</v>
      </c>
      <c r="J827" s="8" t="s">
        <v>23</v>
      </c>
      <c r="K827" s="19" t="s">
        <v>1767</v>
      </c>
      <c r="L827" s="3">
        <v>65.110299999999995</v>
      </c>
      <c r="M827" s="5"/>
      <c r="N827" s="21">
        <f ca="1">I827-K2</f>
        <v>152</v>
      </c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8"/>
    </row>
    <row r="828" spans="1:32" ht="99.75" customHeight="1" x14ac:dyDescent="0.5">
      <c r="A828" s="18">
        <v>825</v>
      </c>
      <c r="B828" s="2" t="s">
        <v>1725</v>
      </c>
      <c r="C828" s="2"/>
      <c r="D828" s="2" t="s">
        <v>1768</v>
      </c>
      <c r="E828" s="2" t="s">
        <v>1769</v>
      </c>
      <c r="F828" s="11"/>
      <c r="G828" s="2" t="s">
        <v>22</v>
      </c>
      <c r="H828" s="12">
        <v>44991</v>
      </c>
      <c r="I828" s="12">
        <f t="shared" ref="I828:I829" si="125">H828+364</f>
        <v>45355</v>
      </c>
      <c r="J828" s="8" t="s">
        <v>23</v>
      </c>
      <c r="K828" s="19" t="s">
        <v>1770</v>
      </c>
      <c r="L828" s="3">
        <v>69.868099999999998</v>
      </c>
      <c r="M828" s="5"/>
      <c r="N828" s="21">
        <f ca="1">I828-K2</f>
        <v>-10</v>
      </c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8"/>
    </row>
    <row r="829" spans="1:32" ht="99.75" customHeight="1" x14ac:dyDescent="0.5">
      <c r="A829" s="18">
        <v>826</v>
      </c>
      <c r="B829" s="2" t="s">
        <v>1725</v>
      </c>
      <c r="C829" s="2"/>
      <c r="D829" s="2" t="s">
        <v>1771</v>
      </c>
      <c r="E829" s="2" t="s">
        <v>1772</v>
      </c>
      <c r="F829" s="11"/>
      <c r="G829" s="2" t="s">
        <v>22</v>
      </c>
      <c r="H829" s="12">
        <v>44991</v>
      </c>
      <c r="I829" s="12">
        <f t="shared" si="125"/>
        <v>45355</v>
      </c>
      <c r="J829" s="8" t="s">
        <v>23</v>
      </c>
      <c r="K829" s="19" t="s">
        <v>1773</v>
      </c>
      <c r="L829" s="3">
        <v>85.061999999999998</v>
      </c>
      <c r="M829" s="5"/>
      <c r="N829" s="21">
        <f ca="1">I829-K2</f>
        <v>-10</v>
      </c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8"/>
    </row>
    <row r="830" spans="1:32" ht="99.75" customHeight="1" x14ac:dyDescent="0.5">
      <c r="A830" s="18">
        <v>827</v>
      </c>
      <c r="B830" s="2" t="s">
        <v>1725</v>
      </c>
      <c r="C830" s="2"/>
      <c r="D830" s="2" t="s">
        <v>1774</v>
      </c>
      <c r="E830" s="2" t="s">
        <v>1775</v>
      </c>
      <c r="F830" s="11"/>
      <c r="G830" s="2" t="s">
        <v>22</v>
      </c>
      <c r="H830" s="12">
        <v>45069</v>
      </c>
      <c r="I830" s="12">
        <f t="shared" ref="I830:I836" si="126">H830+365</f>
        <v>45434</v>
      </c>
      <c r="J830" s="8" t="s">
        <v>23</v>
      </c>
      <c r="K830" s="19" t="s">
        <v>1776</v>
      </c>
      <c r="L830" s="3">
        <v>73.046199999999999</v>
      </c>
      <c r="M830" s="5"/>
      <c r="N830" s="21">
        <f ca="1">I830-K2</f>
        <v>69</v>
      </c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8"/>
    </row>
    <row r="831" spans="1:32" ht="99.75" customHeight="1" x14ac:dyDescent="0.5">
      <c r="A831" s="18">
        <v>828</v>
      </c>
      <c r="B831" s="2" t="s">
        <v>1725</v>
      </c>
      <c r="C831" s="2" t="s">
        <v>945</v>
      </c>
      <c r="D831" s="2" t="s">
        <v>1777</v>
      </c>
      <c r="E831" s="2" t="s">
        <v>1778</v>
      </c>
      <c r="F831" s="11"/>
      <c r="G831" s="2" t="s">
        <v>22</v>
      </c>
      <c r="H831" s="12">
        <v>45124</v>
      </c>
      <c r="I831" s="12">
        <f t="shared" si="126"/>
        <v>45489</v>
      </c>
      <c r="J831" s="8" t="s">
        <v>23</v>
      </c>
      <c r="K831" s="19" t="s">
        <v>1779</v>
      </c>
      <c r="L831" s="3" t="e">
        <f>[6]Sheet1!$F$15</f>
        <v>#REF!</v>
      </c>
      <c r="M831" s="5"/>
      <c r="N831" s="21">
        <f ca="1">I831-K2</f>
        <v>124</v>
      </c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8"/>
    </row>
    <row r="832" spans="1:32" ht="99.75" customHeight="1" x14ac:dyDescent="0.5">
      <c r="A832" s="18">
        <v>829</v>
      </c>
      <c r="B832" s="2" t="s">
        <v>1725</v>
      </c>
      <c r="C832" s="2"/>
      <c r="D832" s="2" t="s">
        <v>1780</v>
      </c>
      <c r="E832" s="2" t="s">
        <v>1781</v>
      </c>
      <c r="F832" s="11"/>
      <c r="G832" s="2" t="s">
        <v>22</v>
      </c>
      <c r="H832" s="12">
        <v>45183</v>
      </c>
      <c r="I832" s="12">
        <f t="shared" si="126"/>
        <v>45548</v>
      </c>
      <c r="J832" s="8" t="s">
        <v>86</v>
      </c>
      <c r="K832" s="19" t="s">
        <v>1782</v>
      </c>
      <c r="L832" s="3"/>
      <c r="M832" s="5"/>
      <c r="N832" s="21">
        <f ca="1">I832-K2</f>
        <v>183</v>
      </c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17"/>
    </row>
    <row r="833" spans="1:32" ht="99.75" customHeight="1" x14ac:dyDescent="0.5">
      <c r="A833" s="18">
        <v>830</v>
      </c>
      <c r="B833" s="2" t="s">
        <v>1725</v>
      </c>
      <c r="C833" s="2"/>
      <c r="D833" s="2" t="s">
        <v>1783</v>
      </c>
      <c r="E833" s="2" t="s">
        <v>1784</v>
      </c>
      <c r="F833" s="11"/>
      <c r="G833" s="2" t="s">
        <v>22</v>
      </c>
      <c r="H833" s="12">
        <v>45183</v>
      </c>
      <c r="I833" s="12">
        <f t="shared" si="126"/>
        <v>45548</v>
      </c>
      <c r="J833" s="8" t="s">
        <v>86</v>
      </c>
      <c r="K833" s="19" t="s">
        <v>1785</v>
      </c>
      <c r="L833" s="3"/>
      <c r="M833" s="5"/>
      <c r="N833" s="21">
        <f ca="1">I833-K2</f>
        <v>183</v>
      </c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17"/>
    </row>
    <row r="834" spans="1:32" ht="99.75" customHeight="1" x14ac:dyDescent="0.5">
      <c r="A834" s="18">
        <v>831</v>
      </c>
      <c r="B834" s="2" t="s">
        <v>1725</v>
      </c>
      <c r="C834" s="2"/>
      <c r="D834" s="2" t="s">
        <v>1786</v>
      </c>
      <c r="E834" s="2" t="s">
        <v>1787</v>
      </c>
      <c r="F834" s="11"/>
      <c r="G834" s="2" t="s">
        <v>22</v>
      </c>
      <c r="H834" s="12">
        <v>45124</v>
      </c>
      <c r="I834" s="12">
        <f t="shared" si="126"/>
        <v>45489</v>
      </c>
      <c r="J834" s="8" t="s">
        <v>86</v>
      </c>
      <c r="K834" s="19" t="s">
        <v>1788</v>
      </c>
      <c r="L834" s="3" t="e">
        <f>[7]Sheet1!$F$13</f>
        <v>#REF!</v>
      </c>
      <c r="M834" s="5"/>
      <c r="N834" s="21">
        <f ca="1">I834-K2</f>
        <v>124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17"/>
    </row>
    <row r="835" spans="1:32" ht="99.75" customHeight="1" x14ac:dyDescent="0.5">
      <c r="A835" s="18">
        <v>832</v>
      </c>
      <c r="B835" s="2" t="s">
        <v>1725</v>
      </c>
      <c r="C835" s="2"/>
      <c r="D835" s="2" t="s">
        <v>1789</v>
      </c>
      <c r="E835" s="2" t="s">
        <v>1790</v>
      </c>
      <c r="F835" s="11"/>
      <c r="G835" s="2" t="s">
        <v>22</v>
      </c>
      <c r="H835" s="12">
        <v>45005</v>
      </c>
      <c r="I835" s="12">
        <f t="shared" si="126"/>
        <v>45370</v>
      </c>
      <c r="J835" s="8" t="s">
        <v>86</v>
      </c>
      <c r="K835" s="19" t="s">
        <v>1791</v>
      </c>
      <c r="L835" s="3"/>
      <c r="M835" s="5"/>
      <c r="N835" s="21">
        <f ca="1">I835-K2</f>
        <v>5</v>
      </c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17"/>
    </row>
    <row r="836" spans="1:32" ht="99.75" customHeight="1" x14ac:dyDescent="0.5">
      <c r="A836" s="18">
        <v>833</v>
      </c>
      <c r="B836" s="2" t="s">
        <v>1725</v>
      </c>
      <c r="C836" s="2" t="s">
        <v>945</v>
      </c>
      <c r="D836" s="2" t="s">
        <v>1792</v>
      </c>
      <c r="E836" s="2" t="s">
        <v>1793</v>
      </c>
      <c r="F836" s="11"/>
      <c r="G836" s="2" t="s">
        <v>22</v>
      </c>
      <c r="H836" s="12">
        <v>45285</v>
      </c>
      <c r="I836" s="12">
        <f t="shared" si="126"/>
        <v>45650</v>
      </c>
      <c r="J836" s="8" t="s">
        <v>23</v>
      </c>
      <c r="K836" s="19" t="s">
        <v>1794</v>
      </c>
      <c r="L836" s="3">
        <v>80.054500000000004</v>
      </c>
      <c r="M836" s="5"/>
      <c r="N836" s="21">
        <f ca="1">I836-K2</f>
        <v>285</v>
      </c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8"/>
    </row>
    <row r="837" spans="1:32" ht="99.75" customHeight="1" x14ac:dyDescent="0.5">
      <c r="A837" s="18">
        <v>834</v>
      </c>
      <c r="B837" s="2" t="s">
        <v>1725</v>
      </c>
      <c r="C837" s="2"/>
      <c r="D837" s="2" t="s">
        <v>1795</v>
      </c>
      <c r="E837" s="2">
        <v>87.54</v>
      </c>
      <c r="F837" s="11"/>
      <c r="G837" s="2" t="s">
        <v>22</v>
      </c>
      <c r="H837" s="12">
        <v>44991</v>
      </c>
      <c r="I837" s="12">
        <f>H837+364</f>
        <v>45355</v>
      </c>
      <c r="J837" s="8" t="s">
        <v>23</v>
      </c>
      <c r="K837" s="19" t="s">
        <v>1796</v>
      </c>
      <c r="L837" s="3">
        <v>87.541200000000003</v>
      </c>
      <c r="M837" s="5"/>
      <c r="N837" s="21">
        <f ca="1">I837-K2</f>
        <v>-10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8"/>
    </row>
    <row r="838" spans="1:32" ht="99.75" customHeight="1" x14ac:dyDescent="0.5">
      <c r="A838" s="18">
        <v>835</v>
      </c>
      <c r="B838" s="2" t="s">
        <v>1725</v>
      </c>
      <c r="C838" s="2"/>
      <c r="D838" s="2" t="s">
        <v>1797</v>
      </c>
      <c r="E838" s="2" t="s">
        <v>1798</v>
      </c>
      <c r="F838" s="11"/>
      <c r="G838" s="2" t="s">
        <v>22</v>
      </c>
      <c r="H838" s="12">
        <v>45212</v>
      </c>
      <c r="I838" s="12">
        <f t="shared" ref="I838:I839" si="127">H838+365</f>
        <v>45577</v>
      </c>
      <c r="J838" s="8" t="s">
        <v>130</v>
      </c>
      <c r="K838" s="19" t="s">
        <v>1799</v>
      </c>
      <c r="L838" s="3"/>
      <c r="M838" s="5"/>
      <c r="N838" s="21">
        <f ca="1">I838-K2</f>
        <v>212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8"/>
    </row>
    <row r="839" spans="1:32" ht="99.75" customHeight="1" x14ac:dyDescent="0.5">
      <c r="A839" s="18">
        <v>836</v>
      </c>
      <c r="B839" s="2" t="s">
        <v>1725</v>
      </c>
      <c r="C839" s="2"/>
      <c r="D839" s="2" t="s">
        <v>1800</v>
      </c>
      <c r="E839" s="2" t="s">
        <v>1801</v>
      </c>
      <c r="F839" s="11"/>
      <c r="G839" s="2" t="s">
        <v>22</v>
      </c>
      <c r="H839" s="12">
        <v>45212</v>
      </c>
      <c r="I839" s="12">
        <f t="shared" si="127"/>
        <v>45577</v>
      </c>
      <c r="J839" s="8" t="s">
        <v>130</v>
      </c>
      <c r="K839" s="19" t="s">
        <v>1802</v>
      </c>
      <c r="L839" s="3"/>
      <c r="M839" s="5"/>
      <c r="N839" s="21">
        <f ca="1">I839-K2</f>
        <v>212</v>
      </c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8"/>
    </row>
    <row r="840" spans="1:32" ht="99.75" customHeight="1" x14ac:dyDescent="0.5">
      <c r="A840" s="11">
        <v>837</v>
      </c>
      <c r="B840" s="2" t="s">
        <v>1725</v>
      </c>
      <c r="C840" s="2"/>
      <c r="D840" s="2" t="s">
        <v>1803</v>
      </c>
      <c r="E840" s="2" t="s">
        <v>1804</v>
      </c>
      <c r="F840" s="11"/>
      <c r="G840" s="2" t="s">
        <v>22</v>
      </c>
      <c r="H840" s="12">
        <v>44861</v>
      </c>
      <c r="I840" s="12">
        <f>H840+364</f>
        <v>45225</v>
      </c>
      <c r="J840" s="8" t="s">
        <v>1805</v>
      </c>
      <c r="K840" s="2"/>
      <c r="L840" s="3"/>
      <c r="M840" s="5"/>
      <c r="N840" s="21">
        <f ca="1">I840-K2</f>
        <v>-140</v>
      </c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8"/>
    </row>
    <row r="841" spans="1:32" ht="99.75" customHeight="1" x14ac:dyDescent="0.5">
      <c r="A841" s="18">
        <v>838</v>
      </c>
      <c r="B841" s="2" t="s">
        <v>1725</v>
      </c>
      <c r="C841" s="2"/>
      <c r="D841" s="2" t="s">
        <v>1806</v>
      </c>
      <c r="E841" s="2" t="s">
        <v>1807</v>
      </c>
      <c r="F841" s="11"/>
      <c r="G841" s="2" t="s">
        <v>22</v>
      </c>
      <c r="H841" s="12">
        <v>45336</v>
      </c>
      <c r="I841" s="12">
        <f t="shared" ref="I841:I842" si="128">H841+365</f>
        <v>45701</v>
      </c>
      <c r="J841" s="8" t="s">
        <v>130</v>
      </c>
      <c r="K841" s="19" t="s">
        <v>1808</v>
      </c>
      <c r="L841" s="3"/>
      <c r="M841" s="5"/>
      <c r="N841" s="21">
        <f ca="1">I841-K2</f>
        <v>336</v>
      </c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17"/>
    </row>
    <row r="842" spans="1:32" ht="99.75" customHeight="1" x14ac:dyDescent="0.5">
      <c r="A842" s="18">
        <v>839</v>
      </c>
      <c r="B842" s="2" t="s">
        <v>1725</v>
      </c>
      <c r="C842" s="2"/>
      <c r="D842" s="2" t="s">
        <v>1809</v>
      </c>
      <c r="E842" s="2" t="s">
        <v>1810</v>
      </c>
      <c r="F842" s="11"/>
      <c r="G842" s="2" t="s">
        <v>22</v>
      </c>
      <c r="H842" s="12">
        <v>45183</v>
      </c>
      <c r="I842" s="12">
        <f t="shared" si="128"/>
        <v>45548</v>
      </c>
      <c r="J842" s="8" t="s">
        <v>86</v>
      </c>
      <c r="K842" s="19" t="s">
        <v>1811</v>
      </c>
      <c r="L842" s="3"/>
      <c r="M842" s="5"/>
      <c r="N842" s="21">
        <f ca="1">I842-K2</f>
        <v>183</v>
      </c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17"/>
    </row>
    <row r="843" spans="1:32" ht="99.75" customHeight="1" x14ac:dyDescent="0.5">
      <c r="A843" s="18">
        <v>840</v>
      </c>
      <c r="B843" s="2" t="s">
        <v>1725</v>
      </c>
      <c r="C843" s="2"/>
      <c r="D843" s="2" t="s">
        <v>1812</v>
      </c>
      <c r="E843" s="2">
        <v>158.69900000000001</v>
      </c>
      <c r="F843" s="11"/>
      <c r="G843" s="2" t="s">
        <v>22</v>
      </c>
      <c r="H843" s="12">
        <v>44194</v>
      </c>
      <c r="I843" s="12">
        <f>H843+364</f>
        <v>44558</v>
      </c>
      <c r="J843" s="8" t="s">
        <v>43</v>
      </c>
      <c r="K843" s="2"/>
      <c r="L843" s="3"/>
      <c r="M843" s="5"/>
      <c r="N843" s="21">
        <f ca="1">I843-K2</f>
        <v>-807</v>
      </c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8"/>
    </row>
    <row r="844" spans="1:32" ht="99.75" customHeight="1" x14ac:dyDescent="0.5">
      <c r="A844" s="18">
        <v>841</v>
      </c>
      <c r="B844" s="2" t="s">
        <v>1725</v>
      </c>
      <c r="C844" s="2"/>
      <c r="D844" s="2" t="s">
        <v>1813</v>
      </c>
      <c r="E844" s="2">
        <v>158.69900000000001</v>
      </c>
      <c r="F844" s="11"/>
      <c r="G844" s="2" t="s">
        <v>22</v>
      </c>
      <c r="H844" s="12">
        <v>45183</v>
      </c>
      <c r="I844" s="12">
        <f>H844+365</f>
        <v>45548</v>
      </c>
      <c r="J844" s="8" t="s">
        <v>130</v>
      </c>
      <c r="K844" s="19" t="s">
        <v>1814</v>
      </c>
      <c r="L844" s="3"/>
      <c r="M844" s="5"/>
      <c r="N844" s="21">
        <f ca="1">I844-K2</f>
        <v>183</v>
      </c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8"/>
    </row>
    <row r="845" spans="1:32" ht="99.75" customHeight="1" x14ac:dyDescent="0.5">
      <c r="A845" s="18">
        <v>842</v>
      </c>
      <c r="B845" s="2" t="s">
        <v>1725</v>
      </c>
      <c r="C845" s="2"/>
      <c r="D845" s="2" t="s">
        <v>1815</v>
      </c>
      <c r="E845" s="2" t="s">
        <v>1816</v>
      </c>
      <c r="F845" s="11"/>
      <c r="G845" s="2" t="s">
        <v>22</v>
      </c>
      <c r="H845" s="12">
        <v>44163</v>
      </c>
      <c r="I845" s="12">
        <f t="shared" ref="I845:I865" si="129">H845+364</f>
        <v>44527</v>
      </c>
      <c r="J845" s="8" t="s">
        <v>43</v>
      </c>
      <c r="K845" s="2"/>
      <c r="L845" s="3"/>
      <c r="M845" s="5"/>
      <c r="N845" s="21">
        <f ca="1">I845-K2</f>
        <v>-838</v>
      </c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8"/>
    </row>
    <row r="846" spans="1:32" ht="99.75" customHeight="1" x14ac:dyDescent="0.5">
      <c r="A846" s="18">
        <v>843</v>
      </c>
      <c r="B846" s="2" t="s">
        <v>1725</v>
      </c>
      <c r="C846" s="2"/>
      <c r="D846" s="2" t="s">
        <v>1817</v>
      </c>
      <c r="E846" s="2" t="s">
        <v>1818</v>
      </c>
      <c r="F846" s="11"/>
      <c r="G846" s="2" t="s">
        <v>22</v>
      </c>
      <c r="H846" s="12">
        <v>44581</v>
      </c>
      <c r="I846" s="12">
        <f t="shared" si="129"/>
        <v>44945</v>
      </c>
      <c r="J846" s="8" t="s">
        <v>43</v>
      </c>
      <c r="K846" s="2"/>
      <c r="L846" s="3"/>
      <c r="M846" s="5"/>
      <c r="N846" s="21">
        <f ca="1">I846-K2</f>
        <v>-420</v>
      </c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8"/>
    </row>
    <row r="847" spans="1:32" ht="99.75" customHeight="1" x14ac:dyDescent="0.5">
      <c r="A847" s="18">
        <v>844</v>
      </c>
      <c r="B847" s="2" t="s">
        <v>1725</v>
      </c>
      <c r="C847" s="2"/>
      <c r="D847" s="2" t="s">
        <v>1819</v>
      </c>
      <c r="E847" s="2" t="s">
        <v>1820</v>
      </c>
      <c r="F847" s="11"/>
      <c r="G847" s="2" t="s">
        <v>22</v>
      </c>
      <c r="H847" s="12">
        <v>44163</v>
      </c>
      <c r="I847" s="12">
        <f t="shared" si="129"/>
        <v>44527</v>
      </c>
      <c r="J847" s="8" t="s">
        <v>43</v>
      </c>
      <c r="K847" s="2"/>
      <c r="L847" s="3"/>
      <c r="M847" s="5"/>
      <c r="N847" s="21">
        <f ca="1">I847-K2</f>
        <v>-838</v>
      </c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8"/>
    </row>
    <row r="848" spans="1:32" ht="99.75" customHeight="1" x14ac:dyDescent="0.5">
      <c r="A848" s="18">
        <v>845</v>
      </c>
      <c r="B848" s="2" t="s">
        <v>1725</v>
      </c>
      <c r="C848" s="2"/>
      <c r="D848" s="2" t="s">
        <v>1821</v>
      </c>
      <c r="E848" s="2" t="s">
        <v>1822</v>
      </c>
      <c r="F848" s="11"/>
      <c r="G848" s="2" t="s">
        <v>22</v>
      </c>
      <c r="H848" s="12">
        <v>44163</v>
      </c>
      <c r="I848" s="12">
        <f t="shared" si="129"/>
        <v>44527</v>
      </c>
      <c r="J848" s="8" t="s">
        <v>43</v>
      </c>
      <c r="K848" s="2"/>
      <c r="L848" s="3"/>
      <c r="M848" s="5"/>
      <c r="N848" s="21">
        <f ca="1">I848-K2</f>
        <v>-838</v>
      </c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8"/>
    </row>
    <row r="849" spans="1:32" ht="99.75" customHeight="1" x14ac:dyDescent="0.5">
      <c r="A849" s="18">
        <v>846</v>
      </c>
      <c r="B849" s="2" t="s">
        <v>1725</v>
      </c>
      <c r="C849" s="2"/>
      <c r="D849" s="2" t="s">
        <v>1823</v>
      </c>
      <c r="E849" s="2" t="s">
        <v>1824</v>
      </c>
      <c r="F849" s="11"/>
      <c r="G849" s="2" t="s">
        <v>22</v>
      </c>
      <c r="H849" s="12">
        <v>44163</v>
      </c>
      <c r="I849" s="12">
        <f t="shared" si="129"/>
        <v>44527</v>
      </c>
      <c r="J849" s="8" t="s">
        <v>43</v>
      </c>
      <c r="K849" s="2"/>
      <c r="L849" s="3"/>
      <c r="M849" s="5"/>
      <c r="N849" s="21">
        <f ca="1">I849-K2</f>
        <v>-838</v>
      </c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8"/>
    </row>
    <row r="850" spans="1:32" ht="99.75" customHeight="1" x14ac:dyDescent="0.5">
      <c r="A850" s="18">
        <v>847</v>
      </c>
      <c r="B850" s="2" t="s">
        <v>1725</v>
      </c>
      <c r="C850" s="2"/>
      <c r="D850" s="2" t="s">
        <v>1825</v>
      </c>
      <c r="E850" s="2" t="s">
        <v>1826</v>
      </c>
      <c r="F850" s="11"/>
      <c r="G850" s="2" t="s">
        <v>22</v>
      </c>
      <c r="H850" s="12">
        <v>44163</v>
      </c>
      <c r="I850" s="12">
        <f t="shared" si="129"/>
        <v>44527</v>
      </c>
      <c r="J850" s="8" t="s">
        <v>43</v>
      </c>
      <c r="K850" s="2"/>
      <c r="L850" s="3"/>
      <c r="M850" s="5"/>
      <c r="N850" s="21">
        <f ca="1">I850-K2</f>
        <v>-838</v>
      </c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8"/>
    </row>
    <row r="851" spans="1:32" ht="99.75" customHeight="1" x14ac:dyDescent="0.5">
      <c r="A851" s="18">
        <v>848</v>
      </c>
      <c r="B851" s="2" t="s">
        <v>1725</v>
      </c>
      <c r="C851" s="2"/>
      <c r="D851" s="2" t="s">
        <v>1827</v>
      </c>
      <c r="E851" s="2" t="s">
        <v>1828</v>
      </c>
      <c r="F851" s="11"/>
      <c r="G851" s="2" t="s">
        <v>22</v>
      </c>
      <c r="H851" s="12">
        <v>44163</v>
      </c>
      <c r="I851" s="12">
        <f t="shared" si="129"/>
        <v>44527</v>
      </c>
      <c r="J851" s="8" t="s">
        <v>43</v>
      </c>
      <c r="K851" s="2"/>
      <c r="L851" s="3"/>
      <c r="M851" s="5"/>
      <c r="N851" s="21">
        <f ca="1">I851-K2</f>
        <v>-838</v>
      </c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8"/>
    </row>
    <row r="852" spans="1:32" ht="99.75" customHeight="1" x14ac:dyDescent="0.5">
      <c r="A852" s="18">
        <v>849</v>
      </c>
      <c r="B852" s="2" t="s">
        <v>1725</v>
      </c>
      <c r="C852" s="2"/>
      <c r="D852" s="2" t="s">
        <v>1829</v>
      </c>
      <c r="E852" s="2" t="s">
        <v>1830</v>
      </c>
      <c r="F852" s="11"/>
      <c r="G852" s="2" t="s">
        <v>22</v>
      </c>
      <c r="H852" s="12">
        <v>44163</v>
      </c>
      <c r="I852" s="12">
        <f t="shared" si="129"/>
        <v>44527</v>
      </c>
      <c r="J852" s="8" t="s">
        <v>43</v>
      </c>
      <c r="K852" s="2"/>
      <c r="L852" s="3"/>
      <c r="M852" s="5"/>
      <c r="N852" s="21">
        <f ca="1">I852-K2</f>
        <v>-838</v>
      </c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8"/>
    </row>
    <row r="853" spans="1:32" ht="99.75" customHeight="1" x14ac:dyDescent="0.5">
      <c r="A853" s="18">
        <v>850</v>
      </c>
      <c r="B853" s="2" t="s">
        <v>1725</v>
      </c>
      <c r="C853" s="2"/>
      <c r="D853" s="2" t="s">
        <v>1831</v>
      </c>
      <c r="E853" s="2" t="s">
        <v>1832</v>
      </c>
      <c r="F853" s="11"/>
      <c r="G853" s="2" t="s">
        <v>22</v>
      </c>
      <c r="H853" s="12">
        <v>44163</v>
      </c>
      <c r="I853" s="12">
        <f t="shared" si="129"/>
        <v>44527</v>
      </c>
      <c r="J853" s="8" t="s">
        <v>43</v>
      </c>
      <c r="K853" s="2"/>
      <c r="L853" s="3"/>
      <c r="M853" s="5"/>
      <c r="N853" s="21">
        <f ca="1">I853-K2</f>
        <v>-838</v>
      </c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8"/>
    </row>
    <row r="854" spans="1:32" ht="99.75" customHeight="1" x14ac:dyDescent="0.5">
      <c r="A854" s="18">
        <v>851</v>
      </c>
      <c r="B854" s="2" t="s">
        <v>1725</v>
      </c>
      <c r="C854" s="2"/>
      <c r="D854" s="2" t="s">
        <v>1833</v>
      </c>
      <c r="E854" s="2" t="s">
        <v>1834</v>
      </c>
      <c r="F854" s="11"/>
      <c r="G854" s="2" t="s">
        <v>22</v>
      </c>
      <c r="H854" s="12">
        <v>44163</v>
      </c>
      <c r="I854" s="12">
        <f t="shared" si="129"/>
        <v>44527</v>
      </c>
      <c r="J854" s="8" t="s">
        <v>43</v>
      </c>
      <c r="K854" s="2"/>
      <c r="L854" s="3"/>
      <c r="M854" s="5"/>
      <c r="N854" s="21">
        <f ca="1">I854-K2</f>
        <v>-838</v>
      </c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8"/>
    </row>
    <row r="855" spans="1:32" ht="99.75" customHeight="1" x14ac:dyDescent="0.5">
      <c r="A855" s="18">
        <v>852</v>
      </c>
      <c r="B855" s="2" t="s">
        <v>1725</v>
      </c>
      <c r="C855" s="2"/>
      <c r="D855" s="2" t="s">
        <v>1835</v>
      </c>
      <c r="E855" s="2" t="s">
        <v>1836</v>
      </c>
      <c r="F855" s="11"/>
      <c r="G855" s="2" t="s">
        <v>22</v>
      </c>
      <c r="H855" s="12">
        <v>44163</v>
      </c>
      <c r="I855" s="12">
        <f t="shared" si="129"/>
        <v>44527</v>
      </c>
      <c r="J855" s="8" t="s">
        <v>43</v>
      </c>
      <c r="K855" s="2"/>
      <c r="L855" s="3"/>
      <c r="M855" s="5"/>
      <c r="N855" s="21">
        <f ca="1">I855-K2</f>
        <v>-838</v>
      </c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8"/>
    </row>
    <row r="856" spans="1:32" ht="99.75" customHeight="1" x14ac:dyDescent="0.5">
      <c r="A856" s="11">
        <v>853</v>
      </c>
      <c r="B856" s="2" t="s">
        <v>1725</v>
      </c>
      <c r="C856" s="2"/>
      <c r="D856" s="2" t="s">
        <v>1837</v>
      </c>
      <c r="E856" s="2">
        <v>38</v>
      </c>
      <c r="F856" s="11"/>
      <c r="G856" s="2" t="s">
        <v>22</v>
      </c>
      <c r="H856" s="12">
        <v>44163</v>
      </c>
      <c r="I856" s="12">
        <f t="shared" si="129"/>
        <v>44527</v>
      </c>
      <c r="J856" s="8" t="s">
        <v>123</v>
      </c>
      <c r="K856" s="2"/>
      <c r="L856" s="3"/>
      <c r="M856" s="5"/>
      <c r="N856" s="21">
        <f ca="1">I856-K2</f>
        <v>-838</v>
      </c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8"/>
    </row>
    <row r="857" spans="1:32" ht="99.75" customHeight="1" x14ac:dyDescent="0.5">
      <c r="A857" s="18">
        <v>854</v>
      </c>
      <c r="B857" s="2" t="s">
        <v>1725</v>
      </c>
      <c r="C857" s="2"/>
      <c r="D857" s="2" t="s">
        <v>1838</v>
      </c>
      <c r="E857" s="2" t="s">
        <v>1839</v>
      </c>
      <c r="F857" s="11"/>
      <c r="G857" s="2" t="s">
        <v>22</v>
      </c>
      <c r="H857" s="12">
        <v>44163</v>
      </c>
      <c r="I857" s="12">
        <f t="shared" si="129"/>
        <v>44527</v>
      </c>
      <c r="J857" s="8" t="s">
        <v>43</v>
      </c>
      <c r="K857" s="2"/>
      <c r="L857" s="3"/>
      <c r="M857" s="5"/>
      <c r="N857" s="21">
        <f ca="1">I857-K2</f>
        <v>-838</v>
      </c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8"/>
    </row>
    <row r="858" spans="1:32" ht="99.75" customHeight="1" x14ac:dyDescent="0.5">
      <c r="A858" s="18">
        <v>855</v>
      </c>
      <c r="B858" s="2" t="s">
        <v>1725</v>
      </c>
      <c r="C858" s="2"/>
      <c r="D858" s="2" t="s">
        <v>1840</v>
      </c>
      <c r="E858" s="2">
        <v>39.978999999999999</v>
      </c>
      <c r="F858" s="11"/>
      <c r="G858" s="2" t="s">
        <v>22</v>
      </c>
      <c r="H858" s="12">
        <v>44163</v>
      </c>
      <c r="I858" s="12">
        <f t="shared" si="129"/>
        <v>44527</v>
      </c>
      <c r="J858" s="8" t="s">
        <v>43</v>
      </c>
      <c r="K858" s="2"/>
      <c r="L858" s="3"/>
      <c r="M858" s="5"/>
      <c r="N858" s="21">
        <f ca="1">I858-K2</f>
        <v>-838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8"/>
    </row>
    <row r="859" spans="1:32" ht="99.75" customHeight="1" x14ac:dyDescent="0.5">
      <c r="A859" s="18">
        <v>856</v>
      </c>
      <c r="B859" s="2" t="s">
        <v>1725</v>
      </c>
      <c r="C859" s="2"/>
      <c r="D859" s="2" t="s">
        <v>1841</v>
      </c>
      <c r="E859" s="2" t="s">
        <v>1842</v>
      </c>
      <c r="F859" s="11"/>
      <c r="G859" s="2" t="s">
        <v>22</v>
      </c>
      <c r="H859" s="12">
        <v>44861</v>
      </c>
      <c r="I859" s="12">
        <f t="shared" si="129"/>
        <v>45225</v>
      </c>
      <c r="J859" s="8" t="s">
        <v>43</v>
      </c>
      <c r="K859" s="2"/>
      <c r="L859" s="3"/>
      <c r="M859" s="5"/>
      <c r="N859" s="21">
        <f ca="1">I859-K2</f>
        <v>-140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8"/>
    </row>
    <row r="860" spans="1:32" ht="99.75" customHeight="1" x14ac:dyDescent="0.5">
      <c r="A860" s="18">
        <v>857</v>
      </c>
      <c r="B860" s="2" t="s">
        <v>1725</v>
      </c>
      <c r="C860" s="2"/>
      <c r="D860" s="2" t="s">
        <v>1843</v>
      </c>
      <c r="E860" s="2" t="s">
        <v>1844</v>
      </c>
      <c r="F860" s="11"/>
      <c r="G860" s="2" t="s">
        <v>22</v>
      </c>
      <c r="H860" s="12">
        <v>44163</v>
      </c>
      <c r="I860" s="12">
        <f t="shared" si="129"/>
        <v>44527</v>
      </c>
      <c r="J860" s="8" t="s">
        <v>43</v>
      </c>
      <c r="K860" s="2"/>
      <c r="L860" s="3"/>
      <c r="M860" s="5"/>
      <c r="N860" s="21">
        <f ca="1">I860-K2</f>
        <v>-838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8"/>
    </row>
    <row r="861" spans="1:32" ht="99.75" customHeight="1" x14ac:dyDescent="0.5">
      <c r="A861" s="18">
        <v>858</v>
      </c>
      <c r="B861" s="2" t="s">
        <v>1725</v>
      </c>
      <c r="C861" s="2"/>
      <c r="D861" s="2" t="s">
        <v>1845</v>
      </c>
      <c r="E861" s="2" t="s">
        <v>1846</v>
      </c>
      <c r="F861" s="11"/>
      <c r="G861" s="2" t="s">
        <v>22</v>
      </c>
      <c r="H861" s="12">
        <v>44163</v>
      </c>
      <c r="I861" s="12">
        <f t="shared" si="129"/>
        <v>44527</v>
      </c>
      <c r="J861" s="8" t="s">
        <v>43</v>
      </c>
      <c r="K861" s="2"/>
      <c r="L861" s="3"/>
      <c r="M861" s="5"/>
      <c r="N861" s="21">
        <f ca="1">I861-K2</f>
        <v>-838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8"/>
    </row>
    <row r="862" spans="1:32" ht="99.75" customHeight="1" x14ac:dyDescent="0.5">
      <c r="A862" s="18">
        <v>859</v>
      </c>
      <c r="B862" s="2" t="s">
        <v>1725</v>
      </c>
      <c r="C862" s="2"/>
      <c r="D862" s="2" t="s">
        <v>1847</v>
      </c>
      <c r="E862" s="2" t="s">
        <v>1848</v>
      </c>
      <c r="F862" s="11"/>
      <c r="G862" s="2" t="s">
        <v>22</v>
      </c>
      <c r="H862" s="12">
        <v>44163</v>
      </c>
      <c r="I862" s="12">
        <f t="shared" si="129"/>
        <v>44527</v>
      </c>
      <c r="J862" s="8" t="s">
        <v>43</v>
      </c>
      <c r="K862" s="2"/>
      <c r="L862" s="3"/>
      <c r="M862" s="5"/>
      <c r="N862" s="21">
        <f ca="1">I862-K2</f>
        <v>-838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8"/>
    </row>
    <row r="863" spans="1:32" ht="99.75" customHeight="1" x14ac:dyDescent="0.5">
      <c r="A863" s="18">
        <v>860</v>
      </c>
      <c r="B863" s="2" t="s">
        <v>1725</v>
      </c>
      <c r="C863" s="2"/>
      <c r="D863" s="2" t="s">
        <v>1849</v>
      </c>
      <c r="E863" s="2" t="s">
        <v>1848</v>
      </c>
      <c r="F863" s="11"/>
      <c r="G863" s="2" t="s">
        <v>22</v>
      </c>
      <c r="H863" s="12">
        <v>44163</v>
      </c>
      <c r="I863" s="12">
        <f t="shared" si="129"/>
        <v>44527</v>
      </c>
      <c r="J863" s="8" t="s">
        <v>43</v>
      </c>
      <c r="K863" s="2"/>
      <c r="L863" s="3"/>
      <c r="M863" s="5"/>
      <c r="N863" s="21">
        <f ca="1">I863-K2</f>
        <v>-838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8"/>
    </row>
    <row r="864" spans="1:32" ht="99.75" customHeight="1" x14ac:dyDescent="0.5">
      <c r="A864" s="18">
        <v>861</v>
      </c>
      <c r="B864" s="2" t="s">
        <v>1725</v>
      </c>
      <c r="C864" s="2"/>
      <c r="D864" s="2" t="s">
        <v>1850</v>
      </c>
      <c r="E864" s="2" t="s">
        <v>1851</v>
      </c>
      <c r="F864" s="11"/>
      <c r="G864" s="2" t="s">
        <v>22</v>
      </c>
      <c r="H864" s="12">
        <v>44163</v>
      </c>
      <c r="I864" s="12">
        <f t="shared" si="129"/>
        <v>44527</v>
      </c>
      <c r="J864" s="8" t="s">
        <v>43</v>
      </c>
      <c r="K864" s="2"/>
      <c r="L864" s="3"/>
      <c r="M864" s="5"/>
      <c r="N864" s="21">
        <f ca="1">I864-K2</f>
        <v>-838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8"/>
    </row>
    <row r="865" spans="1:32" ht="99.75" customHeight="1" x14ac:dyDescent="0.5">
      <c r="A865" s="18">
        <v>862</v>
      </c>
      <c r="B865" s="2" t="s">
        <v>1725</v>
      </c>
      <c r="C865" s="2"/>
      <c r="D865" s="2" t="s">
        <v>1852</v>
      </c>
      <c r="E865" s="2" t="s">
        <v>1853</v>
      </c>
      <c r="F865" s="11"/>
      <c r="G865" s="2" t="s">
        <v>22</v>
      </c>
      <c r="H865" s="12">
        <v>44163</v>
      </c>
      <c r="I865" s="12">
        <f t="shared" si="129"/>
        <v>44527</v>
      </c>
      <c r="J865" s="8" t="s">
        <v>43</v>
      </c>
      <c r="K865" s="2"/>
      <c r="L865" s="3"/>
      <c r="M865" s="5"/>
      <c r="N865" s="21">
        <f ca="1">I865-K2</f>
        <v>-838</v>
      </c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8"/>
    </row>
    <row r="866" spans="1:32" ht="99.75" customHeight="1" x14ac:dyDescent="0.5">
      <c r="A866" s="18">
        <v>863</v>
      </c>
      <c r="B866" s="2" t="s">
        <v>1725</v>
      </c>
      <c r="C866" s="2"/>
      <c r="D866" s="2" t="s">
        <v>1854</v>
      </c>
      <c r="E866" s="2" t="s">
        <v>1855</v>
      </c>
      <c r="F866" s="11"/>
      <c r="G866" s="2" t="s">
        <v>22</v>
      </c>
      <c r="H866" s="12">
        <v>45043</v>
      </c>
      <c r="I866" s="12">
        <f>H866+365</f>
        <v>45408</v>
      </c>
      <c r="J866" s="8" t="s">
        <v>23</v>
      </c>
      <c r="K866" s="19" t="s">
        <v>1856</v>
      </c>
      <c r="L866" s="3">
        <v>68.015500000000003</v>
      </c>
      <c r="M866" s="5"/>
      <c r="N866" s="21">
        <f ca="1">I866-K2</f>
        <v>43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8"/>
    </row>
    <row r="867" spans="1:32" ht="99.75" customHeight="1" x14ac:dyDescent="0.5">
      <c r="A867" s="18">
        <v>864</v>
      </c>
      <c r="B867" s="2" t="s">
        <v>1725</v>
      </c>
      <c r="C867" s="2"/>
      <c r="D867" s="2" t="s">
        <v>1857</v>
      </c>
      <c r="E867" s="2" t="s">
        <v>1858</v>
      </c>
      <c r="F867" s="11"/>
      <c r="G867" s="2" t="s">
        <v>22</v>
      </c>
      <c r="H867" s="12">
        <v>44163</v>
      </c>
      <c r="I867" s="12">
        <f t="shared" ref="I867:I870" si="130">H867+364</f>
        <v>44527</v>
      </c>
      <c r="J867" s="8" t="s">
        <v>43</v>
      </c>
      <c r="K867" s="2"/>
      <c r="L867" s="3"/>
      <c r="M867" s="5"/>
      <c r="N867" s="21">
        <f ca="1">I867-K2</f>
        <v>-838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8"/>
    </row>
    <row r="868" spans="1:32" ht="99.75" customHeight="1" x14ac:dyDescent="0.5">
      <c r="A868" s="18">
        <v>865</v>
      </c>
      <c r="B868" s="2" t="s">
        <v>1725</v>
      </c>
      <c r="C868" s="2"/>
      <c r="D868" s="2" t="s">
        <v>1859</v>
      </c>
      <c r="E868" s="2" t="s">
        <v>1860</v>
      </c>
      <c r="F868" s="11"/>
      <c r="G868" s="2" t="s">
        <v>22</v>
      </c>
      <c r="H868" s="12">
        <v>44198</v>
      </c>
      <c r="I868" s="12">
        <f t="shared" si="130"/>
        <v>44562</v>
      </c>
      <c r="J868" s="8" t="s">
        <v>43</v>
      </c>
      <c r="K868" s="2"/>
      <c r="L868" s="3"/>
      <c r="M868" s="5"/>
      <c r="N868" s="21">
        <f ca="1">I868-K2</f>
        <v>-803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8"/>
    </row>
    <row r="869" spans="1:32" ht="99.75" customHeight="1" x14ac:dyDescent="0.5">
      <c r="A869" s="18">
        <v>866</v>
      </c>
      <c r="B869" s="2" t="s">
        <v>1725</v>
      </c>
      <c r="C869" s="2"/>
      <c r="D869" s="2" t="s">
        <v>1861</v>
      </c>
      <c r="E869" s="2" t="s">
        <v>1862</v>
      </c>
      <c r="F869" s="11"/>
      <c r="G869" s="2" t="s">
        <v>22</v>
      </c>
      <c r="H869" s="12">
        <v>44163</v>
      </c>
      <c r="I869" s="12">
        <f t="shared" si="130"/>
        <v>44527</v>
      </c>
      <c r="J869" s="8" t="s">
        <v>43</v>
      </c>
      <c r="K869" s="2"/>
      <c r="L869" s="3"/>
      <c r="M869" s="5"/>
      <c r="N869" s="21">
        <f ca="1">I869-K2</f>
        <v>-838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8"/>
    </row>
    <row r="870" spans="1:32" ht="99.75" customHeight="1" x14ac:dyDescent="0.5">
      <c r="A870" s="18">
        <v>867</v>
      </c>
      <c r="B870" s="2" t="s">
        <v>1725</v>
      </c>
      <c r="C870" s="2"/>
      <c r="D870" s="2" t="s">
        <v>1863</v>
      </c>
      <c r="E870" s="2" t="s">
        <v>1864</v>
      </c>
      <c r="F870" s="11"/>
      <c r="G870" s="2" t="s">
        <v>22</v>
      </c>
      <c r="H870" s="12">
        <v>44163</v>
      </c>
      <c r="I870" s="12">
        <f t="shared" si="130"/>
        <v>44527</v>
      </c>
      <c r="J870" s="8" t="s">
        <v>43</v>
      </c>
      <c r="K870" s="2"/>
      <c r="L870" s="3"/>
      <c r="M870" s="5"/>
      <c r="N870" s="21">
        <f ca="1">I870-K2</f>
        <v>-838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8"/>
    </row>
    <row r="871" spans="1:32" ht="99.75" customHeight="1" x14ac:dyDescent="0.5">
      <c r="A871" s="18">
        <v>868</v>
      </c>
      <c r="B871" s="2" t="s">
        <v>1725</v>
      </c>
      <c r="C871" s="2"/>
      <c r="D871" s="2" t="s">
        <v>1865</v>
      </c>
      <c r="E871" s="2" t="s">
        <v>1866</v>
      </c>
      <c r="F871" s="11"/>
      <c r="G871" s="2" t="s">
        <v>22</v>
      </c>
      <c r="H871" s="12">
        <v>45218</v>
      </c>
      <c r="I871" s="12">
        <f>H871+365</f>
        <v>45583</v>
      </c>
      <c r="J871" s="8" t="s">
        <v>130</v>
      </c>
      <c r="K871" s="19" t="s">
        <v>1867</v>
      </c>
      <c r="L871" s="3"/>
      <c r="M871" s="25"/>
      <c r="N871" s="21">
        <f ca="1">I871-K2</f>
        <v>218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8"/>
    </row>
    <row r="872" spans="1:32" ht="99.75" customHeight="1" x14ac:dyDescent="0.5">
      <c r="A872" s="18">
        <v>869</v>
      </c>
      <c r="B872" s="2" t="s">
        <v>1725</v>
      </c>
      <c r="C872" s="2"/>
      <c r="D872" s="2" t="s">
        <v>1868</v>
      </c>
      <c r="E872" s="2" t="s">
        <v>1869</v>
      </c>
      <c r="F872" s="11"/>
      <c r="G872" s="2" t="s">
        <v>22</v>
      </c>
      <c r="H872" s="12">
        <v>44163</v>
      </c>
      <c r="I872" s="12">
        <f t="shared" ref="I872:I891" si="131">H872+364</f>
        <v>44527</v>
      </c>
      <c r="J872" s="8" t="s">
        <v>43</v>
      </c>
      <c r="K872" s="2"/>
      <c r="L872" s="3"/>
      <c r="M872" s="5"/>
      <c r="N872" s="21">
        <f ca="1">I872-K2</f>
        <v>-838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8"/>
    </row>
    <row r="873" spans="1:32" ht="99.75" customHeight="1" x14ac:dyDescent="0.5">
      <c r="A873" s="18">
        <v>870</v>
      </c>
      <c r="B873" s="2" t="s">
        <v>1725</v>
      </c>
      <c r="C873" s="2"/>
      <c r="D873" s="2" t="s">
        <v>1870</v>
      </c>
      <c r="E873" s="2" t="s">
        <v>1871</v>
      </c>
      <c r="F873" s="11"/>
      <c r="G873" s="2" t="s">
        <v>22</v>
      </c>
      <c r="H873" s="12">
        <v>44163</v>
      </c>
      <c r="I873" s="12">
        <f t="shared" si="131"/>
        <v>44527</v>
      </c>
      <c r="J873" s="8" t="s">
        <v>43</v>
      </c>
      <c r="K873" s="2"/>
      <c r="L873" s="3"/>
      <c r="M873" s="5"/>
      <c r="N873" s="21">
        <f ca="1">I873-K2</f>
        <v>-838</v>
      </c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8"/>
    </row>
    <row r="874" spans="1:32" ht="99.75" customHeight="1" x14ac:dyDescent="0.5">
      <c r="A874" s="18">
        <v>871</v>
      </c>
      <c r="B874" s="2" t="s">
        <v>1725</v>
      </c>
      <c r="C874" s="2"/>
      <c r="D874" s="2" t="s">
        <v>1872</v>
      </c>
      <c r="E874" s="2" t="s">
        <v>1873</v>
      </c>
      <c r="F874" s="11"/>
      <c r="G874" s="2" t="s">
        <v>22</v>
      </c>
      <c r="H874" s="12">
        <v>44152</v>
      </c>
      <c r="I874" s="12">
        <f t="shared" si="131"/>
        <v>44516</v>
      </c>
      <c r="J874" s="8" t="s">
        <v>43</v>
      </c>
      <c r="K874" s="2"/>
      <c r="L874" s="3"/>
      <c r="M874" s="5"/>
      <c r="N874" s="21">
        <f ca="1">I874-K2</f>
        <v>-849</v>
      </c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8"/>
    </row>
    <row r="875" spans="1:32" ht="99.75" customHeight="1" x14ac:dyDescent="0.5">
      <c r="A875" s="18">
        <v>872</v>
      </c>
      <c r="B875" s="2" t="s">
        <v>1725</v>
      </c>
      <c r="C875" s="2"/>
      <c r="D875" s="2" t="s">
        <v>1874</v>
      </c>
      <c r="E875" s="2">
        <v>100.092</v>
      </c>
      <c r="F875" s="11"/>
      <c r="G875" s="2" t="s">
        <v>22</v>
      </c>
      <c r="H875" s="12">
        <v>44163</v>
      </c>
      <c r="I875" s="12">
        <f t="shared" si="131"/>
        <v>44527</v>
      </c>
      <c r="J875" s="8" t="s">
        <v>43</v>
      </c>
      <c r="K875" s="2"/>
      <c r="L875" s="20"/>
      <c r="M875" s="5"/>
      <c r="N875" s="21">
        <f ca="1">I875-K2</f>
        <v>-838</v>
      </c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8"/>
    </row>
    <row r="876" spans="1:32" ht="99.75" customHeight="1" x14ac:dyDescent="0.5">
      <c r="A876" s="18">
        <v>873</v>
      </c>
      <c r="B876" s="2" t="s">
        <v>1725</v>
      </c>
      <c r="C876" s="2"/>
      <c r="D876" s="2" t="s">
        <v>1875</v>
      </c>
      <c r="E876" s="2">
        <v>100.001</v>
      </c>
      <c r="F876" s="11"/>
      <c r="G876" s="2" t="s">
        <v>22</v>
      </c>
      <c r="H876" s="12">
        <v>44163</v>
      </c>
      <c r="I876" s="12">
        <f t="shared" si="131"/>
        <v>44527</v>
      </c>
      <c r="J876" s="8" t="s">
        <v>43</v>
      </c>
      <c r="K876" s="2"/>
      <c r="L876" s="3"/>
      <c r="M876" s="5"/>
      <c r="N876" s="21">
        <f ca="1">I876-K2</f>
        <v>-838</v>
      </c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8"/>
    </row>
    <row r="877" spans="1:32" ht="99.75" customHeight="1" x14ac:dyDescent="0.5">
      <c r="A877" s="18">
        <v>874</v>
      </c>
      <c r="B877" s="2" t="s">
        <v>1725</v>
      </c>
      <c r="C877" s="2"/>
      <c r="D877" s="2" t="s">
        <v>1876</v>
      </c>
      <c r="E877" s="2">
        <v>100.12</v>
      </c>
      <c r="F877" s="11"/>
      <c r="G877" s="2" t="s">
        <v>22</v>
      </c>
      <c r="H877" s="12">
        <v>44152</v>
      </c>
      <c r="I877" s="12">
        <f t="shared" si="131"/>
        <v>44516</v>
      </c>
      <c r="J877" s="8" t="s">
        <v>43</v>
      </c>
      <c r="K877" s="2"/>
      <c r="L877" s="3"/>
      <c r="M877" s="5"/>
      <c r="N877" s="21">
        <f ca="1">I877-K2</f>
        <v>-849</v>
      </c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8"/>
    </row>
    <row r="878" spans="1:32" ht="99.75" customHeight="1" x14ac:dyDescent="0.5">
      <c r="A878" s="18">
        <v>875</v>
      </c>
      <c r="B878" s="2" t="s">
        <v>1725</v>
      </c>
      <c r="C878" s="2"/>
      <c r="D878" s="2" t="s">
        <v>1877</v>
      </c>
      <c r="E878" s="2">
        <v>100.006</v>
      </c>
      <c r="F878" s="11"/>
      <c r="G878" s="2" t="s">
        <v>22</v>
      </c>
      <c r="H878" s="12">
        <v>44163</v>
      </c>
      <c r="I878" s="12">
        <f t="shared" si="131"/>
        <v>44527</v>
      </c>
      <c r="J878" s="8" t="s">
        <v>43</v>
      </c>
      <c r="K878" s="2"/>
      <c r="L878" s="3"/>
      <c r="M878" s="5"/>
      <c r="N878" s="21">
        <f ca="1">I878-K2</f>
        <v>-838</v>
      </c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8"/>
    </row>
    <row r="879" spans="1:32" ht="99.75" customHeight="1" x14ac:dyDescent="0.5">
      <c r="A879" s="18">
        <v>876</v>
      </c>
      <c r="B879" s="2" t="s">
        <v>1725</v>
      </c>
      <c r="C879" s="2"/>
      <c r="D879" s="2" t="s">
        <v>1878</v>
      </c>
      <c r="E879" s="2" t="s">
        <v>1879</v>
      </c>
      <c r="F879" s="11"/>
      <c r="G879" s="2" t="s">
        <v>22</v>
      </c>
      <c r="H879" s="12">
        <v>44163</v>
      </c>
      <c r="I879" s="12">
        <f t="shared" si="131"/>
        <v>44527</v>
      </c>
      <c r="J879" s="8" t="s">
        <v>43</v>
      </c>
      <c r="K879" s="2"/>
      <c r="L879" s="3"/>
      <c r="M879" s="5"/>
      <c r="N879" s="21">
        <f ca="1">I879-K2</f>
        <v>-838</v>
      </c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8"/>
    </row>
    <row r="880" spans="1:32" ht="99.75" customHeight="1" x14ac:dyDescent="0.5">
      <c r="A880" s="18">
        <v>877</v>
      </c>
      <c r="B880" s="2" t="s">
        <v>1725</v>
      </c>
      <c r="C880" s="2"/>
      <c r="D880" s="2" t="s">
        <v>1880</v>
      </c>
      <c r="E880" s="2" t="s">
        <v>1881</v>
      </c>
      <c r="F880" s="11"/>
      <c r="G880" s="2" t="s">
        <v>22</v>
      </c>
      <c r="H880" s="12">
        <v>44163</v>
      </c>
      <c r="I880" s="12">
        <f t="shared" si="131"/>
        <v>44527</v>
      </c>
      <c r="J880" s="8" t="s">
        <v>43</v>
      </c>
      <c r="K880" s="2"/>
      <c r="L880" s="3"/>
      <c r="M880" s="5"/>
      <c r="N880" s="21">
        <f ca="1">I880-K2</f>
        <v>-838</v>
      </c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8"/>
    </row>
    <row r="881" spans="1:32" ht="99.75" customHeight="1" x14ac:dyDescent="0.5">
      <c r="A881" s="18">
        <v>878</v>
      </c>
      <c r="B881" s="2" t="s">
        <v>1725</v>
      </c>
      <c r="C881" s="2"/>
      <c r="D881" s="2" t="s">
        <v>1882</v>
      </c>
      <c r="E881" s="2" t="s">
        <v>1883</v>
      </c>
      <c r="F881" s="11"/>
      <c r="G881" s="2" t="s">
        <v>22</v>
      </c>
      <c r="H881" s="12">
        <v>44583</v>
      </c>
      <c r="I881" s="12">
        <f t="shared" si="131"/>
        <v>44947</v>
      </c>
      <c r="J881" s="8" t="s">
        <v>43</v>
      </c>
      <c r="K881" s="2"/>
      <c r="L881" s="3"/>
      <c r="M881" s="5"/>
      <c r="N881" s="21">
        <f ca="1">I881-K2</f>
        <v>-418</v>
      </c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8"/>
    </row>
    <row r="882" spans="1:32" ht="99.75" customHeight="1" x14ac:dyDescent="0.5">
      <c r="A882" s="18">
        <v>879</v>
      </c>
      <c r="B882" s="2" t="s">
        <v>1725</v>
      </c>
      <c r="C882" s="2"/>
      <c r="D882" s="2" t="s">
        <v>1884</v>
      </c>
      <c r="E882" s="2">
        <v>142.006</v>
      </c>
      <c r="F882" s="11"/>
      <c r="G882" s="2" t="s">
        <v>22</v>
      </c>
      <c r="H882" s="12">
        <v>44163</v>
      </c>
      <c r="I882" s="12">
        <f t="shared" si="131"/>
        <v>44527</v>
      </c>
      <c r="J882" s="8" t="s">
        <v>43</v>
      </c>
      <c r="K882" s="2"/>
      <c r="L882" s="3"/>
      <c r="M882" s="5"/>
      <c r="N882" s="21">
        <f ca="1">I882-K2</f>
        <v>-838</v>
      </c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8"/>
    </row>
    <row r="883" spans="1:32" ht="99.75" customHeight="1" x14ac:dyDescent="0.5">
      <c r="A883" s="18">
        <v>880</v>
      </c>
      <c r="B883" s="2" t="s">
        <v>1725</v>
      </c>
      <c r="C883" s="2"/>
      <c r="D883" s="2" t="s">
        <v>1885</v>
      </c>
      <c r="E883" s="2">
        <v>143.501</v>
      </c>
      <c r="F883" s="11"/>
      <c r="G883" s="2" t="s">
        <v>22</v>
      </c>
      <c r="H883" s="12">
        <v>44163</v>
      </c>
      <c r="I883" s="12">
        <f t="shared" si="131"/>
        <v>44527</v>
      </c>
      <c r="J883" s="8" t="s">
        <v>43</v>
      </c>
      <c r="K883" s="2"/>
      <c r="L883" s="3"/>
      <c r="M883" s="5"/>
      <c r="N883" s="21">
        <f ca="1">I883-K2</f>
        <v>-838</v>
      </c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8"/>
    </row>
    <row r="884" spans="1:32" ht="99.75" customHeight="1" x14ac:dyDescent="0.5">
      <c r="A884" s="18">
        <v>881</v>
      </c>
      <c r="B884" s="2" t="s">
        <v>1725</v>
      </c>
      <c r="C884" s="2"/>
      <c r="D884" s="2" t="s">
        <v>1886</v>
      </c>
      <c r="E884" s="2" t="s">
        <v>1887</v>
      </c>
      <c r="F884" s="11"/>
      <c r="G884" s="2" t="s">
        <v>22</v>
      </c>
      <c r="H884" s="12">
        <v>44163</v>
      </c>
      <c r="I884" s="12">
        <f t="shared" si="131"/>
        <v>44527</v>
      </c>
      <c r="J884" s="8" t="s">
        <v>43</v>
      </c>
      <c r="K884" s="2"/>
      <c r="L884" s="3"/>
      <c r="M884" s="5"/>
      <c r="N884" s="21">
        <f ca="1">I884-K2</f>
        <v>-838</v>
      </c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8"/>
    </row>
    <row r="885" spans="1:32" ht="99.75" customHeight="1" x14ac:dyDescent="0.5">
      <c r="A885" s="18">
        <v>882</v>
      </c>
      <c r="B885" s="2" t="s">
        <v>1725</v>
      </c>
      <c r="C885" s="2"/>
      <c r="D885" s="2" t="s">
        <v>1888</v>
      </c>
      <c r="E885" s="2" t="s">
        <v>1889</v>
      </c>
      <c r="F885" s="11"/>
      <c r="G885" s="2" t="s">
        <v>22</v>
      </c>
      <c r="H885" s="12">
        <v>44194</v>
      </c>
      <c r="I885" s="12">
        <f t="shared" si="131"/>
        <v>44558</v>
      </c>
      <c r="J885" s="8" t="s">
        <v>43</v>
      </c>
      <c r="K885" s="2"/>
      <c r="L885" s="3"/>
      <c r="M885" s="5"/>
      <c r="N885" s="21">
        <f ca="1">I885-K2</f>
        <v>-807</v>
      </c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8"/>
    </row>
    <row r="886" spans="1:32" ht="99.75" customHeight="1" x14ac:dyDescent="0.5">
      <c r="A886" s="18">
        <v>883</v>
      </c>
      <c r="B886" s="2" t="s">
        <v>1725</v>
      </c>
      <c r="C886" s="2"/>
      <c r="D886" s="2" t="s">
        <v>1890</v>
      </c>
      <c r="E886" s="2" t="s">
        <v>1889</v>
      </c>
      <c r="F886" s="11"/>
      <c r="G886" s="2" t="s">
        <v>22</v>
      </c>
      <c r="H886" s="12">
        <v>44194</v>
      </c>
      <c r="I886" s="12">
        <f t="shared" si="131"/>
        <v>44558</v>
      </c>
      <c r="J886" s="8" t="s">
        <v>43</v>
      </c>
      <c r="K886" s="2"/>
      <c r="L886" s="3"/>
      <c r="M886" s="5"/>
      <c r="N886" s="21">
        <f ca="1">I886-K2</f>
        <v>-807</v>
      </c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8"/>
    </row>
    <row r="887" spans="1:32" ht="99.75" customHeight="1" x14ac:dyDescent="0.5">
      <c r="A887" s="18">
        <v>884</v>
      </c>
      <c r="B887" s="2" t="s">
        <v>1725</v>
      </c>
      <c r="C887" s="2" t="s">
        <v>47</v>
      </c>
      <c r="D887" s="2" t="s">
        <v>1891</v>
      </c>
      <c r="E887" s="2">
        <v>64.86</v>
      </c>
      <c r="F887" s="11"/>
      <c r="G887" s="2" t="s">
        <v>22</v>
      </c>
      <c r="H887" s="12">
        <v>44558</v>
      </c>
      <c r="I887" s="12">
        <f t="shared" si="131"/>
        <v>44922</v>
      </c>
      <c r="J887" s="8" t="s">
        <v>43</v>
      </c>
      <c r="K887" s="2"/>
      <c r="L887" s="3"/>
      <c r="M887" s="5"/>
      <c r="N887" s="21">
        <f ca="1">I887-K2</f>
        <v>-443</v>
      </c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8"/>
    </row>
    <row r="888" spans="1:32" ht="99.75" customHeight="1" x14ac:dyDescent="0.5">
      <c r="A888" s="18">
        <v>885</v>
      </c>
      <c r="B888" s="2" t="s">
        <v>1725</v>
      </c>
      <c r="C888" s="2" t="s">
        <v>255</v>
      </c>
      <c r="D888" s="2" t="s">
        <v>1892</v>
      </c>
      <c r="E888" s="2">
        <v>187.333</v>
      </c>
      <c r="F888" s="11"/>
      <c r="G888" s="2" t="s">
        <v>22</v>
      </c>
      <c r="H888" s="12">
        <v>44696</v>
      </c>
      <c r="I888" s="12">
        <f t="shared" si="131"/>
        <v>45060</v>
      </c>
      <c r="J888" s="8" t="s">
        <v>43</v>
      </c>
      <c r="K888" s="2"/>
      <c r="L888" s="3"/>
      <c r="M888" s="5"/>
      <c r="N888" s="21">
        <f ca="1">I888-K2</f>
        <v>-305</v>
      </c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8"/>
    </row>
    <row r="889" spans="1:32" ht="99.75" customHeight="1" x14ac:dyDescent="0.5">
      <c r="A889" s="18">
        <v>886</v>
      </c>
      <c r="B889" s="2" t="s">
        <v>1725</v>
      </c>
      <c r="C889" s="2" t="s">
        <v>255</v>
      </c>
      <c r="D889" s="2" t="s">
        <v>1893</v>
      </c>
      <c r="E889" s="2">
        <v>11.7</v>
      </c>
      <c r="F889" s="11"/>
      <c r="G889" s="2" t="s">
        <v>22</v>
      </c>
      <c r="H889" s="12">
        <v>44254</v>
      </c>
      <c r="I889" s="12">
        <f t="shared" si="131"/>
        <v>44618</v>
      </c>
      <c r="J889" s="8" t="s">
        <v>43</v>
      </c>
      <c r="K889" s="2"/>
      <c r="L889" s="20"/>
      <c r="M889" s="5"/>
      <c r="N889" s="21">
        <f ca="1">I889-K2</f>
        <v>-747</v>
      </c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8"/>
    </row>
    <row r="890" spans="1:32" ht="99.75" customHeight="1" x14ac:dyDescent="0.5">
      <c r="A890" s="18">
        <v>887</v>
      </c>
      <c r="B890" s="2" t="s">
        <v>1725</v>
      </c>
      <c r="C890" s="2" t="s">
        <v>255</v>
      </c>
      <c r="D890" s="2" t="s">
        <v>1894</v>
      </c>
      <c r="E890" s="2">
        <v>11.85</v>
      </c>
      <c r="F890" s="11"/>
      <c r="G890" s="2" t="s">
        <v>22</v>
      </c>
      <c r="H890" s="12">
        <v>44254</v>
      </c>
      <c r="I890" s="12">
        <f t="shared" si="131"/>
        <v>44618</v>
      </c>
      <c r="J890" s="8" t="s">
        <v>43</v>
      </c>
      <c r="K890" s="2"/>
      <c r="L890" s="3"/>
      <c r="M890" s="5"/>
      <c r="N890" s="21">
        <f ca="1">I890-K2</f>
        <v>-747</v>
      </c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8"/>
    </row>
    <row r="891" spans="1:32" ht="99.75" customHeight="1" x14ac:dyDescent="0.5">
      <c r="A891" s="18">
        <v>888</v>
      </c>
      <c r="B891" s="2" t="s">
        <v>1725</v>
      </c>
      <c r="C891" s="2" t="s">
        <v>255</v>
      </c>
      <c r="D891" s="2" t="s">
        <v>1895</v>
      </c>
      <c r="E891" s="2" t="s">
        <v>1896</v>
      </c>
      <c r="F891" s="11"/>
      <c r="G891" s="2" t="s">
        <v>22</v>
      </c>
      <c r="H891" s="12">
        <v>44198</v>
      </c>
      <c r="I891" s="12">
        <f t="shared" si="131"/>
        <v>44562</v>
      </c>
      <c r="J891" s="8" t="s">
        <v>43</v>
      </c>
      <c r="K891" s="2"/>
      <c r="L891" s="3"/>
      <c r="M891" s="5"/>
      <c r="N891" s="21">
        <f ca="1">I891-K2</f>
        <v>-803</v>
      </c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8"/>
    </row>
    <row r="892" spans="1:32" ht="99.75" customHeight="1" x14ac:dyDescent="0.5">
      <c r="A892" s="18">
        <v>889</v>
      </c>
      <c r="B892" s="2" t="s">
        <v>1725</v>
      </c>
      <c r="C892" s="2"/>
      <c r="D892" s="2" t="s">
        <v>1897</v>
      </c>
      <c r="E892" s="2">
        <v>52.45</v>
      </c>
      <c r="F892" s="11"/>
      <c r="G892" s="2" t="s">
        <v>22</v>
      </c>
      <c r="H892" s="12">
        <v>45035</v>
      </c>
      <c r="I892" s="12">
        <f t="shared" ref="I892:I899" si="132">H892+365</f>
        <v>45400</v>
      </c>
      <c r="J892" s="8" t="s">
        <v>50</v>
      </c>
      <c r="K892" s="19" t="s">
        <v>1898</v>
      </c>
      <c r="L892" s="3"/>
      <c r="M892" s="5"/>
      <c r="N892" s="21">
        <f ca="1">I892-K2</f>
        <v>35</v>
      </c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17"/>
    </row>
    <row r="893" spans="1:32" ht="99.75" customHeight="1" x14ac:dyDescent="0.5">
      <c r="A893" s="18">
        <v>890</v>
      </c>
      <c r="B893" s="2" t="s">
        <v>1725</v>
      </c>
      <c r="C893" s="2" t="s">
        <v>255</v>
      </c>
      <c r="D893" s="2" t="s">
        <v>1899</v>
      </c>
      <c r="E893" s="2">
        <v>82.552000000000007</v>
      </c>
      <c r="F893" s="11"/>
      <c r="G893" s="2" t="s">
        <v>22</v>
      </c>
      <c r="H893" s="12">
        <v>45310</v>
      </c>
      <c r="I893" s="12">
        <f t="shared" si="132"/>
        <v>45675</v>
      </c>
      <c r="J893" s="8" t="s">
        <v>86</v>
      </c>
      <c r="K893" s="19" t="s">
        <v>1900</v>
      </c>
      <c r="L893" s="3">
        <v>82.555400000000006</v>
      </c>
      <c r="M893" s="5"/>
      <c r="N893" s="21">
        <f ca="1">I893-K2</f>
        <v>310</v>
      </c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8"/>
    </row>
    <row r="894" spans="1:32" ht="99.75" customHeight="1" x14ac:dyDescent="0.5">
      <c r="A894" s="18">
        <v>891</v>
      </c>
      <c r="B894" s="2" t="s">
        <v>1725</v>
      </c>
      <c r="C894" s="2" t="s">
        <v>255</v>
      </c>
      <c r="D894" s="2" t="s">
        <v>1901</v>
      </c>
      <c r="E894" s="2">
        <v>101.6</v>
      </c>
      <c r="F894" s="11"/>
      <c r="G894" s="2" t="s">
        <v>22</v>
      </c>
      <c r="H894" s="12">
        <v>45329</v>
      </c>
      <c r="I894" s="12">
        <f t="shared" si="132"/>
        <v>45694</v>
      </c>
      <c r="J894" s="8" t="s">
        <v>130</v>
      </c>
      <c r="K894" s="19" t="s">
        <v>1902</v>
      </c>
      <c r="L894" s="3">
        <v>101.599</v>
      </c>
      <c r="M894" s="5"/>
      <c r="N894" s="21">
        <f ca="1">I894-K2</f>
        <v>329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8"/>
    </row>
    <row r="895" spans="1:32" ht="99.75" customHeight="1" x14ac:dyDescent="0.5">
      <c r="A895" s="18">
        <v>892</v>
      </c>
      <c r="B895" s="2" t="s">
        <v>1725</v>
      </c>
      <c r="C895" s="2" t="s">
        <v>255</v>
      </c>
      <c r="D895" s="2" t="s">
        <v>1903</v>
      </c>
      <c r="E895" s="2">
        <v>145.05000000000001</v>
      </c>
      <c r="F895" s="11"/>
      <c r="G895" s="2" t="s">
        <v>22</v>
      </c>
      <c r="H895" s="12">
        <v>45329</v>
      </c>
      <c r="I895" s="12">
        <f t="shared" si="132"/>
        <v>45694</v>
      </c>
      <c r="J895" s="8" t="s">
        <v>130</v>
      </c>
      <c r="K895" s="19" t="s">
        <v>1904</v>
      </c>
      <c r="L895" s="3"/>
      <c r="M895" s="5"/>
      <c r="N895" s="21">
        <f ca="1">I895-K2</f>
        <v>329</v>
      </c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8"/>
    </row>
    <row r="896" spans="1:32" ht="99.75" customHeight="1" x14ac:dyDescent="0.5">
      <c r="A896" s="18">
        <v>893</v>
      </c>
      <c r="B896" s="2" t="s">
        <v>1725</v>
      </c>
      <c r="C896" s="2" t="s">
        <v>255</v>
      </c>
      <c r="D896" s="2" t="s">
        <v>1905</v>
      </c>
      <c r="E896" s="2">
        <v>28.038</v>
      </c>
      <c r="F896" s="11"/>
      <c r="G896" s="2" t="s">
        <v>22</v>
      </c>
      <c r="H896" s="12">
        <v>45183</v>
      </c>
      <c r="I896" s="12">
        <f t="shared" si="132"/>
        <v>45548</v>
      </c>
      <c r="J896" s="8" t="s">
        <v>23</v>
      </c>
      <c r="K896" s="19" t="s">
        <v>1906</v>
      </c>
      <c r="L896" s="3">
        <v>28.0379</v>
      </c>
      <c r="M896" s="5"/>
      <c r="N896" s="21">
        <f ca="1">I896-K2</f>
        <v>183</v>
      </c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8"/>
    </row>
    <row r="897" spans="1:32" ht="99.75" customHeight="1" x14ac:dyDescent="0.5">
      <c r="A897" s="18">
        <v>894</v>
      </c>
      <c r="B897" s="2" t="s">
        <v>1725</v>
      </c>
      <c r="C897" s="2" t="s">
        <v>322</v>
      </c>
      <c r="D897" s="2" t="s">
        <v>1907</v>
      </c>
      <c r="E897" s="2">
        <v>109.996</v>
      </c>
      <c r="F897" s="11"/>
      <c r="G897" s="2" t="s">
        <v>22</v>
      </c>
      <c r="H897" s="12">
        <v>45159</v>
      </c>
      <c r="I897" s="12">
        <f t="shared" si="132"/>
        <v>45524</v>
      </c>
      <c r="J897" s="8" t="s">
        <v>130</v>
      </c>
      <c r="K897" s="19" t="s">
        <v>1908</v>
      </c>
      <c r="L897" s="3"/>
      <c r="M897" s="5"/>
      <c r="N897" s="21">
        <f ca="1">I897-K2</f>
        <v>159</v>
      </c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8"/>
    </row>
    <row r="898" spans="1:32" ht="99.75" customHeight="1" x14ac:dyDescent="0.5">
      <c r="A898" s="18">
        <v>895</v>
      </c>
      <c r="B898" s="2" t="s">
        <v>1725</v>
      </c>
      <c r="C898" s="2" t="s">
        <v>255</v>
      </c>
      <c r="D898" s="2" t="s">
        <v>1909</v>
      </c>
      <c r="E898" s="2">
        <v>100.03</v>
      </c>
      <c r="F898" s="11"/>
      <c r="G898" s="2" t="s">
        <v>22</v>
      </c>
      <c r="H898" s="12">
        <v>45329</v>
      </c>
      <c r="I898" s="12">
        <f t="shared" si="132"/>
        <v>45694</v>
      </c>
      <c r="J898" s="8" t="s">
        <v>86</v>
      </c>
      <c r="K898" s="19" t="s">
        <v>1910</v>
      </c>
      <c r="L898" s="3">
        <v>100.042</v>
      </c>
      <c r="M898" s="5"/>
      <c r="N898" s="21">
        <f ca="1">I898-K2</f>
        <v>329</v>
      </c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8"/>
    </row>
    <row r="899" spans="1:32" ht="99.75" customHeight="1" x14ac:dyDescent="0.35">
      <c r="A899" s="18">
        <v>896</v>
      </c>
      <c r="B899" s="2" t="s">
        <v>1725</v>
      </c>
      <c r="C899" s="2" t="s">
        <v>255</v>
      </c>
      <c r="D899" s="2" t="s">
        <v>1911</v>
      </c>
      <c r="E899" s="2">
        <v>30</v>
      </c>
      <c r="F899" s="11"/>
      <c r="G899" s="2" t="s">
        <v>22</v>
      </c>
      <c r="H899" s="12">
        <v>45334</v>
      </c>
      <c r="I899" s="12">
        <f t="shared" si="132"/>
        <v>45699</v>
      </c>
      <c r="J899" s="8" t="s">
        <v>23</v>
      </c>
      <c r="K899" s="19" t="s">
        <v>1912</v>
      </c>
      <c r="L899" s="3">
        <v>30.003499999999999</v>
      </c>
      <c r="M899" s="28"/>
      <c r="N899" s="21">
        <f ca="1">I899-K2</f>
        <v>334</v>
      </c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8"/>
    </row>
    <row r="900" spans="1:32" ht="99.75" customHeight="1" x14ac:dyDescent="0.5">
      <c r="A900" s="18">
        <v>897</v>
      </c>
      <c r="B900" s="2" t="s">
        <v>1725</v>
      </c>
      <c r="C900" s="2" t="s">
        <v>255</v>
      </c>
      <c r="D900" s="2" t="s">
        <v>1913</v>
      </c>
      <c r="E900" s="2">
        <v>85</v>
      </c>
      <c r="F900" s="11"/>
      <c r="G900" s="2" t="s">
        <v>22</v>
      </c>
      <c r="H900" s="12">
        <v>44578</v>
      </c>
      <c r="I900" s="12">
        <f>H900+364</f>
        <v>44942</v>
      </c>
      <c r="J900" s="8" t="s">
        <v>43</v>
      </c>
      <c r="K900" s="2"/>
      <c r="L900" s="3"/>
      <c r="M900" s="5"/>
      <c r="N900" s="21">
        <f ca="1">I900-K2</f>
        <v>-423</v>
      </c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8"/>
    </row>
    <row r="901" spans="1:32" ht="99.75" customHeight="1" x14ac:dyDescent="0.5">
      <c r="A901" s="18">
        <v>898</v>
      </c>
      <c r="B901" s="2" t="s">
        <v>1725</v>
      </c>
      <c r="C901" s="2" t="s">
        <v>255</v>
      </c>
      <c r="D901" s="2" t="s">
        <v>1914</v>
      </c>
      <c r="E901" s="2">
        <v>108.999</v>
      </c>
      <c r="F901" s="11"/>
      <c r="G901" s="2" t="s">
        <v>22</v>
      </c>
      <c r="H901" s="12">
        <v>45251</v>
      </c>
      <c r="I901" s="12">
        <f t="shared" ref="I901:I902" si="133">H901+365</f>
        <v>45616</v>
      </c>
      <c r="J901" s="8" t="s">
        <v>23</v>
      </c>
      <c r="K901" s="19" t="s">
        <v>1915</v>
      </c>
      <c r="L901" s="3">
        <v>109</v>
      </c>
      <c r="M901" s="5"/>
      <c r="N901" s="21">
        <f ca="1">I901-K2</f>
        <v>251</v>
      </c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8"/>
    </row>
    <row r="902" spans="1:32" ht="99.75" customHeight="1" x14ac:dyDescent="0.5">
      <c r="A902" s="18">
        <v>899</v>
      </c>
      <c r="B902" s="2" t="s">
        <v>1725</v>
      </c>
      <c r="C902" s="2" t="s">
        <v>322</v>
      </c>
      <c r="D902" s="2" t="s">
        <v>1916</v>
      </c>
      <c r="E902" s="2" t="s">
        <v>1917</v>
      </c>
      <c r="F902" s="11"/>
      <c r="G902" s="2" t="s">
        <v>22</v>
      </c>
      <c r="H902" s="12">
        <v>45005</v>
      </c>
      <c r="I902" s="12">
        <f t="shared" si="133"/>
        <v>45370</v>
      </c>
      <c r="J902" s="8" t="s">
        <v>23</v>
      </c>
      <c r="K902" s="19" t="s">
        <v>1918</v>
      </c>
      <c r="L902" s="3">
        <v>95.2072</v>
      </c>
      <c r="M902" s="5"/>
      <c r="N902" s="21">
        <f ca="1">I902-K2</f>
        <v>5</v>
      </c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8" t="s">
        <v>246</v>
      </c>
    </row>
    <row r="903" spans="1:32" ht="99.75" customHeight="1" x14ac:dyDescent="0.5">
      <c r="A903" s="18">
        <v>900</v>
      </c>
      <c r="B903" s="2" t="s">
        <v>1725</v>
      </c>
      <c r="C903" s="2"/>
      <c r="D903" s="2" t="s">
        <v>1919</v>
      </c>
      <c r="E903" s="2" t="s">
        <v>1920</v>
      </c>
      <c r="F903" s="11"/>
      <c r="G903" s="2" t="s">
        <v>22</v>
      </c>
      <c r="H903" s="12">
        <v>44581</v>
      </c>
      <c r="I903" s="12">
        <f t="shared" ref="I903:I919" si="134">H903+364</f>
        <v>44945</v>
      </c>
      <c r="J903" s="8" t="s">
        <v>43</v>
      </c>
      <c r="K903" s="2"/>
      <c r="L903" s="3"/>
      <c r="M903" s="5"/>
      <c r="N903" s="21">
        <f ca="1">I903-K2</f>
        <v>-420</v>
      </c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8"/>
    </row>
    <row r="904" spans="1:32" ht="99.75" customHeight="1" x14ac:dyDescent="0.5">
      <c r="A904" s="18">
        <v>901</v>
      </c>
      <c r="B904" s="2" t="s">
        <v>1725</v>
      </c>
      <c r="C904" s="2" t="s">
        <v>1921</v>
      </c>
      <c r="D904" s="2" t="s">
        <v>1922</v>
      </c>
      <c r="E904" s="2">
        <v>9.4789999999999992</v>
      </c>
      <c r="F904" s="11"/>
      <c r="G904" s="2" t="s">
        <v>22</v>
      </c>
      <c r="H904" s="12">
        <v>44581</v>
      </c>
      <c r="I904" s="12">
        <f t="shared" si="134"/>
        <v>44945</v>
      </c>
      <c r="J904" s="8" t="s">
        <v>43</v>
      </c>
      <c r="K904" s="2"/>
      <c r="L904" s="3"/>
      <c r="M904" s="5"/>
      <c r="N904" s="21">
        <f ca="1">I904-K2</f>
        <v>-420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8"/>
    </row>
    <row r="905" spans="1:32" ht="99.75" customHeight="1" x14ac:dyDescent="0.5">
      <c r="A905" s="18">
        <v>902</v>
      </c>
      <c r="B905" s="2" t="s">
        <v>1725</v>
      </c>
      <c r="C905" s="2" t="s">
        <v>255</v>
      </c>
      <c r="D905" s="2" t="s">
        <v>1923</v>
      </c>
      <c r="E905" s="2">
        <v>18.148</v>
      </c>
      <c r="F905" s="11"/>
      <c r="G905" s="2" t="s">
        <v>22</v>
      </c>
      <c r="H905" s="12">
        <v>44581</v>
      </c>
      <c r="I905" s="12">
        <f t="shared" si="134"/>
        <v>44945</v>
      </c>
      <c r="J905" s="8" t="s">
        <v>43</v>
      </c>
      <c r="K905" s="2"/>
      <c r="L905" s="3"/>
      <c r="M905" s="5"/>
      <c r="N905" s="21">
        <f ca="1">I905-K2</f>
        <v>-420</v>
      </c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8"/>
    </row>
    <row r="906" spans="1:32" ht="99.75" customHeight="1" x14ac:dyDescent="0.5">
      <c r="A906" s="18">
        <v>903</v>
      </c>
      <c r="B906" s="2" t="s">
        <v>1725</v>
      </c>
      <c r="C906" s="2" t="s">
        <v>255</v>
      </c>
      <c r="D906" s="2" t="s">
        <v>1924</v>
      </c>
      <c r="E906" s="2">
        <v>23.802</v>
      </c>
      <c r="F906" s="11"/>
      <c r="G906" s="2" t="s">
        <v>22</v>
      </c>
      <c r="H906" s="12">
        <v>44581</v>
      </c>
      <c r="I906" s="12">
        <f t="shared" si="134"/>
        <v>44945</v>
      </c>
      <c r="J906" s="8" t="s">
        <v>43</v>
      </c>
      <c r="K906" s="2"/>
      <c r="L906" s="3"/>
      <c r="M906" s="5"/>
      <c r="N906" s="21">
        <f ca="1">I906-K2</f>
        <v>-420</v>
      </c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8"/>
    </row>
    <row r="907" spans="1:32" ht="99.75" customHeight="1" x14ac:dyDescent="0.5">
      <c r="A907" s="18">
        <v>904</v>
      </c>
      <c r="B907" s="2" t="s">
        <v>1725</v>
      </c>
      <c r="C907" s="2" t="s">
        <v>255</v>
      </c>
      <c r="D907" s="2" t="s">
        <v>1925</v>
      </c>
      <c r="E907" s="2">
        <v>54.997999999999998</v>
      </c>
      <c r="F907" s="11"/>
      <c r="G907" s="2" t="s">
        <v>22</v>
      </c>
      <c r="H907" s="12">
        <v>44581</v>
      </c>
      <c r="I907" s="12">
        <f t="shared" si="134"/>
        <v>44945</v>
      </c>
      <c r="J907" s="8" t="s">
        <v>43</v>
      </c>
      <c r="K907" s="2"/>
      <c r="L907" s="3"/>
      <c r="M907" s="5"/>
      <c r="N907" s="21">
        <f ca="1">I907-K2</f>
        <v>-420</v>
      </c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8"/>
    </row>
    <row r="908" spans="1:32" ht="99.75" customHeight="1" x14ac:dyDescent="0.5">
      <c r="A908" s="18">
        <v>905</v>
      </c>
      <c r="B908" s="2" t="s">
        <v>1725</v>
      </c>
      <c r="C908" s="2"/>
      <c r="D908" s="2" t="s">
        <v>1926</v>
      </c>
      <c r="E908" s="2">
        <v>56.036000000000001</v>
      </c>
      <c r="F908" s="11"/>
      <c r="G908" s="2" t="s">
        <v>22</v>
      </c>
      <c r="H908" s="12">
        <v>44581</v>
      </c>
      <c r="I908" s="12">
        <f t="shared" si="134"/>
        <v>44945</v>
      </c>
      <c r="J908" s="8" t="s">
        <v>43</v>
      </c>
      <c r="K908" s="2"/>
      <c r="L908" s="3"/>
      <c r="M908" s="5"/>
      <c r="N908" s="21">
        <f ca="1">I908-K2</f>
        <v>-420</v>
      </c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8"/>
    </row>
    <row r="909" spans="1:32" ht="99.75" customHeight="1" x14ac:dyDescent="0.5">
      <c r="A909" s="18">
        <v>906</v>
      </c>
      <c r="B909" s="2" t="s">
        <v>1725</v>
      </c>
      <c r="C909" s="2" t="s">
        <v>47</v>
      </c>
      <c r="D909" s="2" t="s">
        <v>1927</v>
      </c>
      <c r="E909" s="2">
        <v>65.016000000000005</v>
      </c>
      <c r="F909" s="11"/>
      <c r="G909" s="2" t="s">
        <v>22</v>
      </c>
      <c r="H909" s="12">
        <v>44581</v>
      </c>
      <c r="I909" s="12">
        <f t="shared" si="134"/>
        <v>44945</v>
      </c>
      <c r="J909" s="8" t="s">
        <v>43</v>
      </c>
      <c r="K909" s="2"/>
      <c r="L909" s="3"/>
      <c r="M909" s="5"/>
      <c r="N909" s="21">
        <f ca="1">I909-K2</f>
        <v>-420</v>
      </c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8"/>
    </row>
    <row r="910" spans="1:32" ht="99.75" customHeight="1" x14ac:dyDescent="0.5">
      <c r="A910" s="18">
        <v>907</v>
      </c>
      <c r="B910" s="2" t="s">
        <v>1725</v>
      </c>
      <c r="C910" s="2" t="s">
        <v>47</v>
      </c>
      <c r="D910" s="2" t="s">
        <v>1928</v>
      </c>
      <c r="E910" s="2">
        <v>75.97</v>
      </c>
      <c r="F910" s="11"/>
      <c r="G910" s="2" t="s">
        <v>22</v>
      </c>
      <c r="H910" s="12">
        <v>44581</v>
      </c>
      <c r="I910" s="12">
        <f t="shared" si="134"/>
        <v>44945</v>
      </c>
      <c r="J910" s="8" t="s">
        <v>43</v>
      </c>
      <c r="K910" s="2"/>
      <c r="L910" s="3"/>
      <c r="M910" s="5"/>
      <c r="N910" s="21">
        <f ca="1">I910-K2</f>
        <v>-420</v>
      </c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8"/>
    </row>
    <row r="911" spans="1:32" ht="99.75" customHeight="1" x14ac:dyDescent="0.5">
      <c r="A911" s="18">
        <v>908</v>
      </c>
      <c r="B911" s="2" t="s">
        <v>1725</v>
      </c>
      <c r="C911" s="2" t="s">
        <v>47</v>
      </c>
      <c r="D911" s="2" t="s">
        <v>1929</v>
      </c>
      <c r="E911" s="2">
        <v>89.9</v>
      </c>
      <c r="F911" s="11"/>
      <c r="G911" s="2" t="s">
        <v>22</v>
      </c>
      <c r="H911" s="12">
        <v>44581</v>
      </c>
      <c r="I911" s="12">
        <f t="shared" si="134"/>
        <v>44945</v>
      </c>
      <c r="J911" s="8" t="s">
        <v>43</v>
      </c>
      <c r="K911" s="2"/>
      <c r="L911" s="3"/>
      <c r="M911" s="5"/>
      <c r="N911" s="21">
        <f ca="1">I911-K2</f>
        <v>-420</v>
      </c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8"/>
    </row>
    <row r="912" spans="1:32" ht="99.75" customHeight="1" x14ac:dyDescent="0.5">
      <c r="A912" s="18">
        <v>909</v>
      </c>
      <c r="B912" s="2" t="s">
        <v>1725</v>
      </c>
      <c r="C912" s="2" t="s">
        <v>47</v>
      </c>
      <c r="D912" s="2" t="s">
        <v>1930</v>
      </c>
      <c r="E912" s="2">
        <v>95.28</v>
      </c>
      <c r="F912" s="11"/>
      <c r="G912" s="2" t="s">
        <v>22</v>
      </c>
      <c r="H912" s="12">
        <v>44581</v>
      </c>
      <c r="I912" s="12">
        <f t="shared" si="134"/>
        <v>44945</v>
      </c>
      <c r="J912" s="8" t="s">
        <v>43</v>
      </c>
      <c r="K912" s="2"/>
      <c r="L912" s="3"/>
      <c r="M912" s="5"/>
      <c r="N912" s="21">
        <f ca="1">I912-K2</f>
        <v>-420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8"/>
    </row>
    <row r="913" spans="1:32" ht="99.75" customHeight="1" x14ac:dyDescent="0.5">
      <c r="A913" s="18">
        <v>910</v>
      </c>
      <c r="B913" s="2" t="s">
        <v>1725</v>
      </c>
      <c r="C913" s="2"/>
      <c r="D913" s="2" t="s">
        <v>1931</v>
      </c>
      <c r="E913" s="2">
        <v>99.995999999999995</v>
      </c>
      <c r="F913" s="11"/>
      <c r="G913" s="2" t="s">
        <v>22</v>
      </c>
      <c r="H913" s="12">
        <v>44581</v>
      </c>
      <c r="I913" s="12">
        <f t="shared" si="134"/>
        <v>44945</v>
      </c>
      <c r="J913" s="8" t="s">
        <v>43</v>
      </c>
      <c r="K913" s="2"/>
      <c r="L913" s="3"/>
      <c r="M913" s="5"/>
      <c r="N913" s="21">
        <f ca="1">I913-K2</f>
        <v>-420</v>
      </c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8"/>
    </row>
    <row r="914" spans="1:32" ht="99.75" customHeight="1" x14ac:dyDescent="0.5">
      <c r="A914" s="18">
        <v>911</v>
      </c>
      <c r="B914" s="2" t="s">
        <v>1725</v>
      </c>
      <c r="C914" s="2"/>
      <c r="D914" s="2" t="s">
        <v>1932</v>
      </c>
      <c r="E914" s="2">
        <v>100.005</v>
      </c>
      <c r="F914" s="11"/>
      <c r="G914" s="2" t="s">
        <v>22</v>
      </c>
      <c r="H914" s="12">
        <v>44581</v>
      </c>
      <c r="I914" s="12">
        <f t="shared" si="134"/>
        <v>44945</v>
      </c>
      <c r="J914" s="8" t="s">
        <v>43</v>
      </c>
      <c r="K914" s="2"/>
      <c r="L914" s="3"/>
      <c r="M914" s="5"/>
      <c r="N914" s="21">
        <f ca="1">I914-K2</f>
        <v>-420</v>
      </c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8"/>
    </row>
    <row r="915" spans="1:32" ht="99.75" customHeight="1" x14ac:dyDescent="0.5">
      <c r="A915" s="18">
        <v>912</v>
      </c>
      <c r="B915" s="2" t="s">
        <v>1725</v>
      </c>
      <c r="C915" s="2"/>
      <c r="D915" s="2" t="s">
        <v>1933</v>
      </c>
      <c r="E915" s="2">
        <v>100.0175</v>
      </c>
      <c r="F915" s="11"/>
      <c r="G915" s="2" t="s">
        <v>22</v>
      </c>
      <c r="H915" s="12">
        <v>44581</v>
      </c>
      <c r="I915" s="12">
        <f t="shared" si="134"/>
        <v>44945</v>
      </c>
      <c r="J915" s="8" t="s">
        <v>43</v>
      </c>
      <c r="K915" s="2"/>
      <c r="L915" s="3"/>
      <c r="M915" s="5"/>
      <c r="N915" s="21">
        <f ca="1">I915-K2</f>
        <v>-420</v>
      </c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8"/>
    </row>
    <row r="916" spans="1:32" ht="99.75" customHeight="1" x14ac:dyDescent="0.5">
      <c r="A916" s="18">
        <v>913</v>
      </c>
      <c r="B916" s="2" t="s">
        <v>1725</v>
      </c>
      <c r="C916" s="2"/>
      <c r="D916" s="2" t="s">
        <v>1934</v>
      </c>
      <c r="E916" s="2">
        <v>134.89699999999999</v>
      </c>
      <c r="F916" s="11"/>
      <c r="G916" s="2" t="s">
        <v>22</v>
      </c>
      <c r="H916" s="12">
        <v>44581</v>
      </c>
      <c r="I916" s="12">
        <f t="shared" si="134"/>
        <v>44945</v>
      </c>
      <c r="J916" s="8" t="s">
        <v>43</v>
      </c>
      <c r="K916" s="2"/>
      <c r="L916" s="3"/>
      <c r="M916" s="5"/>
      <c r="N916" s="21">
        <f ca="1">I916-K2</f>
        <v>-420</v>
      </c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8"/>
    </row>
    <row r="917" spans="1:32" ht="99.75" customHeight="1" x14ac:dyDescent="0.5">
      <c r="A917" s="18">
        <v>914</v>
      </c>
      <c r="B917" s="2" t="s">
        <v>1725</v>
      </c>
      <c r="C917" s="2"/>
      <c r="D917" s="2" t="s">
        <v>1935</v>
      </c>
      <c r="E917" s="2">
        <v>84.108000000000004</v>
      </c>
      <c r="F917" s="11"/>
      <c r="G917" s="2" t="s">
        <v>22</v>
      </c>
      <c r="H917" s="12">
        <v>44581</v>
      </c>
      <c r="I917" s="12">
        <f t="shared" si="134"/>
        <v>44945</v>
      </c>
      <c r="J917" s="8" t="s">
        <v>43</v>
      </c>
      <c r="K917" s="2"/>
      <c r="L917" s="3"/>
      <c r="M917" s="5"/>
      <c r="N917" s="21">
        <f ca="1">I917-K2</f>
        <v>-420</v>
      </c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8"/>
    </row>
    <row r="918" spans="1:32" ht="99.75" customHeight="1" x14ac:dyDescent="0.5">
      <c r="A918" s="18">
        <v>915</v>
      </c>
      <c r="B918" s="2" t="s">
        <v>1725</v>
      </c>
      <c r="C918" s="2"/>
      <c r="D918" s="2" t="s">
        <v>1936</v>
      </c>
      <c r="E918" s="2">
        <v>65.016999999999996</v>
      </c>
      <c r="F918" s="11"/>
      <c r="G918" s="2" t="s">
        <v>22</v>
      </c>
      <c r="H918" s="12">
        <v>44582</v>
      </c>
      <c r="I918" s="12">
        <f t="shared" si="134"/>
        <v>44946</v>
      </c>
      <c r="J918" s="8" t="s">
        <v>43</v>
      </c>
      <c r="K918" s="2"/>
      <c r="L918" s="20"/>
      <c r="M918" s="5"/>
      <c r="N918" s="21">
        <f ca="1">I918-K2</f>
        <v>-419</v>
      </c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8"/>
    </row>
    <row r="919" spans="1:32" ht="99.75" customHeight="1" x14ac:dyDescent="0.5">
      <c r="A919" s="18">
        <v>916</v>
      </c>
      <c r="B919" s="2" t="s">
        <v>1725</v>
      </c>
      <c r="C919" s="2"/>
      <c r="D919" s="2" t="s">
        <v>1937</v>
      </c>
      <c r="E919" s="2">
        <v>181</v>
      </c>
      <c r="F919" s="11"/>
      <c r="G919" s="2" t="s">
        <v>22</v>
      </c>
      <c r="H919" s="12">
        <v>44582</v>
      </c>
      <c r="I919" s="12">
        <f t="shared" si="134"/>
        <v>44946</v>
      </c>
      <c r="J919" s="8" t="s">
        <v>43</v>
      </c>
      <c r="K919" s="2"/>
      <c r="L919" s="3"/>
      <c r="M919" s="5"/>
      <c r="N919" s="21">
        <f ca="1">I919-K2</f>
        <v>-419</v>
      </c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8"/>
    </row>
    <row r="920" spans="1:32" ht="99.75" customHeight="1" x14ac:dyDescent="0.5">
      <c r="A920" s="18">
        <v>917</v>
      </c>
      <c r="B920" s="2" t="s">
        <v>1725</v>
      </c>
      <c r="C920" s="2" t="s">
        <v>255</v>
      </c>
      <c r="D920" s="2" t="s">
        <v>1938</v>
      </c>
      <c r="E920" s="2">
        <v>93.54</v>
      </c>
      <c r="F920" s="11"/>
      <c r="G920" s="2" t="s">
        <v>22</v>
      </c>
      <c r="H920" s="12">
        <v>45183</v>
      </c>
      <c r="I920" s="12">
        <f>H920+365</f>
        <v>45548</v>
      </c>
      <c r="J920" s="8" t="s">
        <v>23</v>
      </c>
      <c r="K920" s="19" t="s">
        <v>1939</v>
      </c>
      <c r="L920" s="3">
        <v>93.541399999999996</v>
      </c>
      <c r="M920" s="5"/>
      <c r="N920" s="21">
        <f ca="1">I920-K2</f>
        <v>183</v>
      </c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8"/>
    </row>
    <row r="921" spans="1:32" ht="99.75" customHeight="1" x14ac:dyDescent="0.5">
      <c r="A921" s="18">
        <v>918</v>
      </c>
      <c r="B921" s="2" t="s">
        <v>1725</v>
      </c>
      <c r="C921" s="2" t="s">
        <v>255</v>
      </c>
      <c r="D921" s="2" t="s">
        <v>1940</v>
      </c>
      <c r="E921" s="2">
        <v>93.54</v>
      </c>
      <c r="F921" s="11"/>
      <c r="G921" s="2" t="s">
        <v>22</v>
      </c>
      <c r="H921" s="12">
        <v>44709</v>
      </c>
      <c r="I921" s="12">
        <f t="shared" ref="I921:I924" si="135">H921+364</f>
        <v>45073</v>
      </c>
      <c r="J921" s="8" t="s">
        <v>43</v>
      </c>
      <c r="K921" s="2"/>
      <c r="L921" s="3"/>
      <c r="M921" s="5"/>
      <c r="N921" s="21">
        <f ca="1">I921-K2</f>
        <v>-292</v>
      </c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8" t="s">
        <v>158</v>
      </c>
    </row>
    <row r="922" spans="1:32" ht="99.75" customHeight="1" x14ac:dyDescent="0.35">
      <c r="A922" s="11">
        <v>919</v>
      </c>
      <c r="B922" s="2" t="s">
        <v>1725</v>
      </c>
      <c r="C922" s="2" t="s">
        <v>255</v>
      </c>
      <c r="D922" s="2" t="s">
        <v>1941</v>
      </c>
      <c r="E922" s="2">
        <v>77.05</v>
      </c>
      <c r="F922" s="11"/>
      <c r="G922" s="2" t="s">
        <v>22</v>
      </c>
      <c r="H922" s="12">
        <v>44772</v>
      </c>
      <c r="I922" s="12">
        <f t="shared" si="135"/>
        <v>45136</v>
      </c>
      <c r="J922" s="8" t="s">
        <v>123</v>
      </c>
      <c r="K922" s="2"/>
      <c r="L922" s="3"/>
      <c r="M922" s="28"/>
      <c r="N922" s="21">
        <f ca="1">I922-K2</f>
        <v>-229</v>
      </c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8" t="s">
        <v>699</v>
      </c>
    </row>
    <row r="923" spans="1:32" ht="99.75" customHeight="1" x14ac:dyDescent="0.35">
      <c r="A923" s="11">
        <v>920</v>
      </c>
      <c r="B923" s="2" t="s">
        <v>1725</v>
      </c>
      <c r="C923" s="2" t="s">
        <v>255</v>
      </c>
      <c r="D923" s="2" t="s">
        <v>1942</v>
      </c>
      <c r="E923" s="2">
        <v>75.05</v>
      </c>
      <c r="F923" s="11"/>
      <c r="G923" s="2" t="s">
        <v>22</v>
      </c>
      <c r="H923" s="12">
        <v>44772</v>
      </c>
      <c r="I923" s="12">
        <f t="shared" si="135"/>
        <v>45136</v>
      </c>
      <c r="J923" s="8" t="s">
        <v>123</v>
      </c>
      <c r="K923" s="2"/>
      <c r="L923" s="3"/>
      <c r="M923" s="28"/>
      <c r="N923" s="21">
        <f ca="1">I923-K2</f>
        <v>-229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8" t="s">
        <v>699</v>
      </c>
    </row>
    <row r="924" spans="1:32" ht="99.75" customHeight="1" x14ac:dyDescent="0.5">
      <c r="A924" s="18">
        <v>921</v>
      </c>
      <c r="B924" s="2" t="s">
        <v>1725</v>
      </c>
      <c r="C924" s="2" t="s">
        <v>255</v>
      </c>
      <c r="D924" s="2" t="s">
        <v>1943</v>
      </c>
      <c r="E924" s="2">
        <v>16.001999999999999</v>
      </c>
      <c r="F924" s="11"/>
      <c r="G924" s="2" t="s">
        <v>22</v>
      </c>
      <c r="H924" s="12">
        <v>44690</v>
      </c>
      <c r="I924" s="12">
        <f t="shared" si="135"/>
        <v>45054</v>
      </c>
      <c r="J924" s="8" t="s">
        <v>43</v>
      </c>
      <c r="K924" s="2"/>
      <c r="L924" s="3"/>
      <c r="M924" s="5"/>
      <c r="N924" s="21">
        <f ca="1">I924-K2</f>
        <v>-311</v>
      </c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8"/>
    </row>
    <row r="925" spans="1:32" ht="99.75" customHeight="1" x14ac:dyDescent="0.5">
      <c r="A925" s="18">
        <v>922</v>
      </c>
      <c r="B925" s="2" t="s">
        <v>1725</v>
      </c>
      <c r="C925" s="2" t="s">
        <v>255</v>
      </c>
      <c r="D925" s="254" t="s">
        <v>1944</v>
      </c>
      <c r="E925" s="2">
        <v>16.001000000000001</v>
      </c>
      <c r="F925" s="11"/>
      <c r="G925" s="2" t="s">
        <v>22</v>
      </c>
      <c r="H925" s="12">
        <v>45347</v>
      </c>
      <c r="I925" s="12">
        <f t="shared" ref="I925:I927" si="136">H925+365</f>
        <v>45712</v>
      </c>
      <c r="J925" s="8" t="s">
        <v>86</v>
      </c>
      <c r="K925" s="19"/>
      <c r="L925" s="3"/>
      <c r="M925" s="5"/>
      <c r="N925" s="21">
        <f ca="1">I925-K2</f>
        <v>347</v>
      </c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8"/>
    </row>
    <row r="926" spans="1:32" ht="99.75" customHeight="1" x14ac:dyDescent="0.5">
      <c r="A926" s="18">
        <v>923</v>
      </c>
      <c r="B926" s="2" t="s">
        <v>1725</v>
      </c>
      <c r="C926" s="2" t="s">
        <v>255</v>
      </c>
      <c r="D926" s="2" t="s">
        <v>1946</v>
      </c>
      <c r="E926" s="2">
        <v>75.015000000000001</v>
      </c>
      <c r="F926" s="11"/>
      <c r="G926" s="2" t="s">
        <v>22</v>
      </c>
      <c r="H926" s="12">
        <v>45152</v>
      </c>
      <c r="I926" s="12">
        <f t="shared" si="136"/>
        <v>45517</v>
      </c>
      <c r="J926" s="8" t="s">
        <v>23</v>
      </c>
      <c r="K926" s="19" t="s">
        <v>1947</v>
      </c>
      <c r="L926" s="3">
        <v>75.016499999999994</v>
      </c>
      <c r="M926" s="5"/>
      <c r="N926" s="21">
        <f ca="1">I926-K2</f>
        <v>152</v>
      </c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8"/>
    </row>
    <row r="927" spans="1:32" ht="99.75" customHeight="1" x14ac:dyDescent="0.5">
      <c r="A927" s="18">
        <v>924</v>
      </c>
      <c r="B927" s="2" t="s">
        <v>1725</v>
      </c>
      <c r="C927" s="2" t="s">
        <v>255</v>
      </c>
      <c r="D927" s="2" t="s">
        <v>1948</v>
      </c>
      <c r="E927" s="2">
        <v>75.015000000000001</v>
      </c>
      <c r="F927" s="11"/>
      <c r="G927" s="2" t="s">
        <v>22</v>
      </c>
      <c r="H927" s="12">
        <v>45152</v>
      </c>
      <c r="I927" s="12">
        <f t="shared" si="136"/>
        <v>45517</v>
      </c>
      <c r="J927" s="8" t="s">
        <v>86</v>
      </c>
      <c r="K927" s="19" t="s">
        <v>1949</v>
      </c>
      <c r="L927" s="3"/>
      <c r="M927" s="5"/>
      <c r="N927" s="21">
        <f ca="1">I927-K2</f>
        <v>152</v>
      </c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8"/>
    </row>
    <row r="928" spans="1:32" ht="99.75" customHeight="1" x14ac:dyDescent="0.5">
      <c r="A928" s="18">
        <v>925</v>
      </c>
      <c r="B928" s="2" t="s">
        <v>1725</v>
      </c>
      <c r="C928" s="2" t="s">
        <v>255</v>
      </c>
      <c r="D928" s="2" t="s">
        <v>1950</v>
      </c>
      <c r="E928" s="2">
        <v>60.46</v>
      </c>
      <c r="F928" s="11"/>
      <c r="G928" s="2" t="s">
        <v>22</v>
      </c>
      <c r="H928" s="12">
        <v>44786</v>
      </c>
      <c r="I928" s="12">
        <f>H928+364</f>
        <v>45150</v>
      </c>
      <c r="J928" s="8" t="s">
        <v>43</v>
      </c>
      <c r="K928" s="2"/>
      <c r="L928" s="20"/>
      <c r="M928" s="5"/>
      <c r="N928" s="21">
        <f ca="1">I928-K2</f>
        <v>-215</v>
      </c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8"/>
    </row>
    <row r="929" spans="1:32" ht="99.75" customHeight="1" x14ac:dyDescent="0.5">
      <c r="A929" s="18">
        <v>926</v>
      </c>
      <c r="B929" s="2" t="s">
        <v>1725</v>
      </c>
      <c r="C929" s="2" t="s">
        <v>255</v>
      </c>
      <c r="D929" s="2" t="s">
        <v>1951</v>
      </c>
      <c r="E929" s="2">
        <v>60.46</v>
      </c>
      <c r="F929" s="11"/>
      <c r="G929" s="2" t="s">
        <v>22</v>
      </c>
      <c r="H929" s="12">
        <v>45152</v>
      </c>
      <c r="I929" s="12">
        <f t="shared" ref="I929:I930" si="137">H929+365</f>
        <v>45517</v>
      </c>
      <c r="J929" s="8" t="s">
        <v>50</v>
      </c>
      <c r="K929" s="19" t="s">
        <v>1952</v>
      </c>
      <c r="L929" s="3">
        <v>60.4649</v>
      </c>
      <c r="M929" s="5"/>
      <c r="N929" s="21">
        <f ca="1">I929-K2</f>
        <v>152</v>
      </c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8"/>
    </row>
    <row r="930" spans="1:32" ht="99.75" customHeight="1" x14ac:dyDescent="0.5">
      <c r="A930" s="18">
        <v>927</v>
      </c>
      <c r="B930" s="2" t="s">
        <v>1725</v>
      </c>
      <c r="C930" s="2" t="s">
        <v>255</v>
      </c>
      <c r="D930" s="2" t="s">
        <v>1953</v>
      </c>
      <c r="E930" s="55">
        <v>146.04599999999999</v>
      </c>
      <c r="F930" s="11"/>
      <c r="G930" s="2" t="s">
        <v>22</v>
      </c>
      <c r="H930" s="12">
        <v>45183</v>
      </c>
      <c r="I930" s="12">
        <f t="shared" si="137"/>
        <v>45548</v>
      </c>
      <c r="J930" s="8" t="s">
        <v>23</v>
      </c>
      <c r="K930" s="19" t="s">
        <v>1954</v>
      </c>
      <c r="L930" s="3">
        <v>146.04519999999999</v>
      </c>
      <c r="M930" s="5"/>
      <c r="N930" s="21">
        <f ca="1">I930-K2</f>
        <v>183</v>
      </c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8"/>
    </row>
    <row r="931" spans="1:32" ht="99.75" customHeight="1" x14ac:dyDescent="0.5">
      <c r="A931" s="18">
        <v>928</v>
      </c>
      <c r="B931" s="2" t="s">
        <v>1725</v>
      </c>
      <c r="C931" s="2" t="s">
        <v>255</v>
      </c>
      <c r="D931" s="2" t="s">
        <v>1955</v>
      </c>
      <c r="E931" s="2">
        <v>146.05000000000001</v>
      </c>
      <c r="F931" s="11"/>
      <c r="G931" s="2" t="s">
        <v>22</v>
      </c>
      <c r="H931" s="12">
        <v>44690</v>
      </c>
      <c r="I931" s="12">
        <f t="shared" ref="I931:I932" si="138">H931+364</f>
        <v>45054</v>
      </c>
      <c r="J931" s="8" t="s">
        <v>43</v>
      </c>
      <c r="K931" s="2"/>
      <c r="L931" s="3"/>
      <c r="M931" s="5"/>
      <c r="N931" s="21">
        <f ca="1">I931-K2</f>
        <v>-311</v>
      </c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8"/>
    </row>
    <row r="932" spans="1:32" ht="99.75" customHeight="1" x14ac:dyDescent="0.5">
      <c r="A932" s="18">
        <v>929</v>
      </c>
      <c r="B932" s="2" t="s">
        <v>1725</v>
      </c>
      <c r="C932" s="2" t="s">
        <v>255</v>
      </c>
      <c r="D932" s="2" t="s">
        <v>1956</v>
      </c>
      <c r="E932" s="2">
        <v>25.425000000000001</v>
      </c>
      <c r="F932" s="11"/>
      <c r="G932" s="2" t="s">
        <v>22</v>
      </c>
      <c r="H932" s="12">
        <v>44690</v>
      </c>
      <c r="I932" s="12">
        <f t="shared" si="138"/>
        <v>45054</v>
      </c>
      <c r="J932" s="8" t="s">
        <v>43</v>
      </c>
      <c r="K932" s="2"/>
      <c r="L932" s="3"/>
      <c r="M932" s="5"/>
      <c r="N932" s="21">
        <f ca="1">I932-K2</f>
        <v>-311</v>
      </c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8"/>
    </row>
    <row r="933" spans="1:32" ht="99.75" customHeight="1" x14ac:dyDescent="0.5">
      <c r="A933" s="18">
        <v>930</v>
      </c>
      <c r="B933" s="2" t="s">
        <v>1725</v>
      </c>
      <c r="C933" s="2" t="s">
        <v>255</v>
      </c>
      <c r="D933" s="2" t="s">
        <v>1957</v>
      </c>
      <c r="E933" s="2">
        <v>25.425000000000001</v>
      </c>
      <c r="F933" s="11"/>
      <c r="G933" s="2" t="s">
        <v>22</v>
      </c>
      <c r="H933" s="12">
        <v>45183</v>
      </c>
      <c r="I933" s="12">
        <f>H933+365</f>
        <v>45548</v>
      </c>
      <c r="J933" s="8" t="s">
        <v>50</v>
      </c>
      <c r="K933" s="19" t="s">
        <v>1958</v>
      </c>
      <c r="L933" s="3"/>
      <c r="M933" s="5"/>
      <c r="N933" s="21">
        <f ca="1">I933-K2</f>
        <v>183</v>
      </c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17"/>
    </row>
    <row r="934" spans="1:32" ht="99.75" customHeight="1" x14ac:dyDescent="0.5">
      <c r="A934" s="18">
        <v>931</v>
      </c>
      <c r="B934" s="2" t="s">
        <v>1725</v>
      </c>
      <c r="C934" s="2" t="s">
        <v>255</v>
      </c>
      <c r="D934" s="2" t="s">
        <v>1959</v>
      </c>
      <c r="E934" s="2">
        <v>15.9</v>
      </c>
      <c r="F934" s="11"/>
      <c r="G934" s="2" t="s">
        <v>22</v>
      </c>
      <c r="H934" s="12">
        <v>44690</v>
      </c>
      <c r="I934" s="12">
        <f t="shared" ref="I934:I938" si="139">H934+364</f>
        <v>45054</v>
      </c>
      <c r="J934" s="8" t="s">
        <v>43</v>
      </c>
      <c r="K934" s="2"/>
      <c r="L934" s="3"/>
      <c r="M934" s="5"/>
      <c r="N934" s="21">
        <f ca="1">I934-K2</f>
        <v>-311</v>
      </c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8"/>
    </row>
    <row r="935" spans="1:32" ht="99.75" customHeight="1" x14ac:dyDescent="0.5">
      <c r="A935" s="18">
        <v>932</v>
      </c>
      <c r="B935" s="2" t="s">
        <v>1725</v>
      </c>
      <c r="C935" s="2" t="s">
        <v>255</v>
      </c>
      <c r="D935" s="2" t="s">
        <v>1960</v>
      </c>
      <c r="E935" s="2">
        <v>12.75</v>
      </c>
      <c r="F935" s="11"/>
      <c r="G935" s="2" t="s">
        <v>22</v>
      </c>
      <c r="H935" s="12">
        <v>44690</v>
      </c>
      <c r="I935" s="12">
        <f t="shared" si="139"/>
        <v>45054</v>
      </c>
      <c r="J935" s="8" t="s">
        <v>43</v>
      </c>
      <c r="K935" s="2"/>
      <c r="L935" s="3"/>
      <c r="M935" s="5"/>
      <c r="N935" s="21">
        <f ca="1">I935-K2</f>
        <v>-311</v>
      </c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8"/>
    </row>
    <row r="936" spans="1:32" ht="99.75" customHeight="1" x14ac:dyDescent="0.5">
      <c r="A936" s="18">
        <v>933</v>
      </c>
      <c r="B936" s="2" t="s">
        <v>1725</v>
      </c>
      <c r="C936" s="2" t="s">
        <v>255</v>
      </c>
      <c r="D936" s="2" t="s">
        <v>1961</v>
      </c>
      <c r="E936" s="2">
        <v>12.75</v>
      </c>
      <c r="F936" s="11"/>
      <c r="G936" s="2" t="s">
        <v>22</v>
      </c>
      <c r="H936" s="12">
        <v>44690</v>
      </c>
      <c r="I936" s="12">
        <f t="shared" si="139"/>
        <v>45054</v>
      </c>
      <c r="J936" s="8" t="s">
        <v>43</v>
      </c>
      <c r="K936" s="2"/>
      <c r="L936" s="3"/>
      <c r="M936" s="5"/>
      <c r="N936" s="21">
        <f ca="1">I936-K2</f>
        <v>-311</v>
      </c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8"/>
    </row>
    <row r="937" spans="1:32" ht="99.75" customHeight="1" x14ac:dyDescent="0.5">
      <c r="A937" s="18">
        <v>934</v>
      </c>
      <c r="B937" s="2" t="s">
        <v>1725</v>
      </c>
      <c r="C937" s="2" t="s">
        <v>255</v>
      </c>
      <c r="D937" s="2" t="s">
        <v>1962</v>
      </c>
      <c r="E937" s="2">
        <v>12.39</v>
      </c>
      <c r="F937" s="11"/>
      <c r="G937" s="2" t="s">
        <v>22</v>
      </c>
      <c r="H937" s="12">
        <v>44690</v>
      </c>
      <c r="I937" s="12">
        <f t="shared" si="139"/>
        <v>45054</v>
      </c>
      <c r="J937" s="8" t="s">
        <v>43</v>
      </c>
      <c r="K937" s="2"/>
      <c r="L937" s="3"/>
      <c r="M937" s="5"/>
      <c r="N937" s="21">
        <f ca="1">I937-K2</f>
        <v>-311</v>
      </c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8"/>
    </row>
    <row r="938" spans="1:32" ht="99.75" customHeight="1" x14ac:dyDescent="0.5">
      <c r="A938" s="18">
        <v>935</v>
      </c>
      <c r="B938" s="2" t="s">
        <v>1725</v>
      </c>
      <c r="C938" s="2" t="s">
        <v>255</v>
      </c>
      <c r="D938" s="2" t="s">
        <v>1963</v>
      </c>
      <c r="E938" s="2">
        <v>12.39</v>
      </c>
      <c r="F938" s="11"/>
      <c r="G938" s="2" t="s">
        <v>22</v>
      </c>
      <c r="H938" s="12">
        <v>44690</v>
      </c>
      <c r="I938" s="12">
        <f t="shared" si="139"/>
        <v>45054</v>
      </c>
      <c r="J938" s="8" t="s">
        <v>43</v>
      </c>
      <c r="K938" s="2"/>
      <c r="L938" s="3"/>
      <c r="M938" s="5"/>
      <c r="N938" s="21">
        <f ca="1">I938-K2</f>
        <v>-311</v>
      </c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8"/>
    </row>
    <row r="939" spans="1:32" ht="99.75" customHeight="1" x14ac:dyDescent="0.5">
      <c r="A939" s="18">
        <v>936</v>
      </c>
      <c r="B939" s="2" t="s">
        <v>1725</v>
      </c>
      <c r="C939" s="2" t="s">
        <v>255</v>
      </c>
      <c r="D939" s="2" t="s">
        <v>1964</v>
      </c>
      <c r="E939" s="2">
        <v>142.04499999999999</v>
      </c>
      <c r="F939" s="11"/>
      <c r="G939" s="2" t="s">
        <v>22</v>
      </c>
      <c r="H939" s="12">
        <v>45310</v>
      </c>
      <c r="I939" s="12">
        <f>H939+365</f>
        <v>45675</v>
      </c>
      <c r="J939" s="8" t="s">
        <v>43</v>
      </c>
      <c r="K939" s="19" t="s">
        <v>1965</v>
      </c>
      <c r="L939" s="3">
        <v>142.0489</v>
      </c>
      <c r="M939" s="5"/>
      <c r="N939" s="21">
        <f ca="1">I939-K2</f>
        <v>310</v>
      </c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8"/>
    </row>
    <row r="940" spans="1:32" ht="99.75" customHeight="1" x14ac:dyDescent="0.5">
      <c r="A940" s="18">
        <v>937</v>
      </c>
      <c r="B940" s="2" t="s">
        <v>1725</v>
      </c>
      <c r="C940" s="2" t="s">
        <v>255</v>
      </c>
      <c r="D940" s="2" t="s">
        <v>1966</v>
      </c>
      <c r="E940" s="2">
        <v>15.9</v>
      </c>
      <c r="F940" s="11"/>
      <c r="G940" s="2" t="s">
        <v>22</v>
      </c>
      <c r="H940" s="12">
        <v>44690</v>
      </c>
      <c r="I940" s="12">
        <f t="shared" ref="I940:I947" si="140">H940+364</f>
        <v>45054</v>
      </c>
      <c r="J940" s="8" t="s">
        <v>43</v>
      </c>
      <c r="K940" s="2"/>
      <c r="L940" s="3"/>
      <c r="M940" s="5"/>
      <c r="N940" s="21">
        <f ca="1">I940-K2</f>
        <v>-311</v>
      </c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8"/>
    </row>
    <row r="941" spans="1:32" ht="99.75" customHeight="1" x14ac:dyDescent="0.5">
      <c r="A941" s="18">
        <v>938</v>
      </c>
      <c r="B941" s="2" t="s">
        <v>1725</v>
      </c>
      <c r="C941" s="2" t="s">
        <v>255</v>
      </c>
      <c r="D941" s="2" t="s">
        <v>1967</v>
      </c>
      <c r="E941" s="2">
        <v>23</v>
      </c>
      <c r="F941" s="11"/>
      <c r="G941" s="2" t="s">
        <v>22</v>
      </c>
      <c r="H941" s="12">
        <v>44816</v>
      </c>
      <c r="I941" s="12">
        <f t="shared" si="140"/>
        <v>45180</v>
      </c>
      <c r="J941" s="8" t="s">
        <v>43</v>
      </c>
      <c r="K941" s="2"/>
      <c r="L941" s="3"/>
      <c r="M941" s="5"/>
      <c r="N941" s="21">
        <f ca="1">I941-K2</f>
        <v>-185</v>
      </c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8"/>
    </row>
    <row r="942" spans="1:32" ht="99.75" customHeight="1" x14ac:dyDescent="0.5">
      <c r="A942" s="18">
        <v>939</v>
      </c>
      <c r="B942" s="2" t="s">
        <v>1725</v>
      </c>
      <c r="C942" s="2" t="s">
        <v>255</v>
      </c>
      <c r="D942" s="2" t="s">
        <v>1968</v>
      </c>
      <c r="E942" s="2">
        <v>23</v>
      </c>
      <c r="F942" s="11"/>
      <c r="G942" s="2" t="s">
        <v>22</v>
      </c>
      <c r="H942" s="12">
        <v>44816</v>
      </c>
      <c r="I942" s="12">
        <f t="shared" si="140"/>
        <v>45180</v>
      </c>
      <c r="J942" s="8" t="s">
        <v>43</v>
      </c>
      <c r="K942" s="2"/>
      <c r="L942" s="3"/>
      <c r="M942" s="5"/>
      <c r="N942" s="21">
        <f ca="1">I942-K2</f>
        <v>-185</v>
      </c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8"/>
    </row>
    <row r="943" spans="1:32" ht="99.75" customHeight="1" x14ac:dyDescent="0.5">
      <c r="A943" s="18">
        <v>940</v>
      </c>
      <c r="B943" s="2" t="s">
        <v>1725</v>
      </c>
      <c r="C943" s="2" t="s">
        <v>255</v>
      </c>
      <c r="D943" s="2" t="s">
        <v>1969</v>
      </c>
      <c r="E943" s="2">
        <v>64.599999999999994</v>
      </c>
      <c r="F943" s="11"/>
      <c r="G943" s="2" t="s">
        <v>22</v>
      </c>
      <c r="H943" s="12">
        <v>44816</v>
      </c>
      <c r="I943" s="12">
        <f t="shared" si="140"/>
        <v>45180</v>
      </c>
      <c r="J943" s="8" t="s">
        <v>43</v>
      </c>
      <c r="K943" s="2"/>
      <c r="L943" s="3"/>
      <c r="M943" s="5"/>
      <c r="N943" s="21">
        <f ca="1">I943-K2</f>
        <v>-185</v>
      </c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8"/>
    </row>
    <row r="944" spans="1:32" ht="99.75" customHeight="1" x14ac:dyDescent="0.5">
      <c r="A944" s="18">
        <v>941</v>
      </c>
      <c r="B944" s="2" t="s">
        <v>1725</v>
      </c>
      <c r="C944" s="2" t="s">
        <v>255</v>
      </c>
      <c r="D944" s="2" t="s">
        <v>1970</v>
      </c>
      <c r="E944" s="2">
        <v>64.599999999999994</v>
      </c>
      <c r="F944" s="11"/>
      <c r="G944" s="2" t="s">
        <v>22</v>
      </c>
      <c r="H944" s="12">
        <v>44816</v>
      </c>
      <c r="I944" s="12">
        <f t="shared" si="140"/>
        <v>45180</v>
      </c>
      <c r="J944" s="8" t="s">
        <v>43</v>
      </c>
      <c r="K944" s="2"/>
      <c r="L944" s="3"/>
      <c r="M944" s="5"/>
      <c r="N944" s="21">
        <f ca="1">I944-K2</f>
        <v>-185</v>
      </c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8"/>
    </row>
    <row r="945" spans="1:32" ht="99.75" customHeight="1" x14ac:dyDescent="0.5">
      <c r="A945" s="18">
        <v>942</v>
      </c>
      <c r="B945" s="2" t="s">
        <v>1725</v>
      </c>
      <c r="C945" s="2" t="s">
        <v>255</v>
      </c>
      <c r="D945" s="2" t="s">
        <v>1971</v>
      </c>
      <c r="E945" s="2">
        <v>87.04</v>
      </c>
      <c r="F945" s="11"/>
      <c r="G945" s="2" t="s">
        <v>22</v>
      </c>
      <c r="H945" s="12">
        <v>44816</v>
      </c>
      <c r="I945" s="12">
        <f t="shared" si="140"/>
        <v>45180</v>
      </c>
      <c r="J945" s="8" t="s">
        <v>43</v>
      </c>
      <c r="K945" s="2"/>
      <c r="L945" s="3"/>
      <c r="M945" s="5"/>
      <c r="N945" s="21">
        <f ca="1">I945-K2</f>
        <v>-185</v>
      </c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8"/>
    </row>
    <row r="946" spans="1:32" ht="99.75" customHeight="1" x14ac:dyDescent="0.5">
      <c r="A946" s="18">
        <v>943</v>
      </c>
      <c r="B946" s="2" t="s">
        <v>1725</v>
      </c>
      <c r="C946" s="2" t="s">
        <v>255</v>
      </c>
      <c r="D946" s="2" t="s">
        <v>1972</v>
      </c>
      <c r="E946" s="2">
        <v>87.04</v>
      </c>
      <c r="F946" s="11"/>
      <c r="G946" s="2" t="s">
        <v>22</v>
      </c>
      <c r="H946" s="12">
        <v>44816</v>
      </c>
      <c r="I946" s="12">
        <f t="shared" si="140"/>
        <v>45180</v>
      </c>
      <c r="J946" s="8" t="s">
        <v>43</v>
      </c>
      <c r="K946" s="2"/>
      <c r="L946" s="3"/>
      <c r="M946" s="5"/>
      <c r="N946" s="21">
        <f ca="1">I946-K2</f>
        <v>-185</v>
      </c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8"/>
    </row>
    <row r="947" spans="1:32" ht="99.75" customHeight="1" x14ac:dyDescent="0.5">
      <c r="A947" s="18">
        <v>944</v>
      </c>
      <c r="B947" s="2" t="s">
        <v>1725</v>
      </c>
      <c r="C947" s="2" t="s">
        <v>255</v>
      </c>
      <c r="D947" s="2" t="s">
        <v>1973</v>
      </c>
      <c r="E947" s="2">
        <v>88.65</v>
      </c>
      <c r="F947" s="11"/>
      <c r="G947" s="2" t="s">
        <v>22</v>
      </c>
      <c r="H947" s="12">
        <v>44816</v>
      </c>
      <c r="I947" s="12">
        <f t="shared" si="140"/>
        <v>45180</v>
      </c>
      <c r="J947" s="8" t="s">
        <v>43</v>
      </c>
      <c r="K947" s="2"/>
      <c r="L947" s="3"/>
      <c r="M947" s="5"/>
      <c r="N947" s="21">
        <f ca="1">I947-K2</f>
        <v>-185</v>
      </c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8" t="s">
        <v>1974</v>
      </c>
    </row>
    <row r="948" spans="1:32" ht="99.75" customHeight="1" x14ac:dyDescent="0.5">
      <c r="A948" s="18">
        <v>945</v>
      </c>
      <c r="B948" s="2" t="s">
        <v>1725</v>
      </c>
      <c r="C948" s="2" t="s">
        <v>255</v>
      </c>
      <c r="D948" s="2" t="s">
        <v>1975</v>
      </c>
      <c r="E948" s="2">
        <v>88.65</v>
      </c>
      <c r="F948" s="11"/>
      <c r="G948" s="2" t="s">
        <v>22</v>
      </c>
      <c r="H948" s="12">
        <v>45285</v>
      </c>
      <c r="I948" s="12">
        <f t="shared" ref="I948:I949" si="141">H948+365</f>
        <v>45650</v>
      </c>
      <c r="J948" s="8" t="s">
        <v>130</v>
      </c>
      <c r="K948" s="19" t="s">
        <v>1976</v>
      </c>
      <c r="L948" s="3"/>
      <c r="M948" s="25"/>
      <c r="N948" s="21">
        <f ca="1">I948-K2</f>
        <v>285</v>
      </c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8" t="s">
        <v>1974</v>
      </c>
    </row>
    <row r="949" spans="1:32" ht="99.75" customHeight="1" x14ac:dyDescent="0.5">
      <c r="A949" s="18">
        <v>946</v>
      </c>
      <c r="B949" s="2" t="s">
        <v>1725</v>
      </c>
      <c r="C949" s="2" t="s">
        <v>255</v>
      </c>
      <c r="D949" s="2" t="s">
        <v>1977</v>
      </c>
      <c r="E949" s="2">
        <v>78.150000000000006</v>
      </c>
      <c r="F949" s="11"/>
      <c r="G949" s="2" t="s">
        <v>22</v>
      </c>
      <c r="H949" s="12">
        <v>45285</v>
      </c>
      <c r="I949" s="12">
        <f t="shared" si="141"/>
        <v>45650</v>
      </c>
      <c r="J949" s="8" t="s">
        <v>130</v>
      </c>
      <c r="K949" s="19" t="s">
        <v>1978</v>
      </c>
      <c r="L949" s="3"/>
      <c r="M949" s="25"/>
      <c r="N949" s="21">
        <f ca="1">I949-K2</f>
        <v>285</v>
      </c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8" t="s">
        <v>1974</v>
      </c>
    </row>
    <row r="950" spans="1:32" ht="99.75" customHeight="1" x14ac:dyDescent="0.5">
      <c r="A950" s="18">
        <v>947</v>
      </c>
      <c r="B950" s="2" t="s">
        <v>1725</v>
      </c>
      <c r="C950" s="2" t="s">
        <v>255</v>
      </c>
      <c r="D950" s="2" t="s">
        <v>1979</v>
      </c>
      <c r="E950" s="2">
        <v>78.150000000000006</v>
      </c>
      <c r="F950" s="11"/>
      <c r="G950" s="2" t="s">
        <v>22</v>
      </c>
      <c r="H950" s="12">
        <v>44816</v>
      </c>
      <c r="I950" s="12">
        <f>H950+364</f>
        <v>45180</v>
      </c>
      <c r="J950" s="8" t="s">
        <v>43</v>
      </c>
      <c r="K950" s="2"/>
      <c r="L950" s="3"/>
      <c r="M950" s="5"/>
      <c r="N950" s="21">
        <f ca="1">I950-K2</f>
        <v>-185</v>
      </c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8" t="s">
        <v>1974</v>
      </c>
    </row>
    <row r="951" spans="1:32" ht="99.75" customHeight="1" x14ac:dyDescent="0.5">
      <c r="A951" s="18">
        <v>948</v>
      </c>
      <c r="B951" s="2" t="s">
        <v>1725</v>
      </c>
      <c r="C951" s="2" t="s">
        <v>255</v>
      </c>
      <c r="D951" s="2" t="s">
        <v>1980</v>
      </c>
      <c r="E951" s="2">
        <v>75</v>
      </c>
      <c r="F951" s="11"/>
      <c r="G951" s="2" t="s">
        <v>22</v>
      </c>
      <c r="H951" s="12">
        <v>45285</v>
      </c>
      <c r="I951" s="12">
        <f>H951+365</f>
        <v>45650</v>
      </c>
      <c r="J951" s="8" t="s">
        <v>130</v>
      </c>
      <c r="K951" s="19" t="s">
        <v>1981</v>
      </c>
      <c r="L951" s="3"/>
      <c r="M951" s="25"/>
      <c r="N951" s="21">
        <f ca="1">I951-K2</f>
        <v>285</v>
      </c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8" t="s">
        <v>1974</v>
      </c>
    </row>
    <row r="952" spans="1:32" ht="99.75" customHeight="1" x14ac:dyDescent="0.5">
      <c r="A952" s="18">
        <v>949</v>
      </c>
      <c r="B952" s="2" t="s">
        <v>1725</v>
      </c>
      <c r="C952" s="2" t="s">
        <v>255</v>
      </c>
      <c r="D952" s="2" t="s">
        <v>1982</v>
      </c>
      <c r="E952" s="2">
        <v>75</v>
      </c>
      <c r="F952" s="11"/>
      <c r="G952" s="2" t="s">
        <v>22</v>
      </c>
      <c r="H952" s="12">
        <v>44816</v>
      </c>
      <c r="I952" s="12">
        <f>H952+364</f>
        <v>45180</v>
      </c>
      <c r="J952" s="8" t="s">
        <v>43</v>
      </c>
      <c r="K952" s="2"/>
      <c r="L952" s="3"/>
      <c r="M952" s="5"/>
      <c r="N952" s="21">
        <f ca="1">I952-K2</f>
        <v>-185</v>
      </c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8" t="s">
        <v>1974</v>
      </c>
    </row>
    <row r="953" spans="1:32" ht="99.75" customHeight="1" x14ac:dyDescent="0.5">
      <c r="A953" s="18">
        <v>950</v>
      </c>
      <c r="B953" s="2" t="s">
        <v>1983</v>
      </c>
      <c r="C953" s="2"/>
      <c r="D953" s="2" t="s">
        <v>1984</v>
      </c>
      <c r="E953" s="2" t="s">
        <v>1985</v>
      </c>
      <c r="F953" s="11"/>
      <c r="G953" s="2" t="s">
        <v>22</v>
      </c>
      <c r="H953" s="12">
        <v>45183</v>
      </c>
      <c r="I953" s="12">
        <f t="shared" ref="I953:I957" si="142">H953+365</f>
        <v>45548</v>
      </c>
      <c r="J953" s="8" t="s">
        <v>86</v>
      </c>
      <c r="K953" s="19" t="s">
        <v>1986</v>
      </c>
      <c r="L953" s="3"/>
      <c r="M953" s="5"/>
      <c r="N953" s="21">
        <f ca="1">I953-K2</f>
        <v>183</v>
      </c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17"/>
    </row>
    <row r="954" spans="1:32" ht="99.75" customHeight="1" x14ac:dyDescent="0.5">
      <c r="A954" s="18">
        <v>951</v>
      </c>
      <c r="B954" s="2" t="s">
        <v>1983</v>
      </c>
      <c r="C954" s="2"/>
      <c r="D954" s="2" t="s">
        <v>1987</v>
      </c>
      <c r="E954" s="2" t="s">
        <v>1988</v>
      </c>
      <c r="F954" s="11"/>
      <c r="G954" s="2" t="s">
        <v>22</v>
      </c>
      <c r="H954" s="12">
        <v>45008</v>
      </c>
      <c r="I954" s="12">
        <f t="shared" si="142"/>
        <v>45373</v>
      </c>
      <c r="J954" s="8" t="s">
        <v>86</v>
      </c>
      <c r="K954" s="19" t="s">
        <v>1989</v>
      </c>
      <c r="L954" s="3"/>
      <c r="M954" s="5"/>
      <c r="N954" s="21">
        <f ca="1">I954-K2</f>
        <v>8</v>
      </c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17"/>
    </row>
    <row r="955" spans="1:32" ht="99.75" customHeight="1" x14ac:dyDescent="0.5">
      <c r="A955" s="18">
        <v>952</v>
      </c>
      <c r="B955" s="2" t="s">
        <v>1983</v>
      </c>
      <c r="C955" s="2"/>
      <c r="D955" s="2" t="s">
        <v>1990</v>
      </c>
      <c r="E955" s="2" t="s">
        <v>1991</v>
      </c>
      <c r="F955" s="11"/>
      <c r="G955" s="2" t="s">
        <v>22</v>
      </c>
      <c r="H955" s="12">
        <v>45183</v>
      </c>
      <c r="I955" s="12">
        <f t="shared" si="142"/>
        <v>45548</v>
      </c>
      <c r="J955" s="8" t="s">
        <v>86</v>
      </c>
      <c r="K955" s="19" t="s">
        <v>1992</v>
      </c>
      <c r="L955" s="3"/>
      <c r="M955" s="5"/>
      <c r="N955" s="21">
        <f ca="1">I955-K2</f>
        <v>183</v>
      </c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17"/>
    </row>
    <row r="956" spans="1:32" ht="99.75" customHeight="1" x14ac:dyDescent="0.5">
      <c r="A956" s="18">
        <v>953</v>
      </c>
      <c r="B956" s="2" t="s">
        <v>1983</v>
      </c>
      <c r="C956" s="2"/>
      <c r="D956" s="2" t="s">
        <v>1993</v>
      </c>
      <c r="E956" s="2" t="s">
        <v>1994</v>
      </c>
      <c r="F956" s="11"/>
      <c r="G956" s="2" t="s">
        <v>22</v>
      </c>
      <c r="H956" s="12">
        <v>45183</v>
      </c>
      <c r="I956" s="12">
        <f t="shared" si="142"/>
        <v>45548</v>
      </c>
      <c r="J956" s="8" t="s">
        <v>86</v>
      </c>
      <c r="K956" s="19" t="s">
        <v>1995</v>
      </c>
      <c r="L956" s="3"/>
      <c r="M956" s="5"/>
      <c r="N956" s="21">
        <f ca="1">I956-K2</f>
        <v>183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17"/>
    </row>
    <row r="957" spans="1:32" ht="99.75" customHeight="1" x14ac:dyDescent="0.5">
      <c r="A957" s="18">
        <v>954</v>
      </c>
      <c r="B957" s="2" t="s">
        <v>1983</v>
      </c>
      <c r="C957" s="2"/>
      <c r="D957" s="2" t="s">
        <v>1996</v>
      </c>
      <c r="E957" s="2" t="s">
        <v>1997</v>
      </c>
      <c r="F957" s="11"/>
      <c r="G957" s="2" t="s">
        <v>22</v>
      </c>
      <c r="H957" s="12">
        <v>45183</v>
      </c>
      <c r="I957" s="12">
        <f t="shared" si="142"/>
        <v>45548</v>
      </c>
      <c r="J957" s="8" t="s">
        <v>86</v>
      </c>
      <c r="K957" s="19" t="s">
        <v>1998</v>
      </c>
      <c r="L957" s="3"/>
      <c r="M957" s="5"/>
      <c r="N957" s="21">
        <f ca="1">I957-K2</f>
        <v>183</v>
      </c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17"/>
    </row>
    <row r="958" spans="1:32" ht="99.75" customHeight="1" x14ac:dyDescent="0.5">
      <c r="A958" s="11">
        <v>955</v>
      </c>
      <c r="B958" s="2" t="s">
        <v>1983</v>
      </c>
      <c r="C958" s="2"/>
      <c r="D958" s="2" t="s">
        <v>1999</v>
      </c>
      <c r="E958" s="2" t="s">
        <v>2000</v>
      </c>
      <c r="F958" s="11"/>
      <c r="G958" s="2" t="s">
        <v>22</v>
      </c>
      <c r="H958" s="12">
        <v>44456</v>
      </c>
      <c r="I958" s="12">
        <f>H958+364</f>
        <v>44820</v>
      </c>
      <c r="J958" s="8" t="s">
        <v>123</v>
      </c>
      <c r="K958" s="2"/>
      <c r="L958" s="3"/>
      <c r="M958" s="5"/>
      <c r="N958" s="21">
        <f ca="1">I958-K2</f>
        <v>-545</v>
      </c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8"/>
    </row>
    <row r="959" spans="1:32" ht="99.75" customHeight="1" x14ac:dyDescent="0.5">
      <c r="A959" s="18">
        <v>956</v>
      </c>
      <c r="B959" s="2" t="s">
        <v>1983</v>
      </c>
      <c r="C959" s="2"/>
      <c r="D959" s="2" t="s">
        <v>2001</v>
      </c>
      <c r="E959" s="2" t="s">
        <v>2002</v>
      </c>
      <c r="F959" s="11"/>
      <c r="G959" s="2" t="s">
        <v>22</v>
      </c>
      <c r="H959" s="12">
        <v>45183</v>
      </c>
      <c r="I959" s="12">
        <f>H959+365</f>
        <v>45548</v>
      </c>
      <c r="J959" s="8" t="s">
        <v>86</v>
      </c>
      <c r="K959" s="19" t="s">
        <v>2003</v>
      </c>
      <c r="L959" s="3"/>
      <c r="M959" s="5"/>
      <c r="N959" s="21">
        <f ca="1">I959-K2</f>
        <v>183</v>
      </c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17"/>
    </row>
    <row r="960" spans="1:32" ht="99.75" customHeight="1" x14ac:dyDescent="0.5">
      <c r="A960" s="18">
        <v>957</v>
      </c>
      <c r="B960" s="2" t="s">
        <v>1983</v>
      </c>
      <c r="C960" s="2"/>
      <c r="D960" s="2" t="s">
        <v>2004</v>
      </c>
      <c r="E960" s="2" t="s">
        <v>2005</v>
      </c>
      <c r="F960" s="11"/>
      <c r="G960" s="2" t="s">
        <v>22</v>
      </c>
      <c r="H960" s="12">
        <v>44165</v>
      </c>
      <c r="I960" s="12">
        <f t="shared" ref="I960:I963" si="143">H960+364</f>
        <v>44529</v>
      </c>
      <c r="J960" s="8" t="s">
        <v>43</v>
      </c>
      <c r="K960" s="2"/>
      <c r="L960" s="3"/>
      <c r="M960" s="5"/>
      <c r="N960" s="21">
        <f ca="1">I960-K2</f>
        <v>-836</v>
      </c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8"/>
    </row>
    <row r="961" spans="1:32" ht="99.75" customHeight="1" x14ac:dyDescent="0.5">
      <c r="A961" s="18">
        <v>958</v>
      </c>
      <c r="B961" s="2" t="s">
        <v>1983</v>
      </c>
      <c r="C961" s="2"/>
      <c r="D961" s="2" t="s">
        <v>2006</v>
      </c>
      <c r="E961" s="2">
        <v>162.01400000000001</v>
      </c>
      <c r="F961" s="11"/>
      <c r="G961" s="2" t="s">
        <v>22</v>
      </c>
      <c r="H961" s="12">
        <v>44165</v>
      </c>
      <c r="I961" s="12">
        <f t="shared" si="143"/>
        <v>44529</v>
      </c>
      <c r="J961" s="8" t="s">
        <v>43</v>
      </c>
      <c r="K961" s="2"/>
      <c r="L961" s="3"/>
      <c r="M961" s="5"/>
      <c r="N961" s="21">
        <f ca="1">I961-K2</f>
        <v>-836</v>
      </c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8"/>
    </row>
    <row r="962" spans="1:32" ht="99.75" customHeight="1" x14ac:dyDescent="0.5">
      <c r="A962" s="18">
        <v>959</v>
      </c>
      <c r="B962" s="2" t="s">
        <v>1983</v>
      </c>
      <c r="C962" s="2"/>
      <c r="D962" s="2" t="s">
        <v>2007</v>
      </c>
      <c r="E962" s="2" t="s">
        <v>2008</v>
      </c>
      <c r="F962" s="11"/>
      <c r="G962" s="2" t="s">
        <v>22</v>
      </c>
      <c r="H962" s="12">
        <v>44165</v>
      </c>
      <c r="I962" s="12">
        <f t="shared" si="143"/>
        <v>44529</v>
      </c>
      <c r="J962" s="8" t="s">
        <v>43</v>
      </c>
      <c r="K962" s="2"/>
      <c r="L962" s="3"/>
      <c r="M962" s="5"/>
      <c r="N962" s="21">
        <f ca="1">I962-K2</f>
        <v>-836</v>
      </c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8"/>
    </row>
    <row r="963" spans="1:32" ht="99.75" customHeight="1" x14ac:dyDescent="0.5">
      <c r="A963" s="18">
        <v>960</v>
      </c>
      <c r="B963" s="2" t="s">
        <v>1983</v>
      </c>
      <c r="C963" s="2"/>
      <c r="D963" s="2" t="s">
        <v>2009</v>
      </c>
      <c r="E963" s="2">
        <v>215.012</v>
      </c>
      <c r="F963" s="11"/>
      <c r="G963" s="2" t="s">
        <v>22</v>
      </c>
      <c r="H963" s="12">
        <v>44165</v>
      </c>
      <c r="I963" s="12">
        <f t="shared" si="143"/>
        <v>44529</v>
      </c>
      <c r="J963" s="8" t="s">
        <v>43</v>
      </c>
      <c r="K963" s="2"/>
      <c r="L963" s="3"/>
      <c r="M963" s="5"/>
      <c r="N963" s="21">
        <f ca="1">I963-K2</f>
        <v>-836</v>
      </c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8"/>
    </row>
    <row r="964" spans="1:32" ht="99.75" customHeight="1" x14ac:dyDescent="0.5">
      <c r="A964" s="18">
        <v>961</v>
      </c>
      <c r="B964" s="2" t="s">
        <v>1983</v>
      </c>
      <c r="C964" s="2"/>
      <c r="D964" s="2" t="s">
        <v>2010</v>
      </c>
      <c r="E964" s="2" t="s">
        <v>2011</v>
      </c>
      <c r="F964" s="11"/>
      <c r="G964" s="2" t="s">
        <v>22</v>
      </c>
      <c r="H964" s="12">
        <v>45183</v>
      </c>
      <c r="I964" s="12">
        <f>H964+365</f>
        <v>45548</v>
      </c>
      <c r="J964" s="8" t="s">
        <v>86</v>
      </c>
      <c r="K964" s="19" t="s">
        <v>2012</v>
      </c>
      <c r="L964" s="3"/>
      <c r="M964" s="5"/>
      <c r="N964" s="21">
        <f ca="1">I964-K2</f>
        <v>183</v>
      </c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8"/>
    </row>
    <row r="965" spans="1:32" ht="99.75" customHeight="1" x14ac:dyDescent="0.5">
      <c r="A965" s="18">
        <v>962</v>
      </c>
      <c r="B965" s="2" t="s">
        <v>1983</v>
      </c>
      <c r="C965" s="2"/>
      <c r="D965" s="2" t="s">
        <v>2013</v>
      </c>
      <c r="E965" s="2" t="s">
        <v>2014</v>
      </c>
      <c r="F965" s="11"/>
      <c r="G965" s="2" t="s">
        <v>22</v>
      </c>
      <c r="H965" s="12">
        <v>44165</v>
      </c>
      <c r="I965" s="12">
        <f>H965+364</f>
        <v>44529</v>
      </c>
      <c r="J965" s="8" t="s">
        <v>43</v>
      </c>
      <c r="K965" s="2"/>
      <c r="L965" s="3"/>
      <c r="M965" s="5"/>
      <c r="N965" s="21">
        <f ca="1">I965-K2</f>
        <v>-836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8"/>
    </row>
    <row r="966" spans="1:32" ht="99.75" customHeight="1" x14ac:dyDescent="0.5">
      <c r="A966" s="18">
        <v>963</v>
      </c>
      <c r="B966" s="2" t="s">
        <v>1983</v>
      </c>
      <c r="C966" s="2"/>
      <c r="D966" s="2" t="s">
        <v>2015</v>
      </c>
      <c r="E966" s="2" t="s">
        <v>2016</v>
      </c>
      <c r="F966" s="11"/>
      <c r="G966" s="2" t="s">
        <v>22</v>
      </c>
      <c r="H966" s="12">
        <v>45183</v>
      </c>
      <c r="I966" s="12">
        <f>H966+365</f>
        <v>45548</v>
      </c>
      <c r="J966" s="8" t="s">
        <v>23</v>
      </c>
      <c r="K966" s="19" t="s">
        <v>2017</v>
      </c>
      <c r="L966" s="3"/>
      <c r="M966" s="5"/>
      <c r="N966" s="21">
        <f ca="1">I966-K2</f>
        <v>183</v>
      </c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17"/>
    </row>
    <row r="967" spans="1:32" ht="99.75" customHeight="1" x14ac:dyDescent="0.5">
      <c r="A967" s="18">
        <v>964</v>
      </c>
      <c r="B967" s="2" t="s">
        <v>1983</v>
      </c>
      <c r="C967" s="2" t="s">
        <v>255</v>
      </c>
      <c r="D967" s="2" t="s">
        <v>2018</v>
      </c>
      <c r="E967" s="2">
        <v>27.997</v>
      </c>
      <c r="F967" s="11"/>
      <c r="G967" s="2" t="s">
        <v>22</v>
      </c>
      <c r="H967" s="12">
        <v>44581</v>
      </c>
      <c r="I967" s="12">
        <f t="shared" ref="I967:I994" si="144">H967+364</f>
        <v>44945</v>
      </c>
      <c r="J967" s="8" t="s">
        <v>43</v>
      </c>
      <c r="K967" s="2"/>
      <c r="L967" s="3"/>
      <c r="M967" s="5"/>
      <c r="N967" s="21">
        <f ca="1">I967-K2</f>
        <v>-420</v>
      </c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8"/>
    </row>
    <row r="968" spans="1:32" ht="99.75" customHeight="1" x14ac:dyDescent="0.5">
      <c r="A968" s="18">
        <v>965</v>
      </c>
      <c r="B968" s="2" t="s">
        <v>1983</v>
      </c>
      <c r="C968" s="2" t="s">
        <v>255</v>
      </c>
      <c r="D968" s="2" t="s">
        <v>2019</v>
      </c>
      <c r="E968" s="2">
        <v>28.038</v>
      </c>
      <c r="F968" s="11"/>
      <c r="G968" s="2" t="s">
        <v>22</v>
      </c>
      <c r="H968" s="12">
        <v>44581</v>
      </c>
      <c r="I968" s="12">
        <f t="shared" si="144"/>
        <v>44945</v>
      </c>
      <c r="J968" s="8" t="s">
        <v>43</v>
      </c>
      <c r="K968" s="2"/>
      <c r="L968" s="3"/>
      <c r="M968" s="5"/>
      <c r="N968" s="21">
        <f ca="1">I968-K2</f>
        <v>-420</v>
      </c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8"/>
    </row>
    <row r="969" spans="1:32" ht="99.75" customHeight="1" x14ac:dyDescent="0.5">
      <c r="A969" s="18">
        <v>966</v>
      </c>
      <c r="B969" s="2" t="s">
        <v>1983</v>
      </c>
      <c r="C969" s="2" t="s">
        <v>255</v>
      </c>
      <c r="D969" s="2" t="s">
        <v>2020</v>
      </c>
      <c r="E969" s="2">
        <v>30</v>
      </c>
      <c r="F969" s="11"/>
      <c r="G969" s="2" t="s">
        <v>22</v>
      </c>
      <c r="H969" s="12">
        <v>44581</v>
      </c>
      <c r="I969" s="12">
        <f t="shared" si="144"/>
        <v>44945</v>
      </c>
      <c r="J969" s="8" t="s">
        <v>43</v>
      </c>
      <c r="K969" s="2"/>
      <c r="L969" s="3"/>
      <c r="M969" s="5"/>
      <c r="N969" s="21">
        <f ca="1">I969-K2</f>
        <v>-420</v>
      </c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8"/>
    </row>
    <row r="970" spans="1:32" ht="99.75" customHeight="1" x14ac:dyDescent="0.5">
      <c r="A970" s="18">
        <v>967</v>
      </c>
      <c r="B970" s="2" t="s">
        <v>1983</v>
      </c>
      <c r="C970" s="2" t="s">
        <v>255</v>
      </c>
      <c r="D970" s="2" t="s">
        <v>2021</v>
      </c>
      <c r="E970" s="2">
        <v>30</v>
      </c>
      <c r="F970" s="11"/>
      <c r="G970" s="2" t="s">
        <v>22</v>
      </c>
      <c r="H970" s="12">
        <v>44581</v>
      </c>
      <c r="I970" s="12">
        <f t="shared" si="144"/>
        <v>44945</v>
      </c>
      <c r="J970" s="8" t="s">
        <v>43</v>
      </c>
      <c r="K970" s="2"/>
      <c r="L970" s="3"/>
      <c r="M970" s="5"/>
      <c r="N970" s="21">
        <f ca="1">I970-K2</f>
        <v>-420</v>
      </c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8"/>
    </row>
    <row r="971" spans="1:32" ht="99.75" customHeight="1" x14ac:dyDescent="0.5">
      <c r="A971" s="18">
        <v>968</v>
      </c>
      <c r="B971" s="2" t="s">
        <v>1983</v>
      </c>
      <c r="C971" s="2" t="s">
        <v>255</v>
      </c>
      <c r="D971" s="2" t="s">
        <v>2022</v>
      </c>
      <c r="E971" s="2">
        <v>31.2</v>
      </c>
      <c r="F971" s="11"/>
      <c r="G971" s="2" t="s">
        <v>22</v>
      </c>
      <c r="H971" s="12">
        <v>44581</v>
      </c>
      <c r="I971" s="12">
        <f t="shared" si="144"/>
        <v>44945</v>
      </c>
      <c r="J971" s="8" t="s">
        <v>43</v>
      </c>
      <c r="K971" s="2"/>
      <c r="L971" s="3"/>
      <c r="M971" s="5"/>
      <c r="N971" s="21">
        <f ca="1">I971-K2</f>
        <v>-420</v>
      </c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8"/>
    </row>
    <row r="972" spans="1:32" ht="99.75" customHeight="1" x14ac:dyDescent="0.5">
      <c r="A972" s="18">
        <v>969</v>
      </c>
      <c r="B972" s="2" t="s">
        <v>1983</v>
      </c>
      <c r="C972" s="2" t="s">
        <v>255</v>
      </c>
      <c r="D972" s="2" t="s">
        <v>2023</v>
      </c>
      <c r="E972" s="2">
        <v>31.22</v>
      </c>
      <c r="F972" s="11"/>
      <c r="G972" s="2" t="s">
        <v>22</v>
      </c>
      <c r="H972" s="12">
        <v>44581</v>
      </c>
      <c r="I972" s="12">
        <f t="shared" si="144"/>
        <v>44945</v>
      </c>
      <c r="J972" s="8" t="s">
        <v>43</v>
      </c>
      <c r="K972" s="2"/>
      <c r="L972" s="3"/>
      <c r="M972" s="5"/>
      <c r="N972" s="21">
        <f ca="1">I972-K2</f>
        <v>-420</v>
      </c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8"/>
    </row>
    <row r="973" spans="1:32" ht="99.75" customHeight="1" x14ac:dyDescent="0.5">
      <c r="A973" s="18">
        <v>970</v>
      </c>
      <c r="B973" s="2" t="s">
        <v>1983</v>
      </c>
      <c r="C973" s="2" t="s">
        <v>255</v>
      </c>
      <c r="D973" s="2" t="s">
        <v>2024</v>
      </c>
      <c r="E973" s="2">
        <v>31.588999999999999</v>
      </c>
      <c r="F973" s="11"/>
      <c r="G973" s="2" t="s">
        <v>22</v>
      </c>
      <c r="H973" s="12">
        <v>44581</v>
      </c>
      <c r="I973" s="12">
        <f t="shared" si="144"/>
        <v>44945</v>
      </c>
      <c r="J973" s="8" t="s">
        <v>43</v>
      </c>
      <c r="K973" s="2"/>
      <c r="L973" s="3"/>
      <c r="M973" s="5"/>
      <c r="N973" s="21">
        <f ca="1">I973-K2</f>
        <v>-420</v>
      </c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8"/>
    </row>
    <row r="974" spans="1:32" ht="99.75" customHeight="1" x14ac:dyDescent="0.5">
      <c r="A974" s="18">
        <v>971</v>
      </c>
      <c r="B974" s="2" t="s">
        <v>1983</v>
      </c>
      <c r="C974" s="2" t="s">
        <v>255</v>
      </c>
      <c r="D974" s="2" t="s">
        <v>2025</v>
      </c>
      <c r="E974" s="2">
        <v>31.588999999999999</v>
      </c>
      <c r="F974" s="11"/>
      <c r="G974" s="2" t="s">
        <v>22</v>
      </c>
      <c r="H974" s="12">
        <v>44581</v>
      </c>
      <c r="I974" s="12">
        <f t="shared" si="144"/>
        <v>44945</v>
      </c>
      <c r="J974" s="8" t="s">
        <v>43</v>
      </c>
      <c r="K974" s="2"/>
      <c r="L974" s="3"/>
      <c r="M974" s="5"/>
      <c r="N974" s="21">
        <f ca="1">I974-K2</f>
        <v>-420</v>
      </c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8"/>
    </row>
    <row r="975" spans="1:32" ht="99.75" customHeight="1" x14ac:dyDescent="0.5">
      <c r="A975" s="18">
        <v>972</v>
      </c>
      <c r="B975" s="2" t="s">
        <v>1983</v>
      </c>
      <c r="C975" s="2" t="s">
        <v>255</v>
      </c>
      <c r="D975" s="2" t="s">
        <v>2026</v>
      </c>
      <c r="E975" s="2">
        <v>31.681999999999999</v>
      </c>
      <c r="F975" s="11"/>
      <c r="G975" s="2" t="s">
        <v>22</v>
      </c>
      <c r="H975" s="12">
        <v>44581</v>
      </c>
      <c r="I975" s="12">
        <f t="shared" si="144"/>
        <v>44945</v>
      </c>
      <c r="J975" s="8" t="s">
        <v>43</v>
      </c>
      <c r="K975" s="2"/>
      <c r="L975" s="3"/>
      <c r="M975" s="5"/>
      <c r="N975" s="21">
        <f ca="1">I975-K2</f>
        <v>-420</v>
      </c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8"/>
    </row>
    <row r="976" spans="1:32" ht="99.75" customHeight="1" x14ac:dyDescent="0.5">
      <c r="A976" s="18">
        <v>973</v>
      </c>
      <c r="B976" s="2" t="s">
        <v>1983</v>
      </c>
      <c r="C976" s="2" t="s">
        <v>255</v>
      </c>
      <c r="D976" s="2" t="s">
        <v>2027</v>
      </c>
      <c r="E976" s="2">
        <v>32</v>
      </c>
      <c r="F976" s="11"/>
      <c r="G976" s="2" t="s">
        <v>22</v>
      </c>
      <c r="H976" s="12">
        <v>44581</v>
      </c>
      <c r="I976" s="12">
        <f t="shared" si="144"/>
        <v>44945</v>
      </c>
      <c r="J976" s="8" t="s">
        <v>43</v>
      </c>
      <c r="K976" s="2"/>
      <c r="L976" s="3"/>
      <c r="M976" s="5"/>
      <c r="N976" s="21">
        <f ca="1">I976-K2</f>
        <v>-420</v>
      </c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8"/>
    </row>
    <row r="977" spans="1:32" ht="99.75" customHeight="1" x14ac:dyDescent="0.5">
      <c r="A977" s="18">
        <v>974</v>
      </c>
      <c r="B977" s="2" t="s">
        <v>1983</v>
      </c>
      <c r="C977" s="2" t="s">
        <v>255</v>
      </c>
      <c r="D977" s="2" t="s">
        <v>2028</v>
      </c>
      <c r="E977" s="2">
        <v>35.902000000000001</v>
      </c>
      <c r="F977" s="11"/>
      <c r="G977" s="2" t="s">
        <v>22</v>
      </c>
      <c r="H977" s="12">
        <v>44581</v>
      </c>
      <c r="I977" s="12">
        <f t="shared" si="144"/>
        <v>44945</v>
      </c>
      <c r="J977" s="8" t="s">
        <v>43</v>
      </c>
      <c r="K977" s="2"/>
      <c r="L977" s="3"/>
      <c r="M977" s="5"/>
      <c r="N977" s="21">
        <f ca="1">I977-K2</f>
        <v>-420</v>
      </c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8"/>
    </row>
    <row r="978" spans="1:32" ht="99.75" customHeight="1" x14ac:dyDescent="0.5">
      <c r="A978" s="18">
        <v>975</v>
      </c>
      <c r="B978" s="2" t="s">
        <v>1983</v>
      </c>
      <c r="C978" s="2" t="s">
        <v>255</v>
      </c>
      <c r="D978" s="2" t="s">
        <v>2029</v>
      </c>
      <c r="E978" s="2">
        <v>38</v>
      </c>
      <c r="F978" s="11"/>
      <c r="G978" s="2" t="s">
        <v>22</v>
      </c>
      <c r="H978" s="12">
        <v>44581</v>
      </c>
      <c r="I978" s="12">
        <f t="shared" si="144"/>
        <v>44945</v>
      </c>
      <c r="J978" s="8" t="s">
        <v>43</v>
      </c>
      <c r="K978" s="2"/>
      <c r="L978" s="3"/>
      <c r="M978" s="5"/>
      <c r="N978" s="21">
        <f ca="1">I978-K2</f>
        <v>-420</v>
      </c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8"/>
    </row>
    <row r="979" spans="1:32" ht="99.75" customHeight="1" x14ac:dyDescent="0.5">
      <c r="A979" s="41">
        <v>976</v>
      </c>
      <c r="B979" s="2" t="s">
        <v>1983</v>
      </c>
      <c r="C979" s="2" t="s">
        <v>322</v>
      </c>
      <c r="D979" s="2" t="s">
        <v>2030</v>
      </c>
      <c r="E979" s="2">
        <v>38.292000000000002</v>
      </c>
      <c r="F979" s="11"/>
      <c r="G979" s="2" t="s">
        <v>22</v>
      </c>
      <c r="H979" s="12">
        <v>44581</v>
      </c>
      <c r="I979" s="12">
        <f t="shared" si="144"/>
        <v>44945</v>
      </c>
      <c r="J979" s="8" t="s">
        <v>43</v>
      </c>
      <c r="K979" s="2"/>
      <c r="L979" s="3"/>
      <c r="M979" s="5"/>
      <c r="N979" s="21">
        <f ca="1">I979-K2</f>
        <v>-420</v>
      </c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8"/>
    </row>
    <row r="980" spans="1:32" ht="99.75" customHeight="1" x14ac:dyDescent="0.5">
      <c r="A980" s="11">
        <v>977</v>
      </c>
      <c r="B980" s="2" t="s">
        <v>1983</v>
      </c>
      <c r="C980" s="2" t="s">
        <v>255</v>
      </c>
      <c r="D980" s="2" t="s">
        <v>1803</v>
      </c>
      <c r="E980" s="2" t="s">
        <v>2031</v>
      </c>
      <c r="F980" s="11"/>
      <c r="G980" s="2" t="s">
        <v>22</v>
      </c>
      <c r="H980" s="12">
        <v>44581</v>
      </c>
      <c r="I980" s="12">
        <f t="shared" si="144"/>
        <v>44945</v>
      </c>
      <c r="J980" s="8" t="s">
        <v>123</v>
      </c>
      <c r="K980" s="2"/>
      <c r="L980" s="39" t="s">
        <v>2032</v>
      </c>
      <c r="M980" s="5"/>
      <c r="N980" s="21">
        <f ca="1">I980-K2</f>
        <v>-420</v>
      </c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8"/>
    </row>
    <row r="981" spans="1:32" ht="99.75" customHeight="1" x14ac:dyDescent="0.5">
      <c r="A981" s="18">
        <v>978</v>
      </c>
      <c r="B981" s="2" t="s">
        <v>1983</v>
      </c>
      <c r="C981" s="2" t="s">
        <v>255</v>
      </c>
      <c r="D981" s="2" t="s">
        <v>2033</v>
      </c>
      <c r="E981" s="2" t="s">
        <v>2034</v>
      </c>
      <c r="F981" s="11"/>
      <c r="G981" s="2" t="s">
        <v>22</v>
      </c>
      <c r="H981" s="12">
        <v>44581</v>
      </c>
      <c r="I981" s="12">
        <f t="shared" si="144"/>
        <v>44945</v>
      </c>
      <c r="J981" s="8" t="s">
        <v>43</v>
      </c>
      <c r="K981" s="2"/>
      <c r="L981" s="3"/>
      <c r="M981" s="5"/>
      <c r="N981" s="21">
        <f ca="1">I981-K2</f>
        <v>-420</v>
      </c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8"/>
    </row>
    <row r="982" spans="1:32" ht="99.75" customHeight="1" x14ac:dyDescent="0.5">
      <c r="A982" s="18">
        <v>979</v>
      </c>
      <c r="B982" s="2" t="s">
        <v>1983</v>
      </c>
      <c r="C982" s="2" t="s">
        <v>322</v>
      </c>
      <c r="D982" s="2" t="s">
        <v>2035</v>
      </c>
      <c r="E982" s="2">
        <v>47.003</v>
      </c>
      <c r="F982" s="11"/>
      <c r="G982" s="2" t="s">
        <v>22</v>
      </c>
      <c r="H982" s="12">
        <v>44581</v>
      </c>
      <c r="I982" s="12">
        <f t="shared" si="144"/>
        <v>44945</v>
      </c>
      <c r="J982" s="8" t="s">
        <v>43</v>
      </c>
      <c r="K982" s="2"/>
      <c r="L982" s="3"/>
      <c r="M982" s="5"/>
      <c r="N982" s="21">
        <f ca="1">I982-K2</f>
        <v>-420</v>
      </c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8"/>
    </row>
    <row r="983" spans="1:32" ht="99.75" customHeight="1" x14ac:dyDescent="0.5">
      <c r="A983" s="18">
        <v>980</v>
      </c>
      <c r="B983" s="2" t="s">
        <v>1983</v>
      </c>
      <c r="C983" s="2" t="s">
        <v>322</v>
      </c>
      <c r="D983" s="2" t="s">
        <v>2036</v>
      </c>
      <c r="E983" s="2">
        <v>47.003</v>
      </c>
      <c r="F983" s="11"/>
      <c r="G983" s="2" t="s">
        <v>22</v>
      </c>
      <c r="H983" s="12">
        <v>44581</v>
      </c>
      <c r="I983" s="12">
        <f t="shared" si="144"/>
        <v>44945</v>
      </c>
      <c r="J983" s="8" t="s">
        <v>43</v>
      </c>
      <c r="K983" s="2"/>
      <c r="L983" s="3"/>
      <c r="M983" s="5"/>
      <c r="N983" s="21">
        <f ca="1">I983-K2</f>
        <v>-420</v>
      </c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8"/>
    </row>
    <row r="984" spans="1:32" ht="99.75" customHeight="1" x14ac:dyDescent="0.5">
      <c r="A984" s="18">
        <v>981</v>
      </c>
      <c r="B984" s="2" t="s">
        <v>1983</v>
      </c>
      <c r="C984" s="2" t="s">
        <v>322</v>
      </c>
      <c r="D984" s="2" t="s">
        <v>2037</v>
      </c>
      <c r="E984" s="2">
        <v>49.008000000000003</v>
      </c>
      <c r="F984" s="11"/>
      <c r="G984" s="2" t="s">
        <v>22</v>
      </c>
      <c r="H984" s="12">
        <v>44581</v>
      </c>
      <c r="I984" s="12">
        <f t="shared" si="144"/>
        <v>44945</v>
      </c>
      <c r="J984" s="8" t="s">
        <v>43</v>
      </c>
      <c r="K984" s="2"/>
      <c r="L984" s="3"/>
      <c r="M984" s="5"/>
      <c r="N984" s="21">
        <f ca="1">I984-K2</f>
        <v>-420</v>
      </c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8"/>
    </row>
    <row r="985" spans="1:32" ht="99.75" customHeight="1" x14ac:dyDescent="0.5">
      <c r="A985" s="18">
        <v>982</v>
      </c>
      <c r="B985" s="2" t="s">
        <v>1983</v>
      </c>
      <c r="C985" s="2" t="s">
        <v>255</v>
      </c>
      <c r="D985" s="2" t="s">
        <v>2038</v>
      </c>
      <c r="E985" s="2">
        <v>50</v>
      </c>
      <c r="F985" s="11"/>
      <c r="G985" s="2" t="s">
        <v>22</v>
      </c>
      <c r="H985" s="12">
        <v>44581</v>
      </c>
      <c r="I985" s="12">
        <f t="shared" si="144"/>
        <v>44945</v>
      </c>
      <c r="J985" s="8" t="s">
        <v>43</v>
      </c>
      <c r="K985" s="2"/>
      <c r="L985" s="3"/>
      <c r="M985" s="5"/>
      <c r="N985" s="21">
        <f ca="1">I985-K2</f>
        <v>-420</v>
      </c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8"/>
    </row>
    <row r="986" spans="1:32" ht="99.75" customHeight="1" x14ac:dyDescent="0.5">
      <c r="A986" s="18">
        <v>983</v>
      </c>
      <c r="B986" s="2" t="s">
        <v>1983</v>
      </c>
      <c r="C986" s="2" t="s">
        <v>322</v>
      </c>
      <c r="D986" s="2" t="s">
        <v>2039</v>
      </c>
      <c r="E986" s="2">
        <v>51.996000000000002</v>
      </c>
      <c r="F986" s="11"/>
      <c r="G986" s="2" t="s">
        <v>22</v>
      </c>
      <c r="H986" s="12">
        <v>44581</v>
      </c>
      <c r="I986" s="12">
        <f t="shared" si="144"/>
        <v>44945</v>
      </c>
      <c r="J986" s="8" t="s">
        <v>43</v>
      </c>
      <c r="K986" s="2"/>
      <c r="L986" s="3"/>
      <c r="M986" s="5"/>
      <c r="N986" s="21">
        <f ca="1">I986-K2</f>
        <v>-420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8"/>
    </row>
    <row r="987" spans="1:32" ht="99.75" customHeight="1" x14ac:dyDescent="0.5">
      <c r="A987" s="18">
        <v>984</v>
      </c>
      <c r="B987" s="2" t="s">
        <v>1983</v>
      </c>
      <c r="C987" s="2" t="s">
        <v>40</v>
      </c>
      <c r="D987" s="2" t="s">
        <v>2040</v>
      </c>
      <c r="E987" s="2" t="s">
        <v>2041</v>
      </c>
      <c r="F987" s="11"/>
      <c r="G987" s="2" t="s">
        <v>22</v>
      </c>
      <c r="H987" s="12">
        <v>44581</v>
      </c>
      <c r="I987" s="12">
        <f t="shared" si="144"/>
        <v>44945</v>
      </c>
      <c r="J987" s="8" t="s">
        <v>43</v>
      </c>
      <c r="K987" s="2"/>
      <c r="L987" s="3"/>
      <c r="M987" s="5"/>
      <c r="N987" s="21">
        <f ca="1">I987-K2</f>
        <v>-420</v>
      </c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8"/>
    </row>
    <row r="988" spans="1:32" ht="99.75" customHeight="1" x14ac:dyDescent="0.5">
      <c r="A988" s="18">
        <v>985</v>
      </c>
      <c r="B988" s="2" t="s">
        <v>1983</v>
      </c>
      <c r="C988" s="2" t="s">
        <v>40</v>
      </c>
      <c r="D988" s="2" t="s">
        <v>2042</v>
      </c>
      <c r="E988" s="2" t="s">
        <v>2043</v>
      </c>
      <c r="F988" s="11"/>
      <c r="G988" s="2" t="s">
        <v>22</v>
      </c>
      <c r="H988" s="12">
        <v>44581</v>
      </c>
      <c r="I988" s="12">
        <f t="shared" si="144"/>
        <v>44945</v>
      </c>
      <c r="J988" s="8" t="s">
        <v>43</v>
      </c>
      <c r="K988" s="2"/>
      <c r="L988" s="3"/>
      <c r="M988" s="5"/>
      <c r="N988" s="21">
        <f ca="1">I988-K2</f>
        <v>-420</v>
      </c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8"/>
    </row>
    <row r="989" spans="1:32" ht="99.75" customHeight="1" x14ac:dyDescent="0.5">
      <c r="A989" s="18">
        <v>986</v>
      </c>
      <c r="B989" s="2" t="s">
        <v>1983</v>
      </c>
      <c r="C989" s="2" t="s">
        <v>255</v>
      </c>
      <c r="D989" s="2" t="s">
        <v>2044</v>
      </c>
      <c r="E989" s="2" t="s">
        <v>2045</v>
      </c>
      <c r="F989" s="11"/>
      <c r="G989" s="2" t="s">
        <v>22</v>
      </c>
      <c r="H989" s="12">
        <v>44581</v>
      </c>
      <c r="I989" s="12">
        <f t="shared" si="144"/>
        <v>44945</v>
      </c>
      <c r="J989" s="8" t="s">
        <v>43</v>
      </c>
      <c r="K989" s="2"/>
      <c r="L989" s="3"/>
      <c r="M989" s="5"/>
      <c r="N989" s="21">
        <f ca="1">I989-K2</f>
        <v>-420</v>
      </c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8"/>
    </row>
    <row r="990" spans="1:32" ht="99.75" customHeight="1" x14ac:dyDescent="0.5">
      <c r="A990" s="18">
        <v>987</v>
      </c>
      <c r="B990" s="2" t="s">
        <v>1983</v>
      </c>
      <c r="C990" s="2" t="s">
        <v>1352</v>
      </c>
      <c r="D990" s="2" t="s">
        <v>2046</v>
      </c>
      <c r="E990" s="2">
        <v>61.975000000000001</v>
      </c>
      <c r="F990" s="11"/>
      <c r="G990" s="2" t="s">
        <v>22</v>
      </c>
      <c r="H990" s="12">
        <v>44581</v>
      </c>
      <c r="I990" s="12">
        <f t="shared" si="144"/>
        <v>44945</v>
      </c>
      <c r="J990" s="8" t="s">
        <v>43</v>
      </c>
      <c r="K990" s="2"/>
      <c r="L990" s="3"/>
      <c r="M990" s="5"/>
      <c r="N990" s="21">
        <f ca="1">I990-K2</f>
        <v>-420</v>
      </c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8"/>
    </row>
    <row r="991" spans="1:32" ht="99.75" customHeight="1" x14ac:dyDescent="0.5">
      <c r="A991" s="18">
        <v>988</v>
      </c>
      <c r="B991" s="2" t="s">
        <v>1983</v>
      </c>
      <c r="C991" s="2" t="s">
        <v>255</v>
      </c>
      <c r="D991" s="2" t="s">
        <v>2047</v>
      </c>
      <c r="E991" s="2">
        <v>64.998000000000005</v>
      </c>
      <c r="F991" s="11"/>
      <c r="G991" s="2" t="s">
        <v>22</v>
      </c>
      <c r="H991" s="12">
        <v>44581</v>
      </c>
      <c r="I991" s="12">
        <f t="shared" si="144"/>
        <v>44945</v>
      </c>
      <c r="J991" s="8" t="s">
        <v>43</v>
      </c>
      <c r="K991" s="2"/>
      <c r="L991" s="3"/>
      <c r="M991" s="5"/>
      <c r="N991" s="21">
        <f ca="1">I991-K2</f>
        <v>-420</v>
      </c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8"/>
    </row>
    <row r="992" spans="1:32" ht="99.75" customHeight="1" x14ac:dyDescent="0.5">
      <c r="A992" s="18">
        <v>989</v>
      </c>
      <c r="B992" s="2" t="s">
        <v>1983</v>
      </c>
      <c r="C992" s="2" t="s">
        <v>255</v>
      </c>
      <c r="D992" s="2" t="s">
        <v>2048</v>
      </c>
      <c r="E992" s="2">
        <v>65.649000000000001</v>
      </c>
      <c r="F992" s="11"/>
      <c r="G992" s="2" t="s">
        <v>22</v>
      </c>
      <c r="H992" s="12">
        <v>44581</v>
      </c>
      <c r="I992" s="12">
        <f t="shared" si="144"/>
        <v>44945</v>
      </c>
      <c r="J992" s="8" t="s">
        <v>43</v>
      </c>
      <c r="K992" s="2"/>
      <c r="L992" s="3"/>
      <c r="M992" s="5"/>
      <c r="N992" s="21">
        <f ca="1">I992-K2</f>
        <v>-420</v>
      </c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8"/>
    </row>
    <row r="993" spans="1:32" ht="99.75" customHeight="1" x14ac:dyDescent="0.5">
      <c r="A993" s="18">
        <v>990</v>
      </c>
      <c r="B993" s="2" t="s">
        <v>1983</v>
      </c>
      <c r="C993" s="2" t="s">
        <v>255</v>
      </c>
      <c r="D993" s="2" t="s">
        <v>2049</v>
      </c>
      <c r="E993" s="2">
        <v>65.649000000000001</v>
      </c>
      <c r="F993" s="11"/>
      <c r="G993" s="2" t="s">
        <v>22</v>
      </c>
      <c r="H993" s="12">
        <v>44581</v>
      </c>
      <c r="I993" s="12">
        <f t="shared" si="144"/>
        <v>44945</v>
      </c>
      <c r="J993" s="8" t="s">
        <v>43</v>
      </c>
      <c r="K993" s="2"/>
      <c r="L993" s="3"/>
      <c r="M993" s="5"/>
      <c r="N993" s="21">
        <f ca="1">I993-K2</f>
        <v>-420</v>
      </c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8"/>
    </row>
    <row r="994" spans="1:32" ht="99.75" customHeight="1" x14ac:dyDescent="0.5">
      <c r="A994" s="18">
        <v>991</v>
      </c>
      <c r="B994" s="2" t="s">
        <v>1983</v>
      </c>
      <c r="C994" s="2" t="s">
        <v>255</v>
      </c>
      <c r="D994" s="2" t="s">
        <v>2050</v>
      </c>
      <c r="E994" s="2">
        <v>65.650000000000006</v>
      </c>
      <c r="F994" s="11"/>
      <c r="G994" s="2" t="s">
        <v>22</v>
      </c>
      <c r="H994" s="12">
        <v>44581</v>
      </c>
      <c r="I994" s="12">
        <f t="shared" si="144"/>
        <v>44945</v>
      </c>
      <c r="J994" s="8" t="s">
        <v>43</v>
      </c>
      <c r="K994" s="2"/>
      <c r="L994" s="3"/>
      <c r="M994" s="5"/>
      <c r="N994" s="21">
        <f ca="1">I994-K2</f>
        <v>-420</v>
      </c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8"/>
    </row>
    <row r="995" spans="1:32" ht="99.75" customHeight="1" x14ac:dyDescent="0.5">
      <c r="A995" s="18">
        <v>992</v>
      </c>
      <c r="B995" s="2" t="s">
        <v>1983</v>
      </c>
      <c r="C995" s="2" t="s">
        <v>255</v>
      </c>
      <c r="D995" s="2" t="s">
        <v>2051</v>
      </c>
      <c r="E995" s="2">
        <v>68.997</v>
      </c>
      <c r="F995" s="11"/>
      <c r="G995" s="2" t="s">
        <v>22</v>
      </c>
      <c r="H995" s="12">
        <v>45035</v>
      </c>
      <c r="I995" s="12">
        <f t="shared" ref="I995:I996" si="145">H995+365</f>
        <v>45400</v>
      </c>
      <c r="J995" s="8" t="s">
        <v>50</v>
      </c>
      <c r="K995" s="19" t="s">
        <v>2052</v>
      </c>
      <c r="L995" s="3"/>
      <c r="M995" s="5"/>
      <c r="N995" s="21">
        <f ca="1">I995-K2</f>
        <v>35</v>
      </c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17"/>
    </row>
    <row r="996" spans="1:32" ht="99.75" customHeight="1" x14ac:dyDescent="0.5">
      <c r="A996" s="18">
        <v>993</v>
      </c>
      <c r="B996" s="2" t="s">
        <v>1983</v>
      </c>
      <c r="C996" s="2" t="s">
        <v>322</v>
      </c>
      <c r="D996" s="2" t="s">
        <v>2053</v>
      </c>
      <c r="E996" s="2">
        <v>71.998999999999995</v>
      </c>
      <c r="F996" s="11"/>
      <c r="G996" s="2" t="s">
        <v>22</v>
      </c>
      <c r="H996" s="12">
        <v>45218</v>
      </c>
      <c r="I996" s="12">
        <f t="shared" si="145"/>
        <v>45583</v>
      </c>
      <c r="J996" s="8" t="s">
        <v>130</v>
      </c>
      <c r="K996" s="19" t="s">
        <v>2054</v>
      </c>
      <c r="L996" s="3"/>
      <c r="M996" s="25"/>
      <c r="N996" s="21">
        <f ca="1">I996-K2</f>
        <v>218</v>
      </c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8"/>
    </row>
    <row r="997" spans="1:32" ht="99.75" customHeight="1" x14ac:dyDescent="0.5">
      <c r="A997" s="18">
        <v>994</v>
      </c>
      <c r="B997" s="2" t="s">
        <v>1983</v>
      </c>
      <c r="C997" s="2" t="s">
        <v>322</v>
      </c>
      <c r="D997" s="2" t="s">
        <v>2055</v>
      </c>
      <c r="E997" s="2">
        <v>72.506</v>
      </c>
      <c r="F997" s="11"/>
      <c r="G997" s="2" t="s">
        <v>22</v>
      </c>
      <c r="H997" s="12">
        <v>44581</v>
      </c>
      <c r="I997" s="12">
        <f>H997+364</f>
        <v>44945</v>
      </c>
      <c r="J997" s="8" t="s">
        <v>43</v>
      </c>
      <c r="K997" s="2"/>
      <c r="L997" s="3"/>
      <c r="M997" s="5"/>
      <c r="N997" s="21">
        <f ca="1">I997-K2</f>
        <v>-420</v>
      </c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8"/>
    </row>
    <row r="998" spans="1:32" ht="99.75" customHeight="1" x14ac:dyDescent="0.5">
      <c r="A998" s="18">
        <v>995</v>
      </c>
      <c r="B998" s="2" t="s">
        <v>1983</v>
      </c>
      <c r="C998" s="2" t="s">
        <v>255</v>
      </c>
      <c r="D998" s="2" t="s">
        <v>2056</v>
      </c>
      <c r="E998" s="2">
        <v>73.028000000000006</v>
      </c>
      <c r="F998" s="11"/>
      <c r="G998" s="2" t="s">
        <v>22</v>
      </c>
      <c r="H998" s="12">
        <v>45310</v>
      </c>
      <c r="I998" s="12">
        <f>H998+365</f>
        <v>45675</v>
      </c>
      <c r="J998" s="8" t="s">
        <v>86</v>
      </c>
      <c r="K998" s="19" t="s">
        <v>2057</v>
      </c>
      <c r="L998" s="3">
        <v>73.031000000000006</v>
      </c>
      <c r="M998" s="5"/>
      <c r="N998" s="21">
        <f ca="1">I998-K2</f>
        <v>310</v>
      </c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8"/>
    </row>
    <row r="999" spans="1:32" ht="99.75" customHeight="1" x14ac:dyDescent="0.5">
      <c r="A999" s="18">
        <v>996</v>
      </c>
      <c r="B999" s="2" t="s">
        <v>1983</v>
      </c>
      <c r="C999" s="2" t="s">
        <v>255</v>
      </c>
      <c r="D999" s="2" t="s">
        <v>2058</v>
      </c>
      <c r="E999" s="2">
        <v>75.972999999999999</v>
      </c>
      <c r="F999" s="11"/>
      <c r="G999" s="2" t="s">
        <v>22</v>
      </c>
      <c r="H999" s="12">
        <v>44581</v>
      </c>
      <c r="I999" s="12">
        <f>H999+364</f>
        <v>44945</v>
      </c>
      <c r="J999" s="8" t="s">
        <v>43</v>
      </c>
      <c r="K999" s="2"/>
      <c r="L999" s="3"/>
      <c r="M999" s="5"/>
      <c r="N999" s="21">
        <f ca="1">I999-K2</f>
        <v>-420</v>
      </c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8"/>
    </row>
    <row r="1000" spans="1:32" ht="99.75" customHeight="1" x14ac:dyDescent="0.5">
      <c r="A1000" s="18">
        <v>997</v>
      </c>
      <c r="B1000" s="2" t="s">
        <v>1983</v>
      </c>
      <c r="C1000" s="2" t="s">
        <v>255</v>
      </c>
      <c r="D1000" s="2" t="s">
        <v>2059</v>
      </c>
      <c r="E1000" s="2">
        <v>85</v>
      </c>
      <c r="F1000" s="11"/>
      <c r="G1000" s="2" t="s">
        <v>22</v>
      </c>
      <c r="H1000" s="12">
        <v>45251</v>
      </c>
      <c r="I1000" s="12">
        <f>H1000+365</f>
        <v>45616</v>
      </c>
      <c r="J1000" s="8" t="s">
        <v>50</v>
      </c>
      <c r="K1000" s="19" t="s">
        <v>2060</v>
      </c>
      <c r="L1000" s="3"/>
      <c r="M1000" s="5"/>
      <c r="N1000" s="21">
        <f ca="1">I1000-K2</f>
        <v>251</v>
      </c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17"/>
    </row>
    <row r="1001" spans="1:32" ht="99.75" customHeight="1" x14ac:dyDescent="0.5">
      <c r="A1001" s="41">
        <v>998</v>
      </c>
      <c r="B1001" s="2" t="s">
        <v>1983</v>
      </c>
      <c r="C1001" s="2" t="s">
        <v>255</v>
      </c>
      <c r="D1001" s="2" t="s">
        <v>2061</v>
      </c>
      <c r="E1001" s="2">
        <v>85.001999999999995</v>
      </c>
      <c r="F1001" s="11"/>
      <c r="G1001" s="2" t="s">
        <v>22</v>
      </c>
      <c r="H1001" s="12">
        <v>44581</v>
      </c>
      <c r="I1001" s="12">
        <f t="shared" ref="I1001:I1023" si="146">H1001+364</f>
        <v>44945</v>
      </c>
      <c r="J1001" s="8" t="s">
        <v>43</v>
      </c>
      <c r="K1001" s="2"/>
      <c r="L1001" s="3"/>
      <c r="M1001" s="5"/>
      <c r="N1001" s="21">
        <f ca="1">I1001-K2</f>
        <v>-420</v>
      </c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8"/>
    </row>
    <row r="1002" spans="1:32" ht="99.75" customHeight="1" x14ac:dyDescent="0.5">
      <c r="A1002" s="18">
        <v>999</v>
      </c>
      <c r="B1002" s="2" t="s">
        <v>1983</v>
      </c>
      <c r="C1002" s="2" t="s">
        <v>255</v>
      </c>
      <c r="D1002" s="2" t="s">
        <v>2062</v>
      </c>
      <c r="E1002" s="2">
        <v>87.551000000000002</v>
      </c>
      <c r="F1002" s="11"/>
      <c r="G1002" s="2" t="s">
        <v>22</v>
      </c>
      <c r="H1002" s="12">
        <v>44581</v>
      </c>
      <c r="I1002" s="12">
        <f t="shared" si="146"/>
        <v>44945</v>
      </c>
      <c r="J1002" s="8" t="s">
        <v>43</v>
      </c>
      <c r="K1002" s="2"/>
      <c r="L1002" s="3"/>
      <c r="M1002" s="5"/>
      <c r="N1002" s="21">
        <f ca="1">I1002-K2</f>
        <v>-420</v>
      </c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8"/>
    </row>
    <row r="1003" spans="1:32" ht="99.75" customHeight="1" x14ac:dyDescent="0.5">
      <c r="A1003" s="18">
        <v>1000</v>
      </c>
      <c r="B1003" s="2" t="s">
        <v>1983</v>
      </c>
      <c r="C1003" s="2" t="s">
        <v>255</v>
      </c>
      <c r="D1003" s="2" t="s">
        <v>2063</v>
      </c>
      <c r="E1003" s="2">
        <v>90</v>
      </c>
      <c r="F1003" s="11"/>
      <c r="G1003" s="2" t="s">
        <v>22</v>
      </c>
      <c r="H1003" s="12">
        <v>44581</v>
      </c>
      <c r="I1003" s="12">
        <f t="shared" si="146"/>
        <v>44945</v>
      </c>
      <c r="J1003" s="8" t="s">
        <v>43</v>
      </c>
      <c r="K1003" s="2"/>
      <c r="L1003" s="3"/>
      <c r="M1003" s="5"/>
      <c r="N1003" s="21">
        <f ca="1">I1003-K2</f>
        <v>-420</v>
      </c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8"/>
    </row>
    <row r="1004" spans="1:32" ht="99.75" customHeight="1" x14ac:dyDescent="0.5">
      <c r="A1004" s="18">
        <v>1001</v>
      </c>
      <c r="B1004" s="2" t="s">
        <v>1983</v>
      </c>
      <c r="C1004" s="2" t="s">
        <v>255</v>
      </c>
      <c r="D1004" s="2" t="s">
        <v>2064</v>
      </c>
      <c r="E1004" s="2">
        <v>90</v>
      </c>
      <c r="F1004" s="11"/>
      <c r="G1004" s="2" t="s">
        <v>22</v>
      </c>
      <c r="H1004" s="12">
        <v>44581</v>
      </c>
      <c r="I1004" s="12">
        <f t="shared" si="146"/>
        <v>44945</v>
      </c>
      <c r="J1004" s="8" t="s">
        <v>43</v>
      </c>
      <c r="K1004" s="2"/>
      <c r="L1004" s="3"/>
      <c r="M1004" s="5"/>
      <c r="N1004" s="21">
        <f ca="1">I1004-K2</f>
        <v>-420</v>
      </c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8"/>
    </row>
    <row r="1005" spans="1:32" ht="99.75" customHeight="1" x14ac:dyDescent="0.5">
      <c r="A1005" s="18">
        <v>1002</v>
      </c>
      <c r="B1005" s="2" t="s">
        <v>1983</v>
      </c>
      <c r="C1005" s="2" t="s">
        <v>255</v>
      </c>
      <c r="D1005" s="2" t="s">
        <v>2065</v>
      </c>
      <c r="E1005" s="2">
        <v>99.995999999999995</v>
      </c>
      <c r="F1005" s="11"/>
      <c r="G1005" s="2" t="s">
        <v>22</v>
      </c>
      <c r="H1005" s="12">
        <v>44581</v>
      </c>
      <c r="I1005" s="12">
        <f t="shared" si="146"/>
        <v>44945</v>
      </c>
      <c r="J1005" s="8" t="s">
        <v>43</v>
      </c>
      <c r="K1005" s="2"/>
      <c r="L1005" s="3"/>
      <c r="M1005" s="5"/>
      <c r="N1005" s="21">
        <f ca="1">I1005-K2</f>
        <v>-420</v>
      </c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8"/>
    </row>
    <row r="1006" spans="1:32" ht="99.75" customHeight="1" x14ac:dyDescent="0.5">
      <c r="A1006" s="18">
        <v>1003</v>
      </c>
      <c r="B1006" s="2" t="s">
        <v>1983</v>
      </c>
      <c r="C1006" s="2" t="s">
        <v>255</v>
      </c>
      <c r="D1006" s="2" t="s">
        <v>2066</v>
      </c>
      <c r="E1006" s="2">
        <v>100.017</v>
      </c>
      <c r="F1006" s="11"/>
      <c r="G1006" s="2" t="s">
        <v>22</v>
      </c>
      <c r="H1006" s="12">
        <v>44581</v>
      </c>
      <c r="I1006" s="12">
        <f t="shared" si="146"/>
        <v>44945</v>
      </c>
      <c r="J1006" s="8" t="s">
        <v>43</v>
      </c>
      <c r="K1006" s="2"/>
      <c r="L1006" s="3"/>
      <c r="M1006" s="5"/>
      <c r="N1006" s="21">
        <f ca="1">I1006-K2</f>
        <v>-420</v>
      </c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8"/>
    </row>
    <row r="1007" spans="1:32" ht="99.75" customHeight="1" x14ac:dyDescent="0.5">
      <c r="A1007" s="18">
        <v>1004</v>
      </c>
      <c r="B1007" s="2" t="s">
        <v>1983</v>
      </c>
      <c r="C1007" s="2" t="s">
        <v>255</v>
      </c>
      <c r="D1007" s="2" t="s">
        <v>2067</v>
      </c>
      <c r="E1007" s="2">
        <v>107.947</v>
      </c>
      <c r="F1007" s="11"/>
      <c r="G1007" s="2" t="s">
        <v>22</v>
      </c>
      <c r="H1007" s="12">
        <v>44581</v>
      </c>
      <c r="I1007" s="12">
        <f t="shared" si="146"/>
        <v>44945</v>
      </c>
      <c r="J1007" s="8" t="s">
        <v>43</v>
      </c>
      <c r="K1007" s="2"/>
      <c r="L1007" s="3"/>
      <c r="M1007" s="5"/>
      <c r="N1007" s="21">
        <f ca="1">I1007-K2</f>
        <v>-420</v>
      </c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8"/>
    </row>
    <row r="1008" spans="1:32" ht="99.75" customHeight="1" x14ac:dyDescent="0.5">
      <c r="A1008" s="18">
        <v>1005</v>
      </c>
      <c r="B1008" s="2" t="s">
        <v>1983</v>
      </c>
      <c r="C1008" s="2" t="s">
        <v>255</v>
      </c>
      <c r="D1008" s="2" t="s">
        <v>2068</v>
      </c>
      <c r="E1008" s="2">
        <v>107.95</v>
      </c>
      <c r="F1008" s="11"/>
      <c r="G1008" s="2" t="s">
        <v>22</v>
      </c>
      <c r="H1008" s="12">
        <v>44581</v>
      </c>
      <c r="I1008" s="12">
        <f t="shared" si="146"/>
        <v>44945</v>
      </c>
      <c r="J1008" s="8" t="s">
        <v>43</v>
      </c>
      <c r="K1008" s="2"/>
      <c r="L1008" s="3"/>
      <c r="M1008" s="5"/>
      <c r="N1008" s="21">
        <f ca="1">I1008-K2</f>
        <v>-420</v>
      </c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8"/>
    </row>
    <row r="1009" spans="1:32" ht="99.75" customHeight="1" x14ac:dyDescent="0.5">
      <c r="A1009" s="18">
        <v>1006</v>
      </c>
      <c r="B1009" s="2" t="s">
        <v>1983</v>
      </c>
      <c r="C1009" s="2" t="s">
        <v>255</v>
      </c>
      <c r="D1009" s="2" t="s">
        <v>2069</v>
      </c>
      <c r="E1009" s="2">
        <v>107.953</v>
      </c>
      <c r="F1009" s="11"/>
      <c r="G1009" s="2" t="s">
        <v>22</v>
      </c>
      <c r="H1009" s="12">
        <v>44581</v>
      </c>
      <c r="I1009" s="12">
        <f t="shared" si="146"/>
        <v>44945</v>
      </c>
      <c r="J1009" s="8" t="s">
        <v>43</v>
      </c>
      <c r="K1009" s="2"/>
      <c r="L1009" s="3"/>
      <c r="M1009" s="5"/>
      <c r="N1009" s="21">
        <f ca="1">I1009-K2</f>
        <v>-420</v>
      </c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8"/>
    </row>
    <row r="1010" spans="1:32" ht="99.75" customHeight="1" x14ac:dyDescent="0.5">
      <c r="A1010" s="18">
        <v>1007</v>
      </c>
      <c r="B1010" s="2" t="s">
        <v>1983</v>
      </c>
      <c r="C1010" s="2" t="s">
        <v>255</v>
      </c>
      <c r="D1010" s="2" t="s">
        <v>2070</v>
      </c>
      <c r="E1010" s="2">
        <v>109.048</v>
      </c>
      <c r="F1010" s="11"/>
      <c r="G1010" s="2" t="s">
        <v>22</v>
      </c>
      <c r="H1010" s="12">
        <v>44581</v>
      </c>
      <c r="I1010" s="12">
        <f t="shared" si="146"/>
        <v>44945</v>
      </c>
      <c r="J1010" s="8" t="s">
        <v>43</v>
      </c>
      <c r="K1010" s="2"/>
      <c r="L1010" s="3"/>
      <c r="M1010" s="5"/>
      <c r="N1010" s="21">
        <f ca="1">I1010-K2</f>
        <v>-420</v>
      </c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8"/>
    </row>
    <row r="1011" spans="1:32" ht="99.75" customHeight="1" x14ac:dyDescent="0.5">
      <c r="A1011" s="18">
        <v>1008</v>
      </c>
      <c r="B1011" s="2" t="s">
        <v>1983</v>
      </c>
      <c r="C1011" s="2" t="s">
        <v>322</v>
      </c>
      <c r="D1011" s="2" t="s">
        <v>2071</v>
      </c>
      <c r="E1011" s="2">
        <v>120.027</v>
      </c>
      <c r="F1011" s="11"/>
      <c r="G1011" s="2" t="s">
        <v>22</v>
      </c>
      <c r="H1011" s="12">
        <v>44581</v>
      </c>
      <c r="I1011" s="12">
        <f t="shared" si="146"/>
        <v>44945</v>
      </c>
      <c r="J1011" s="8" t="s">
        <v>43</v>
      </c>
      <c r="K1011" s="2"/>
      <c r="L1011" s="3"/>
      <c r="M1011" s="5"/>
      <c r="N1011" s="21">
        <f ca="1">I1011-K2</f>
        <v>-420</v>
      </c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8"/>
    </row>
    <row r="1012" spans="1:32" ht="99.75" customHeight="1" x14ac:dyDescent="0.5">
      <c r="A1012" s="18">
        <v>1009</v>
      </c>
      <c r="B1012" s="2" t="s">
        <v>1983</v>
      </c>
      <c r="C1012" s="2" t="s">
        <v>322</v>
      </c>
      <c r="D1012" s="2" t="s">
        <v>2072</v>
      </c>
      <c r="E1012" s="2">
        <v>126.996</v>
      </c>
      <c r="F1012" s="11"/>
      <c r="G1012" s="2" t="s">
        <v>22</v>
      </c>
      <c r="H1012" s="12">
        <v>44581</v>
      </c>
      <c r="I1012" s="12">
        <f t="shared" si="146"/>
        <v>44945</v>
      </c>
      <c r="J1012" s="8" t="s">
        <v>43</v>
      </c>
      <c r="K1012" s="2"/>
      <c r="L1012" s="3"/>
      <c r="M1012" s="5"/>
      <c r="N1012" s="21">
        <f ca="1">I1012-K2</f>
        <v>-420</v>
      </c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8"/>
    </row>
    <row r="1013" spans="1:32" ht="99.75" customHeight="1" x14ac:dyDescent="0.5">
      <c r="A1013" s="18">
        <v>1010</v>
      </c>
      <c r="B1013" s="2" t="s">
        <v>1983</v>
      </c>
      <c r="C1013" s="2" t="s">
        <v>255</v>
      </c>
      <c r="D1013" s="2" t="s">
        <v>2073</v>
      </c>
      <c r="E1013" s="2">
        <v>131.27500000000001</v>
      </c>
      <c r="F1013" s="11"/>
      <c r="G1013" s="2" t="s">
        <v>22</v>
      </c>
      <c r="H1013" s="12">
        <v>44581</v>
      </c>
      <c r="I1013" s="12">
        <f t="shared" si="146"/>
        <v>44945</v>
      </c>
      <c r="J1013" s="8" t="s">
        <v>43</v>
      </c>
      <c r="K1013" s="2"/>
      <c r="L1013" s="3"/>
      <c r="M1013" s="5"/>
      <c r="N1013" s="21">
        <f ca="1">I1013-K2</f>
        <v>-420</v>
      </c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8"/>
    </row>
    <row r="1014" spans="1:32" ht="99.75" customHeight="1" x14ac:dyDescent="0.5">
      <c r="A1014" s="18">
        <v>1011</v>
      </c>
      <c r="B1014" s="2" t="s">
        <v>1983</v>
      </c>
      <c r="C1014" s="2" t="s">
        <v>255</v>
      </c>
      <c r="D1014" s="2" t="s">
        <v>2074</v>
      </c>
      <c r="E1014" s="2">
        <v>131.28</v>
      </c>
      <c r="F1014" s="11"/>
      <c r="G1014" s="2" t="s">
        <v>22</v>
      </c>
      <c r="H1014" s="12">
        <v>44581</v>
      </c>
      <c r="I1014" s="12">
        <f t="shared" si="146"/>
        <v>44945</v>
      </c>
      <c r="J1014" s="8" t="s">
        <v>43</v>
      </c>
      <c r="K1014" s="2"/>
      <c r="L1014" s="3"/>
      <c r="M1014" s="5"/>
      <c r="N1014" s="21">
        <f ca="1">I1014-K2</f>
        <v>-420</v>
      </c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8"/>
    </row>
    <row r="1015" spans="1:32" ht="99.75" customHeight="1" x14ac:dyDescent="0.5">
      <c r="A1015" s="18">
        <v>1012</v>
      </c>
      <c r="B1015" s="2" t="s">
        <v>1983</v>
      </c>
      <c r="C1015" s="2" t="s">
        <v>255</v>
      </c>
      <c r="D1015" s="2" t="s">
        <v>2075</v>
      </c>
      <c r="E1015" s="2">
        <v>134.9</v>
      </c>
      <c r="F1015" s="11"/>
      <c r="G1015" s="2" t="s">
        <v>22</v>
      </c>
      <c r="H1015" s="12">
        <v>44581</v>
      </c>
      <c r="I1015" s="12">
        <f t="shared" si="146"/>
        <v>44945</v>
      </c>
      <c r="J1015" s="8" t="s">
        <v>43</v>
      </c>
      <c r="K1015" s="2"/>
      <c r="L1015" s="3"/>
      <c r="M1015" s="5"/>
      <c r="N1015" s="21">
        <f ca="1">I1015-K2</f>
        <v>-420</v>
      </c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8"/>
    </row>
    <row r="1016" spans="1:32" ht="99.75" customHeight="1" x14ac:dyDescent="0.5">
      <c r="A1016" s="18">
        <v>1013</v>
      </c>
      <c r="B1016" s="2" t="s">
        <v>1983</v>
      </c>
      <c r="C1016" s="2" t="s">
        <v>255</v>
      </c>
      <c r="D1016" s="2" t="s">
        <v>2076</v>
      </c>
      <c r="E1016" s="2">
        <v>136.18</v>
      </c>
      <c r="F1016" s="11"/>
      <c r="G1016" s="2" t="s">
        <v>22</v>
      </c>
      <c r="H1016" s="12">
        <v>44581</v>
      </c>
      <c r="I1016" s="12">
        <f t="shared" si="146"/>
        <v>44945</v>
      </c>
      <c r="J1016" s="8" t="s">
        <v>43</v>
      </c>
      <c r="K1016" s="2"/>
      <c r="L1016" s="3"/>
      <c r="M1016" s="5"/>
      <c r="N1016" s="21">
        <f ca="1">I1016-K2</f>
        <v>-420</v>
      </c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8"/>
    </row>
    <row r="1017" spans="1:32" ht="99.75" customHeight="1" x14ac:dyDescent="0.5">
      <c r="A1017" s="18">
        <v>1014</v>
      </c>
      <c r="B1017" s="2" t="s">
        <v>1983</v>
      </c>
      <c r="C1017" s="2" t="s">
        <v>945</v>
      </c>
      <c r="D1017" s="2" t="s">
        <v>2077</v>
      </c>
      <c r="E1017" s="2" t="s">
        <v>2078</v>
      </c>
      <c r="F1017" s="11"/>
      <c r="G1017" s="2" t="s">
        <v>22</v>
      </c>
      <c r="H1017" s="12">
        <v>44581</v>
      </c>
      <c r="I1017" s="12">
        <f t="shared" si="146"/>
        <v>44945</v>
      </c>
      <c r="J1017" s="8" t="s">
        <v>43</v>
      </c>
      <c r="K1017" s="2"/>
      <c r="L1017" s="3"/>
      <c r="M1017" s="5"/>
      <c r="N1017" s="21">
        <f ca="1">I1017-K2</f>
        <v>-420</v>
      </c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8"/>
    </row>
    <row r="1018" spans="1:32" ht="99.75" customHeight="1" x14ac:dyDescent="0.5">
      <c r="A1018" s="18">
        <v>1015</v>
      </c>
      <c r="B1018" s="2" t="s">
        <v>1983</v>
      </c>
      <c r="C1018" s="2" t="s">
        <v>945</v>
      </c>
      <c r="D1018" s="2" t="s">
        <v>2079</v>
      </c>
      <c r="E1018" s="2" t="s">
        <v>2080</v>
      </c>
      <c r="F1018" s="11"/>
      <c r="G1018" s="2" t="s">
        <v>22</v>
      </c>
      <c r="H1018" s="12">
        <v>44581</v>
      </c>
      <c r="I1018" s="12">
        <f t="shared" si="146"/>
        <v>44945</v>
      </c>
      <c r="J1018" s="8" t="s">
        <v>43</v>
      </c>
      <c r="K1018" s="2"/>
      <c r="L1018" s="3"/>
      <c r="M1018" s="5"/>
      <c r="N1018" s="21">
        <f ca="1">I1018-K2</f>
        <v>-420</v>
      </c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8" t="s">
        <v>2081</v>
      </c>
    </row>
    <row r="1019" spans="1:32" ht="99.75" customHeight="1" x14ac:dyDescent="0.5">
      <c r="A1019" s="18">
        <v>1016</v>
      </c>
      <c r="B1019" s="2" t="s">
        <v>1983</v>
      </c>
      <c r="C1019" s="2" t="s">
        <v>945</v>
      </c>
      <c r="D1019" s="2" t="s">
        <v>2082</v>
      </c>
      <c r="E1019" s="2" t="s">
        <v>2083</v>
      </c>
      <c r="F1019" s="11"/>
      <c r="G1019" s="2" t="s">
        <v>22</v>
      </c>
      <c r="H1019" s="12">
        <v>44581</v>
      </c>
      <c r="I1019" s="12">
        <f t="shared" si="146"/>
        <v>44945</v>
      </c>
      <c r="J1019" s="8" t="s">
        <v>43</v>
      </c>
      <c r="K1019" s="2"/>
      <c r="L1019" s="3"/>
      <c r="M1019" s="5"/>
      <c r="N1019" s="21">
        <f ca="1">I1019-K2</f>
        <v>-420</v>
      </c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8"/>
    </row>
    <row r="1020" spans="1:32" ht="99.75" customHeight="1" x14ac:dyDescent="0.5">
      <c r="A1020" s="18">
        <v>1017</v>
      </c>
      <c r="B1020" s="2" t="s">
        <v>1983</v>
      </c>
      <c r="C1020" s="2" t="s">
        <v>255</v>
      </c>
      <c r="D1020" s="2" t="s">
        <v>2084</v>
      </c>
      <c r="E1020" s="2">
        <v>136.17599999999999</v>
      </c>
      <c r="F1020" s="11"/>
      <c r="G1020" s="2" t="s">
        <v>22</v>
      </c>
      <c r="H1020" s="12">
        <v>44581</v>
      </c>
      <c r="I1020" s="12">
        <f t="shared" si="146"/>
        <v>44945</v>
      </c>
      <c r="J1020" s="8" t="s">
        <v>43</v>
      </c>
      <c r="K1020" s="2"/>
      <c r="L1020" s="3"/>
      <c r="M1020" s="5"/>
      <c r="N1020" s="21">
        <f ca="1">I1020-K2</f>
        <v>-420</v>
      </c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8"/>
    </row>
    <row r="1021" spans="1:32" ht="99.75" customHeight="1" x14ac:dyDescent="0.5">
      <c r="A1021" s="18">
        <v>1018</v>
      </c>
      <c r="B1021" s="2" t="s">
        <v>1983</v>
      </c>
      <c r="C1021" s="2" t="s">
        <v>255</v>
      </c>
      <c r="D1021" s="2" t="s">
        <v>2085</v>
      </c>
      <c r="E1021" s="2" t="s">
        <v>2086</v>
      </c>
      <c r="F1021" s="11"/>
      <c r="G1021" s="2" t="s">
        <v>22</v>
      </c>
      <c r="H1021" s="12">
        <v>44581</v>
      </c>
      <c r="I1021" s="12">
        <f t="shared" si="146"/>
        <v>44945</v>
      </c>
      <c r="J1021" s="8" t="s">
        <v>43</v>
      </c>
      <c r="K1021" s="2"/>
      <c r="L1021" s="3"/>
      <c r="M1021" s="5"/>
      <c r="N1021" s="21">
        <f ca="1">I1021-K2</f>
        <v>-420</v>
      </c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8"/>
    </row>
    <row r="1022" spans="1:32" ht="99.75" customHeight="1" x14ac:dyDescent="0.5">
      <c r="A1022" s="18">
        <v>1019</v>
      </c>
      <c r="B1022" s="2" t="s">
        <v>1983</v>
      </c>
      <c r="C1022" s="2" t="s">
        <v>255</v>
      </c>
      <c r="D1022" s="2" t="s">
        <v>2087</v>
      </c>
      <c r="E1022" s="2">
        <v>175.995</v>
      </c>
      <c r="F1022" s="11"/>
      <c r="G1022" s="2" t="s">
        <v>22</v>
      </c>
      <c r="H1022" s="12">
        <v>44581</v>
      </c>
      <c r="I1022" s="12">
        <f t="shared" si="146"/>
        <v>44945</v>
      </c>
      <c r="J1022" s="8" t="s">
        <v>43</v>
      </c>
      <c r="K1022" s="2"/>
      <c r="L1022" s="3"/>
      <c r="M1022" s="5"/>
      <c r="N1022" s="21">
        <f ca="1">I1022-K2</f>
        <v>-420</v>
      </c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8"/>
    </row>
    <row r="1023" spans="1:32" ht="99.75" customHeight="1" x14ac:dyDescent="0.5">
      <c r="A1023" s="18">
        <v>1020</v>
      </c>
      <c r="B1023" s="2" t="s">
        <v>1983</v>
      </c>
      <c r="C1023" s="2" t="s">
        <v>255</v>
      </c>
      <c r="D1023" s="2" t="s">
        <v>2088</v>
      </c>
      <c r="E1023" s="2">
        <v>175.99600000000001</v>
      </c>
      <c r="F1023" s="11"/>
      <c r="G1023" s="2" t="s">
        <v>22</v>
      </c>
      <c r="H1023" s="12">
        <v>44581</v>
      </c>
      <c r="I1023" s="12">
        <f t="shared" si="146"/>
        <v>44945</v>
      </c>
      <c r="J1023" s="8" t="s">
        <v>43</v>
      </c>
      <c r="K1023" s="2"/>
      <c r="L1023" s="3"/>
      <c r="M1023" s="5"/>
      <c r="N1023" s="21">
        <f ca="1">I1023-K2</f>
        <v>-420</v>
      </c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8"/>
    </row>
    <row r="1024" spans="1:32" ht="99.75" customHeight="1" x14ac:dyDescent="0.5">
      <c r="A1024" s="11">
        <v>1021</v>
      </c>
      <c r="B1024" s="2" t="s">
        <v>2089</v>
      </c>
      <c r="C1024" s="2" t="s">
        <v>19</v>
      </c>
      <c r="D1024" s="2" t="s">
        <v>2090</v>
      </c>
      <c r="E1024" s="2" t="s">
        <v>47</v>
      </c>
      <c r="F1024" s="11"/>
      <c r="G1024" s="2" t="s">
        <v>22</v>
      </c>
      <c r="H1024" s="12">
        <v>44573</v>
      </c>
      <c r="I1024" s="24">
        <v>44938</v>
      </c>
      <c r="J1024" s="8" t="s">
        <v>43</v>
      </c>
      <c r="K1024" s="2"/>
      <c r="L1024" s="3"/>
      <c r="M1024" s="5"/>
      <c r="N1024" s="21">
        <f ca="1">I1024-K2</f>
        <v>-427</v>
      </c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17"/>
    </row>
    <row r="1025" spans="1:32" ht="99.75" customHeight="1" x14ac:dyDescent="0.5">
      <c r="A1025" s="11">
        <v>1022</v>
      </c>
      <c r="B1025" s="2" t="s">
        <v>2089</v>
      </c>
      <c r="C1025" s="2" t="s">
        <v>19</v>
      </c>
      <c r="D1025" s="2" t="s">
        <v>2091</v>
      </c>
      <c r="E1025" s="2" t="s">
        <v>47</v>
      </c>
      <c r="F1025" s="11"/>
      <c r="G1025" s="2" t="s">
        <v>780</v>
      </c>
      <c r="H1025" s="12">
        <v>44573</v>
      </c>
      <c r="I1025" s="24">
        <v>46399</v>
      </c>
      <c r="J1025" s="8" t="s">
        <v>43</v>
      </c>
      <c r="K1025" s="2"/>
      <c r="L1025" s="3"/>
      <c r="M1025" s="5"/>
      <c r="N1025" s="21">
        <f ca="1">I1025-K2</f>
        <v>1034</v>
      </c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17"/>
    </row>
    <row r="1026" spans="1:32" ht="99.75" customHeight="1" x14ac:dyDescent="0.5">
      <c r="A1026" s="11">
        <v>1023</v>
      </c>
      <c r="B1026" s="2" t="s">
        <v>2089</v>
      </c>
      <c r="C1026" s="2" t="s">
        <v>19</v>
      </c>
      <c r="D1026" s="2" t="s">
        <v>2092</v>
      </c>
      <c r="E1026" s="2" t="s">
        <v>47</v>
      </c>
      <c r="F1026" s="11"/>
      <c r="G1026" s="2" t="s">
        <v>780</v>
      </c>
      <c r="H1026" s="12">
        <v>44573</v>
      </c>
      <c r="I1026" s="24">
        <v>46399</v>
      </c>
      <c r="J1026" s="8" t="s">
        <v>43</v>
      </c>
      <c r="K1026" s="2"/>
      <c r="L1026" s="3"/>
      <c r="M1026" s="5"/>
      <c r="N1026" s="21">
        <f ca="1">I1026-K2</f>
        <v>1034</v>
      </c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17"/>
    </row>
    <row r="1027" spans="1:32" ht="99.75" customHeight="1" x14ac:dyDescent="0.5">
      <c r="A1027" s="11">
        <v>1024</v>
      </c>
      <c r="B1027" s="2" t="s">
        <v>2089</v>
      </c>
      <c r="C1027" s="2" t="s">
        <v>19</v>
      </c>
      <c r="D1027" s="2" t="s">
        <v>2093</v>
      </c>
      <c r="E1027" s="2" t="s">
        <v>47</v>
      </c>
      <c r="F1027" s="11"/>
      <c r="G1027" s="2" t="s">
        <v>780</v>
      </c>
      <c r="H1027" s="12">
        <v>44573</v>
      </c>
      <c r="I1027" s="24">
        <v>46399</v>
      </c>
      <c r="J1027" s="8" t="s">
        <v>43</v>
      </c>
      <c r="K1027" s="2"/>
      <c r="L1027" s="3"/>
      <c r="M1027" s="5"/>
      <c r="N1027" s="21">
        <f ca="1">I1027-K2</f>
        <v>1034</v>
      </c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17"/>
    </row>
    <row r="1028" spans="1:32" ht="99.75" customHeight="1" x14ac:dyDescent="0.5">
      <c r="A1028" s="11">
        <v>1025</v>
      </c>
      <c r="B1028" s="2" t="s">
        <v>2089</v>
      </c>
      <c r="C1028" s="2" t="s">
        <v>19</v>
      </c>
      <c r="D1028" s="2" t="s">
        <v>2094</v>
      </c>
      <c r="E1028" s="2" t="s">
        <v>47</v>
      </c>
      <c r="F1028" s="11"/>
      <c r="G1028" s="2" t="s">
        <v>780</v>
      </c>
      <c r="H1028" s="12">
        <v>44573</v>
      </c>
      <c r="I1028" s="24">
        <v>46399</v>
      </c>
      <c r="J1028" s="8" t="s">
        <v>43</v>
      </c>
      <c r="K1028" s="2"/>
      <c r="L1028" s="3"/>
      <c r="M1028" s="5"/>
      <c r="N1028" s="21">
        <f ca="1">I1028-K2</f>
        <v>1034</v>
      </c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17"/>
    </row>
    <row r="1029" spans="1:32" ht="99.75" customHeight="1" x14ac:dyDescent="0.5">
      <c r="A1029" s="11">
        <v>1026</v>
      </c>
      <c r="B1029" s="2" t="s">
        <v>2089</v>
      </c>
      <c r="C1029" s="2" t="s">
        <v>19</v>
      </c>
      <c r="D1029" s="2" t="s">
        <v>2095</v>
      </c>
      <c r="E1029" s="2" t="s">
        <v>47</v>
      </c>
      <c r="F1029" s="11"/>
      <c r="G1029" s="2" t="s">
        <v>780</v>
      </c>
      <c r="H1029" s="12">
        <v>44573</v>
      </c>
      <c r="I1029" s="24">
        <v>46399</v>
      </c>
      <c r="J1029" s="8" t="s">
        <v>43</v>
      </c>
      <c r="K1029" s="2"/>
      <c r="L1029" s="3"/>
      <c r="M1029" s="5"/>
      <c r="N1029" s="21">
        <f ca="1">I1029-K2</f>
        <v>1034</v>
      </c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17"/>
    </row>
    <row r="1030" spans="1:32" ht="99.75" customHeight="1" x14ac:dyDescent="0.5">
      <c r="A1030" s="11">
        <v>1027</v>
      </c>
      <c r="B1030" s="2" t="s">
        <v>2089</v>
      </c>
      <c r="C1030" s="2" t="s">
        <v>19</v>
      </c>
      <c r="D1030" s="2" t="s">
        <v>2096</v>
      </c>
      <c r="E1030" s="2" t="s">
        <v>47</v>
      </c>
      <c r="F1030" s="11"/>
      <c r="G1030" s="2" t="s">
        <v>780</v>
      </c>
      <c r="H1030" s="12">
        <v>44573</v>
      </c>
      <c r="I1030" s="24">
        <v>46399</v>
      </c>
      <c r="J1030" s="8" t="s">
        <v>43</v>
      </c>
      <c r="K1030" s="2"/>
      <c r="L1030" s="3"/>
      <c r="M1030" s="5"/>
      <c r="N1030" s="21">
        <f ca="1">I1030-K2</f>
        <v>1034</v>
      </c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17"/>
    </row>
    <row r="1031" spans="1:32" ht="99.75" customHeight="1" x14ac:dyDescent="0.5">
      <c r="A1031" s="11">
        <v>1028</v>
      </c>
      <c r="B1031" s="2" t="s">
        <v>2089</v>
      </c>
      <c r="C1031" s="2" t="s">
        <v>19</v>
      </c>
      <c r="D1031" s="2" t="s">
        <v>2097</v>
      </c>
      <c r="E1031" s="2" t="s">
        <v>47</v>
      </c>
      <c r="F1031" s="11"/>
      <c r="G1031" s="2" t="s">
        <v>780</v>
      </c>
      <c r="H1031" s="12">
        <v>44573</v>
      </c>
      <c r="I1031" s="24">
        <v>46399</v>
      </c>
      <c r="J1031" s="8" t="s">
        <v>43</v>
      </c>
      <c r="K1031" s="2"/>
      <c r="L1031" s="3"/>
      <c r="M1031" s="5"/>
      <c r="N1031" s="21">
        <f ca="1">I1031-K2</f>
        <v>1034</v>
      </c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17"/>
    </row>
    <row r="1032" spans="1:32" ht="99.75" customHeight="1" x14ac:dyDescent="0.5">
      <c r="A1032" s="11">
        <v>1029</v>
      </c>
      <c r="B1032" s="2" t="s">
        <v>2089</v>
      </c>
      <c r="C1032" s="2" t="s">
        <v>19</v>
      </c>
      <c r="D1032" s="2" t="s">
        <v>2098</v>
      </c>
      <c r="E1032" s="2" t="s">
        <v>47</v>
      </c>
      <c r="F1032" s="11"/>
      <c r="G1032" s="2" t="s">
        <v>780</v>
      </c>
      <c r="H1032" s="12">
        <v>44573</v>
      </c>
      <c r="I1032" s="24">
        <v>46399</v>
      </c>
      <c r="J1032" s="8" t="s">
        <v>43</v>
      </c>
      <c r="K1032" s="2"/>
      <c r="L1032" s="3"/>
      <c r="M1032" s="5"/>
      <c r="N1032" s="21">
        <f ca="1">I1032-K2</f>
        <v>1034</v>
      </c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17" t="s">
        <v>2099</v>
      </c>
    </row>
    <row r="1033" spans="1:32" ht="99.75" customHeight="1" x14ac:dyDescent="0.5">
      <c r="A1033" s="11">
        <v>1030</v>
      </c>
      <c r="B1033" s="2" t="s">
        <v>2100</v>
      </c>
      <c r="C1033" s="2" t="s">
        <v>19</v>
      </c>
      <c r="D1033" s="2" t="s">
        <v>2101</v>
      </c>
      <c r="E1033" s="2" t="s">
        <v>47</v>
      </c>
      <c r="F1033" s="11"/>
      <c r="G1033" s="2" t="s">
        <v>780</v>
      </c>
      <c r="H1033" s="12">
        <v>44573</v>
      </c>
      <c r="I1033" s="24">
        <v>46399</v>
      </c>
      <c r="J1033" s="8" t="s">
        <v>43</v>
      </c>
      <c r="K1033" s="2"/>
      <c r="L1033" s="3"/>
      <c r="M1033" s="5"/>
      <c r="N1033" s="21">
        <f ca="1">I1033-K2</f>
        <v>1034</v>
      </c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17"/>
    </row>
    <row r="1034" spans="1:32" ht="99.75" customHeight="1" x14ac:dyDescent="0.5">
      <c r="A1034" s="18">
        <v>1031</v>
      </c>
      <c r="B1034" s="2" t="s">
        <v>2102</v>
      </c>
      <c r="C1034" s="2" t="s">
        <v>2103</v>
      </c>
      <c r="D1034" s="2" t="s">
        <v>2104</v>
      </c>
      <c r="E1034" s="2" t="s">
        <v>2105</v>
      </c>
      <c r="F1034" s="11"/>
      <c r="G1034" s="2" t="s">
        <v>22</v>
      </c>
      <c r="H1034" s="12">
        <v>44579</v>
      </c>
      <c r="I1034" s="12">
        <f t="shared" ref="I1034:I1035" si="147">H1034+364</f>
        <v>44943</v>
      </c>
      <c r="J1034" s="8" t="s">
        <v>43</v>
      </c>
      <c r="K1034" s="2"/>
      <c r="L1034" s="3"/>
      <c r="M1034" s="5"/>
      <c r="N1034" s="21">
        <f ca="1">I1034-K2</f>
        <v>-422</v>
      </c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8"/>
    </row>
    <row r="1035" spans="1:32" ht="99.75" customHeight="1" x14ac:dyDescent="0.5">
      <c r="A1035" s="18">
        <v>1032</v>
      </c>
      <c r="B1035" s="2" t="s">
        <v>2106</v>
      </c>
      <c r="C1035" s="2"/>
      <c r="D1035" s="2" t="s">
        <v>2107</v>
      </c>
      <c r="E1035" s="2" t="s">
        <v>2108</v>
      </c>
      <c r="F1035" s="11"/>
      <c r="G1035" s="2" t="s">
        <v>22</v>
      </c>
      <c r="H1035" s="12">
        <v>44165</v>
      </c>
      <c r="I1035" s="12">
        <f t="shared" si="147"/>
        <v>44529</v>
      </c>
      <c r="J1035" s="8" t="s">
        <v>43</v>
      </c>
      <c r="K1035" s="2"/>
      <c r="L1035" s="3"/>
      <c r="M1035" s="5"/>
      <c r="N1035" s="21">
        <f ca="1">I1035-K2</f>
        <v>-836</v>
      </c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8"/>
    </row>
    <row r="1036" spans="1:32" ht="99.75" customHeight="1" x14ac:dyDescent="0.5">
      <c r="A1036" s="18">
        <v>1033</v>
      </c>
      <c r="B1036" s="2" t="s">
        <v>2106</v>
      </c>
      <c r="C1036" s="2"/>
      <c r="D1036" s="2" t="s">
        <v>2109</v>
      </c>
      <c r="E1036" s="2" t="s">
        <v>2110</v>
      </c>
      <c r="F1036" s="11"/>
      <c r="G1036" s="2" t="s">
        <v>22</v>
      </c>
      <c r="H1036" s="12">
        <v>45035</v>
      </c>
      <c r="I1036" s="12">
        <f>H1036+365</f>
        <v>45400</v>
      </c>
      <c r="J1036" s="8" t="s">
        <v>130</v>
      </c>
      <c r="K1036" s="19" t="s">
        <v>2111</v>
      </c>
      <c r="L1036" s="3"/>
      <c r="M1036" s="5"/>
      <c r="N1036" s="21">
        <f ca="1">I1036-K2</f>
        <v>35</v>
      </c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17"/>
    </row>
    <row r="1037" spans="1:32" ht="99.75" customHeight="1" x14ac:dyDescent="0.5">
      <c r="A1037" s="18">
        <v>1034</v>
      </c>
      <c r="B1037" s="2" t="s">
        <v>2106</v>
      </c>
      <c r="C1037" s="2" t="s">
        <v>322</v>
      </c>
      <c r="D1037" s="2" t="s">
        <v>2112</v>
      </c>
      <c r="E1037" s="2" t="s">
        <v>2113</v>
      </c>
      <c r="F1037" s="11"/>
      <c r="G1037" s="2" t="s">
        <v>22</v>
      </c>
      <c r="H1037" s="12">
        <v>44582</v>
      </c>
      <c r="I1037" s="12">
        <f t="shared" ref="I1037:I1040" si="148">H1037+364</f>
        <v>44946</v>
      </c>
      <c r="J1037" s="8" t="s">
        <v>43</v>
      </c>
      <c r="K1037" s="2"/>
      <c r="L1037" s="3"/>
      <c r="M1037" s="5"/>
      <c r="N1037" s="21">
        <f ca="1">I1037-K2</f>
        <v>-419</v>
      </c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8"/>
    </row>
    <row r="1038" spans="1:32" ht="99.75" customHeight="1" x14ac:dyDescent="0.5">
      <c r="A1038" s="18">
        <v>1035</v>
      </c>
      <c r="B1038" s="2" t="s">
        <v>2106</v>
      </c>
      <c r="C1038" s="2"/>
      <c r="D1038" s="2" t="s">
        <v>2114</v>
      </c>
      <c r="E1038" s="2" t="s">
        <v>2115</v>
      </c>
      <c r="F1038" s="11"/>
      <c r="G1038" s="2" t="s">
        <v>22</v>
      </c>
      <c r="H1038" s="12">
        <v>44165</v>
      </c>
      <c r="I1038" s="12">
        <f t="shared" si="148"/>
        <v>44529</v>
      </c>
      <c r="J1038" s="8" t="s">
        <v>43</v>
      </c>
      <c r="K1038" s="2"/>
      <c r="L1038" s="3"/>
      <c r="M1038" s="5"/>
      <c r="N1038" s="21">
        <f ca="1">I1038-K2</f>
        <v>-836</v>
      </c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8"/>
    </row>
    <row r="1039" spans="1:32" ht="99.75" customHeight="1" x14ac:dyDescent="0.5">
      <c r="A1039" s="18">
        <v>1036</v>
      </c>
      <c r="B1039" s="2" t="s">
        <v>2106</v>
      </c>
      <c r="C1039" s="2"/>
      <c r="D1039" s="2" t="s">
        <v>2116</v>
      </c>
      <c r="E1039" s="2" t="s">
        <v>2117</v>
      </c>
      <c r="F1039" s="11"/>
      <c r="G1039" s="2" t="s">
        <v>22</v>
      </c>
      <c r="H1039" s="12">
        <v>44165</v>
      </c>
      <c r="I1039" s="12">
        <f t="shared" si="148"/>
        <v>44529</v>
      </c>
      <c r="J1039" s="8" t="s">
        <v>43</v>
      </c>
      <c r="K1039" s="2"/>
      <c r="L1039" s="3"/>
      <c r="M1039" s="5"/>
      <c r="N1039" s="21">
        <f ca="1">I1039-K2</f>
        <v>-836</v>
      </c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8"/>
    </row>
    <row r="1040" spans="1:32" ht="99.75" customHeight="1" x14ac:dyDescent="0.5">
      <c r="A1040" s="18">
        <v>1037</v>
      </c>
      <c r="B1040" s="2" t="s">
        <v>2106</v>
      </c>
      <c r="C1040" s="2"/>
      <c r="D1040" s="2" t="s">
        <v>2118</v>
      </c>
      <c r="E1040" s="2" t="s">
        <v>2119</v>
      </c>
      <c r="F1040" s="11"/>
      <c r="G1040" s="2" t="s">
        <v>22</v>
      </c>
      <c r="H1040" s="12">
        <v>44165</v>
      </c>
      <c r="I1040" s="12">
        <f t="shared" si="148"/>
        <v>44529</v>
      </c>
      <c r="J1040" s="8" t="s">
        <v>43</v>
      </c>
      <c r="K1040" s="2"/>
      <c r="L1040" s="3"/>
      <c r="M1040" s="5"/>
      <c r="N1040" s="21">
        <f ca="1">I1040-K2</f>
        <v>-836</v>
      </c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8"/>
    </row>
    <row r="1041" spans="1:32" ht="99.75" customHeight="1" x14ac:dyDescent="0.5">
      <c r="A1041" s="18">
        <v>1038</v>
      </c>
      <c r="B1041" s="2" t="s">
        <v>2106</v>
      </c>
      <c r="C1041" s="2"/>
      <c r="D1041" s="2" t="s">
        <v>2120</v>
      </c>
      <c r="E1041" s="2" t="s">
        <v>2119</v>
      </c>
      <c r="F1041" s="11"/>
      <c r="G1041" s="2" t="s">
        <v>22</v>
      </c>
      <c r="H1041" s="12">
        <v>45310</v>
      </c>
      <c r="I1041" s="12">
        <f>H1041+365</f>
        <v>45675</v>
      </c>
      <c r="J1041" s="8" t="s">
        <v>86</v>
      </c>
      <c r="K1041" s="19" t="s">
        <v>2121</v>
      </c>
      <c r="L1041" s="3"/>
      <c r="M1041" s="5"/>
      <c r="N1041" s="21">
        <f ca="1">I1041-K2</f>
        <v>310</v>
      </c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8"/>
    </row>
    <row r="1042" spans="1:32" ht="99.75" customHeight="1" x14ac:dyDescent="0.5">
      <c r="A1042" s="18">
        <v>1039</v>
      </c>
      <c r="B1042" s="2" t="s">
        <v>2106</v>
      </c>
      <c r="C1042" s="2"/>
      <c r="D1042" s="2" t="s">
        <v>2122</v>
      </c>
      <c r="E1042" s="2" t="s">
        <v>2119</v>
      </c>
      <c r="F1042" s="11"/>
      <c r="G1042" s="2" t="s">
        <v>22</v>
      </c>
      <c r="H1042" s="12">
        <v>44165</v>
      </c>
      <c r="I1042" s="12">
        <f t="shared" ref="I1042:I1045" si="149">H1042+364</f>
        <v>44529</v>
      </c>
      <c r="J1042" s="8" t="s">
        <v>43</v>
      </c>
      <c r="K1042" s="2"/>
      <c r="L1042" s="3"/>
      <c r="M1042" s="5"/>
      <c r="N1042" s="21">
        <f ca="1">I1042-K2</f>
        <v>-836</v>
      </c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8"/>
    </row>
    <row r="1043" spans="1:32" ht="99.75" customHeight="1" x14ac:dyDescent="0.5">
      <c r="A1043" s="18">
        <v>1040</v>
      </c>
      <c r="B1043" s="2" t="s">
        <v>2106</v>
      </c>
      <c r="C1043" s="2"/>
      <c r="D1043" s="2" t="s">
        <v>2123</v>
      </c>
      <c r="E1043" s="2" t="s">
        <v>2124</v>
      </c>
      <c r="F1043" s="11"/>
      <c r="G1043" s="2" t="s">
        <v>22</v>
      </c>
      <c r="H1043" s="12">
        <v>44165</v>
      </c>
      <c r="I1043" s="12">
        <f t="shared" si="149"/>
        <v>44529</v>
      </c>
      <c r="J1043" s="8" t="s">
        <v>43</v>
      </c>
      <c r="K1043" s="2"/>
      <c r="L1043" s="3"/>
      <c r="M1043" s="5"/>
      <c r="N1043" s="21">
        <f ca="1">I1043-K2</f>
        <v>-836</v>
      </c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8"/>
    </row>
    <row r="1044" spans="1:32" ht="99.75" customHeight="1" x14ac:dyDescent="0.5">
      <c r="A1044" s="18">
        <v>1041</v>
      </c>
      <c r="B1044" s="2" t="s">
        <v>2106</v>
      </c>
      <c r="C1044" s="2"/>
      <c r="D1044" s="2" t="s">
        <v>2125</v>
      </c>
      <c r="E1044" s="2" t="s">
        <v>2124</v>
      </c>
      <c r="F1044" s="11"/>
      <c r="G1044" s="2" t="s">
        <v>22</v>
      </c>
      <c r="H1044" s="12">
        <v>44165</v>
      </c>
      <c r="I1044" s="12">
        <f t="shared" si="149"/>
        <v>44529</v>
      </c>
      <c r="J1044" s="8" t="s">
        <v>43</v>
      </c>
      <c r="K1044" s="2"/>
      <c r="L1044" s="3"/>
      <c r="M1044" s="5"/>
      <c r="N1044" s="21">
        <f ca="1">I1044-K2</f>
        <v>-836</v>
      </c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8"/>
    </row>
    <row r="1045" spans="1:32" ht="99.75" customHeight="1" x14ac:dyDescent="0.5">
      <c r="A1045" s="18">
        <v>1042</v>
      </c>
      <c r="B1045" s="2" t="s">
        <v>2106</v>
      </c>
      <c r="C1045" s="2"/>
      <c r="D1045" s="2" t="s">
        <v>2126</v>
      </c>
      <c r="E1045" s="2" t="s">
        <v>2127</v>
      </c>
      <c r="F1045" s="11"/>
      <c r="G1045" s="2" t="s">
        <v>22</v>
      </c>
      <c r="H1045" s="12">
        <v>44165</v>
      </c>
      <c r="I1045" s="12">
        <f t="shared" si="149"/>
        <v>44529</v>
      </c>
      <c r="J1045" s="8" t="s">
        <v>43</v>
      </c>
      <c r="K1045" s="2"/>
      <c r="L1045" s="3"/>
      <c r="M1045" s="5"/>
      <c r="N1045" s="21">
        <f ca="1">I1045-K2</f>
        <v>-836</v>
      </c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8"/>
    </row>
    <row r="1046" spans="1:32" ht="99.75" customHeight="1" x14ac:dyDescent="0.5">
      <c r="A1046" s="18">
        <v>1043</v>
      </c>
      <c r="B1046" s="2" t="s">
        <v>2106</v>
      </c>
      <c r="C1046" s="2"/>
      <c r="D1046" s="2" t="s">
        <v>2128</v>
      </c>
      <c r="E1046" s="2" t="s">
        <v>2129</v>
      </c>
      <c r="F1046" s="11"/>
      <c r="G1046" s="2" t="s">
        <v>22</v>
      </c>
      <c r="H1046" s="12">
        <v>45329</v>
      </c>
      <c r="I1046" s="12">
        <f>H1046+365</f>
        <v>45694</v>
      </c>
      <c r="J1046" s="8" t="s">
        <v>50</v>
      </c>
      <c r="K1046" s="19" t="s">
        <v>2130</v>
      </c>
      <c r="L1046" s="3"/>
      <c r="M1046" s="5"/>
      <c r="N1046" s="21">
        <f ca="1">I1046-K2</f>
        <v>329</v>
      </c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8"/>
    </row>
    <row r="1047" spans="1:32" ht="99.75" customHeight="1" x14ac:dyDescent="0.5">
      <c r="A1047" s="18">
        <v>1044</v>
      </c>
      <c r="B1047" s="2" t="s">
        <v>2106</v>
      </c>
      <c r="C1047" s="2"/>
      <c r="D1047" s="2" t="s">
        <v>2131</v>
      </c>
      <c r="E1047" s="2" t="s">
        <v>2129</v>
      </c>
      <c r="F1047" s="11"/>
      <c r="G1047" s="2" t="s">
        <v>22</v>
      </c>
      <c r="H1047" s="12">
        <v>44165</v>
      </c>
      <c r="I1047" s="12">
        <f t="shared" ref="I1047:I1050" si="150">H1047+364</f>
        <v>44529</v>
      </c>
      <c r="J1047" s="8" t="s">
        <v>43</v>
      </c>
      <c r="K1047" s="2"/>
      <c r="L1047" s="3"/>
      <c r="M1047" s="5"/>
      <c r="N1047" s="21">
        <f ca="1">I1047-K2</f>
        <v>-836</v>
      </c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8"/>
    </row>
    <row r="1048" spans="1:32" ht="99.75" customHeight="1" x14ac:dyDescent="0.5">
      <c r="A1048" s="18">
        <v>1045</v>
      </c>
      <c r="B1048" s="2" t="s">
        <v>2106</v>
      </c>
      <c r="C1048" s="2"/>
      <c r="D1048" s="2" t="s">
        <v>2132</v>
      </c>
      <c r="E1048" s="2" t="s">
        <v>2133</v>
      </c>
      <c r="F1048" s="11"/>
      <c r="G1048" s="2" t="s">
        <v>22</v>
      </c>
      <c r="H1048" s="12">
        <v>44165</v>
      </c>
      <c r="I1048" s="12">
        <f t="shared" si="150"/>
        <v>44529</v>
      </c>
      <c r="J1048" s="8" t="s">
        <v>43</v>
      </c>
      <c r="K1048" s="2"/>
      <c r="L1048" s="3"/>
      <c r="M1048" s="5"/>
      <c r="N1048" s="21">
        <f ca="1">I1048-K2</f>
        <v>-836</v>
      </c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8"/>
    </row>
    <row r="1049" spans="1:32" ht="99.75" customHeight="1" x14ac:dyDescent="0.5">
      <c r="A1049" s="18">
        <v>1046</v>
      </c>
      <c r="B1049" s="2" t="s">
        <v>2106</v>
      </c>
      <c r="C1049" s="2"/>
      <c r="D1049" s="2" t="s">
        <v>2134</v>
      </c>
      <c r="E1049" s="2" t="s">
        <v>2135</v>
      </c>
      <c r="F1049" s="11"/>
      <c r="G1049" s="2" t="s">
        <v>22</v>
      </c>
      <c r="H1049" s="12">
        <v>44165</v>
      </c>
      <c r="I1049" s="12">
        <f t="shared" si="150"/>
        <v>44529</v>
      </c>
      <c r="J1049" s="8" t="s">
        <v>43</v>
      </c>
      <c r="K1049" s="2"/>
      <c r="L1049" s="3"/>
      <c r="M1049" s="5"/>
      <c r="N1049" s="21">
        <f ca="1">I1049-K2</f>
        <v>-836</v>
      </c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8"/>
    </row>
    <row r="1050" spans="1:32" ht="99.75" customHeight="1" x14ac:dyDescent="0.5">
      <c r="A1050" s="18">
        <v>1047</v>
      </c>
      <c r="B1050" s="2" t="s">
        <v>2106</v>
      </c>
      <c r="C1050" s="2"/>
      <c r="D1050" s="2" t="s">
        <v>2136</v>
      </c>
      <c r="E1050" s="2" t="s">
        <v>2137</v>
      </c>
      <c r="F1050" s="11"/>
      <c r="G1050" s="2" t="s">
        <v>22</v>
      </c>
      <c r="H1050" s="12">
        <v>44165</v>
      </c>
      <c r="I1050" s="12">
        <f t="shared" si="150"/>
        <v>44529</v>
      </c>
      <c r="J1050" s="8" t="s">
        <v>43</v>
      </c>
      <c r="K1050" s="2"/>
      <c r="L1050" s="47"/>
      <c r="M1050" s="5"/>
      <c r="N1050" s="21">
        <f ca="1">I1050-K2</f>
        <v>-836</v>
      </c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  <c r="AF1050" s="8"/>
    </row>
    <row r="1051" spans="1:32" ht="99.75" customHeight="1" x14ac:dyDescent="0.5">
      <c r="A1051" s="18">
        <v>1048</v>
      </c>
      <c r="B1051" s="2" t="s">
        <v>2106</v>
      </c>
      <c r="C1051" s="2"/>
      <c r="D1051" s="2" t="s">
        <v>2138</v>
      </c>
      <c r="E1051" s="2" t="s">
        <v>2139</v>
      </c>
      <c r="F1051" s="11"/>
      <c r="G1051" s="2" t="s">
        <v>22</v>
      </c>
      <c r="H1051" s="12">
        <v>45035</v>
      </c>
      <c r="I1051" s="12">
        <f>H1051+365</f>
        <v>45400</v>
      </c>
      <c r="J1051" s="8" t="s">
        <v>86</v>
      </c>
      <c r="K1051" s="19" t="s">
        <v>2140</v>
      </c>
      <c r="L1051" s="47"/>
      <c r="M1051" s="5"/>
      <c r="N1051" s="21">
        <f ca="1">I1051-K2</f>
        <v>35</v>
      </c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  <c r="AF1051" s="8"/>
    </row>
    <row r="1052" spans="1:32" ht="99.75" customHeight="1" x14ac:dyDescent="0.5">
      <c r="A1052" s="18">
        <v>1049</v>
      </c>
      <c r="B1052" s="2" t="s">
        <v>2106</v>
      </c>
      <c r="C1052" s="2"/>
      <c r="D1052" s="2" t="s">
        <v>2141</v>
      </c>
      <c r="E1052" s="2" t="s">
        <v>2142</v>
      </c>
      <c r="F1052" s="11"/>
      <c r="G1052" s="2" t="s">
        <v>22</v>
      </c>
      <c r="H1052" s="12">
        <v>44165</v>
      </c>
      <c r="I1052" s="12">
        <f t="shared" ref="I1052:I1055" si="151">H1052+364</f>
        <v>44529</v>
      </c>
      <c r="J1052" s="8" t="s">
        <v>43</v>
      </c>
      <c r="K1052" s="2"/>
      <c r="L1052" s="47"/>
      <c r="M1052" s="5"/>
      <c r="N1052" s="21">
        <f ca="1">I1052-K2</f>
        <v>-836</v>
      </c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  <c r="AF1052" s="8"/>
    </row>
    <row r="1053" spans="1:32" ht="99.75" customHeight="1" x14ac:dyDescent="0.5">
      <c r="A1053" s="18">
        <v>1050</v>
      </c>
      <c r="B1053" s="2" t="s">
        <v>2106</v>
      </c>
      <c r="C1053" s="2"/>
      <c r="D1053" s="2" t="s">
        <v>2143</v>
      </c>
      <c r="E1053" s="2" t="s">
        <v>2142</v>
      </c>
      <c r="F1053" s="11"/>
      <c r="G1053" s="2" t="s">
        <v>22</v>
      </c>
      <c r="H1053" s="12">
        <v>44165</v>
      </c>
      <c r="I1053" s="12">
        <f t="shared" si="151"/>
        <v>44529</v>
      </c>
      <c r="J1053" s="8" t="s">
        <v>43</v>
      </c>
      <c r="K1053" s="2"/>
      <c r="L1053" s="47"/>
      <c r="M1053" s="5"/>
      <c r="N1053" s="21">
        <f ca="1">I1053-K2</f>
        <v>-836</v>
      </c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  <c r="AF1053" s="8"/>
    </row>
    <row r="1054" spans="1:32" ht="99.75" customHeight="1" x14ac:dyDescent="0.5">
      <c r="A1054" s="18">
        <v>1051</v>
      </c>
      <c r="B1054" s="2" t="s">
        <v>2106</v>
      </c>
      <c r="C1054" s="2"/>
      <c r="D1054" s="2" t="s">
        <v>2144</v>
      </c>
      <c r="E1054" s="2" t="s">
        <v>2145</v>
      </c>
      <c r="F1054" s="11"/>
      <c r="G1054" s="2" t="s">
        <v>22</v>
      </c>
      <c r="H1054" s="12">
        <v>44165</v>
      </c>
      <c r="I1054" s="12">
        <f t="shared" si="151"/>
        <v>44529</v>
      </c>
      <c r="J1054" s="8" t="s">
        <v>43</v>
      </c>
      <c r="K1054" s="2"/>
      <c r="L1054" s="47"/>
      <c r="M1054" s="5"/>
      <c r="N1054" s="21">
        <f ca="1">I1054-K2</f>
        <v>-836</v>
      </c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  <c r="AF1054" s="8"/>
    </row>
    <row r="1055" spans="1:32" ht="99.75" customHeight="1" x14ac:dyDescent="0.5">
      <c r="A1055" s="18">
        <v>1052</v>
      </c>
      <c r="B1055" s="2" t="s">
        <v>2106</v>
      </c>
      <c r="C1055" s="2"/>
      <c r="D1055" s="2" t="s">
        <v>2146</v>
      </c>
      <c r="E1055" s="2" t="s">
        <v>2147</v>
      </c>
      <c r="F1055" s="11"/>
      <c r="G1055" s="2" t="s">
        <v>22</v>
      </c>
      <c r="H1055" s="12">
        <v>44165</v>
      </c>
      <c r="I1055" s="12">
        <f t="shared" si="151"/>
        <v>44529</v>
      </c>
      <c r="J1055" s="8" t="s">
        <v>43</v>
      </c>
      <c r="K1055" s="2"/>
      <c r="L1055" s="47"/>
      <c r="M1055" s="5"/>
      <c r="N1055" s="21">
        <f ca="1">I1055-K2</f>
        <v>-836</v>
      </c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  <c r="AF1055" s="8"/>
    </row>
    <row r="1056" spans="1:32" ht="99.75" customHeight="1" x14ac:dyDescent="0.5">
      <c r="A1056" s="18">
        <v>1053</v>
      </c>
      <c r="B1056" s="2" t="s">
        <v>2106</v>
      </c>
      <c r="C1056" s="2" t="s">
        <v>255</v>
      </c>
      <c r="D1056" s="2" t="s">
        <v>2148</v>
      </c>
      <c r="E1056" s="2" t="s">
        <v>2149</v>
      </c>
      <c r="F1056" s="11"/>
      <c r="G1056" s="2" t="s">
        <v>22</v>
      </c>
      <c r="H1056" s="12">
        <v>45159</v>
      </c>
      <c r="I1056" s="12">
        <f>H1056+365</f>
        <v>45524</v>
      </c>
      <c r="J1056" s="8" t="s">
        <v>130</v>
      </c>
      <c r="K1056" s="19" t="s">
        <v>2150</v>
      </c>
      <c r="L1056" s="47"/>
      <c r="M1056" s="5"/>
      <c r="N1056" s="21">
        <f ca="1">I1056-K2</f>
        <v>159</v>
      </c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  <c r="AF1056" s="8"/>
    </row>
    <row r="1057" spans="1:32" ht="99.75" customHeight="1" x14ac:dyDescent="0.5">
      <c r="A1057" s="18">
        <v>1054</v>
      </c>
      <c r="B1057" s="2" t="s">
        <v>2106</v>
      </c>
      <c r="C1057" s="2" t="s">
        <v>255</v>
      </c>
      <c r="D1057" s="2" t="s">
        <v>2151</v>
      </c>
      <c r="E1057" s="2" t="s">
        <v>2152</v>
      </c>
      <c r="F1057" s="11"/>
      <c r="G1057" s="2" t="s">
        <v>22</v>
      </c>
      <c r="H1057" s="12">
        <v>44180</v>
      </c>
      <c r="I1057" s="12">
        <f t="shared" ref="I1057:I1060" si="152">H1057+364</f>
        <v>44544</v>
      </c>
      <c r="J1057" s="8" t="s">
        <v>43</v>
      </c>
      <c r="K1057" s="2"/>
      <c r="L1057" s="47"/>
      <c r="M1057" s="5"/>
      <c r="N1057" s="21">
        <f ca="1">I1057-K2</f>
        <v>-821</v>
      </c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  <c r="AF1057" s="8"/>
    </row>
    <row r="1058" spans="1:32" ht="99.75" customHeight="1" x14ac:dyDescent="0.5">
      <c r="A1058" s="11">
        <v>1055</v>
      </c>
      <c r="B1058" s="2" t="s">
        <v>2106</v>
      </c>
      <c r="C1058" s="2" t="s">
        <v>1455</v>
      </c>
      <c r="D1058" s="2" t="s">
        <v>2153</v>
      </c>
      <c r="E1058" s="2" t="s">
        <v>2154</v>
      </c>
      <c r="F1058" s="11"/>
      <c r="G1058" s="2" t="s">
        <v>22</v>
      </c>
      <c r="H1058" s="12">
        <v>44198</v>
      </c>
      <c r="I1058" s="12">
        <f t="shared" si="152"/>
        <v>44562</v>
      </c>
      <c r="J1058" s="8" t="s">
        <v>123</v>
      </c>
      <c r="K1058" s="2"/>
      <c r="L1058" s="47"/>
      <c r="M1058" s="5"/>
      <c r="N1058" s="21">
        <f ca="1">I1058-K2</f>
        <v>-803</v>
      </c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  <c r="AF1058" s="8"/>
    </row>
    <row r="1059" spans="1:32" ht="99.75" customHeight="1" x14ac:dyDescent="0.5">
      <c r="A1059" s="18">
        <v>1056</v>
      </c>
      <c r="B1059" s="2" t="s">
        <v>2106</v>
      </c>
      <c r="C1059" s="2" t="s">
        <v>1455</v>
      </c>
      <c r="D1059" s="2" t="s">
        <v>2155</v>
      </c>
      <c r="E1059" s="2" t="s">
        <v>2154</v>
      </c>
      <c r="F1059" s="11"/>
      <c r="G1059" s="2" t="s">
        <v>22</v>
      </c>
      <c r="H1059" s="12">
        <v>44198</v>
      </c>
      <c r="I1059" s="12">
        <f t="shared" si="152"/>
        <v>44562</v>
      </c>
      <c r="J1059" s="8" t="s">
        <v>43</v>
      </c>
      <c r="K1059" s="2"/>
      <c r="L1059" s="47"/>
      <c r="M1059" s="5"/>
      <c r="N1059" s="21">
        <f ca="1">I1059-K2</f>
        <v>-803</v>
      </c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  <c r="AF1059" s="8"/>
    </row>
    <row r="1060" spans="1:32" ht="99.75" customHeight="1" x14ac:dyDescent="0.5">
      <c r="A1060" s="11">
        <v>1057</v>
      </c>
      <c r="B1060" s="2" t="s">
        <v>2106</v>
      </c>
      <c r="C1060" s="2" t="s">
        <v>255</v>
      </c>
      <c r="D1060" s="2" t="s">
        <v>2156</v>
      </c>
      <c r="E1060" s="2" t="s">
        <v>2157</v>
      </c>
      <c r="F1060" s="11"/>
      <c r="G1060" s="2" t="s">
        <v>22</v>
      </c>
      <c r="H1060" s="12">
        <v>44991</v>
      </c>
      <c r="I1060" s="12">
        <f t="shared" si="152"/>
        <v>45355</v>
      </c>
      <c r="J1060" s="8" t="s">
        <v>123</v>
      </c>
      <c r="K1060" s="19" t="s">
        <v>2158</v>
      </c>
      <c r="L1060" s="47"/>
      <c r="M1060" s="5"/>
      <c r="N1060" s="21">
        <f ca="1">I1060-K2</f>
        <v>-10</v>
      </c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  <c r="AF1060" s="8"/>
    </row>
    <row r="1061" spans="1:32" ht="99.75" customHeight="1" x14ac:dyDescent="0.5">
      <c r="A1061" s="18">
        <v>1058</v>
      </c>
      <c r="B1061" s="2" t="s">
        <v>2106</v>
      </c>
      <c r="C1061" s="2" t="s">
        <v>255</v>
      </c>
      <c r="D1061" s="2" t="s">
        <v>2159</v>
      </c>
      <c r="E1061" s="2" t="s">
        <v>2160</v>
      </c>
      <c r="F1061" s="11"/>
      <c r="G1061" s="2" t="s">
        <v>22</v>
      </c>
      <c r="H1061" s="12">
        <v>45068</v>
      </c>
      <c r="I1061" s="12">
        <f t="shared" ref="I1061:I1063" si="153">H1061+365</f>
        <v>45433</v>
      </c>
      <c r="J1061" s="8" t="s">
        <v>50</v>
      </c>
      <c r="K1061" s="19" t="s">
        <v>2161</v>
      </c>
      <c r="L1061" s="47"/>
      <c r="M1061" s="5"/>
      <c r="N1061" s="21">
        <f ca="1">I1061-K2</f>
        <v>68</v>
      </c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  <c r="AF1061" s="8"/>
    </row>
    <row r="1062" spans="1:32" ht="99.75" customHeight="1" x14ac:dyDescent="0.5">
      <c r="A1062" s="18">
        <v>1059</v>
      </c>
      <c r="B1062" s="2" t="s">
        <v>2106</v>
      </c>
      <c r="C1062" s="2" t="s">
        <v>255</v>
      </c>
      <c r="D1062" s="2" t="s">
        <v>2162</v>
      </c>
      <c r="E1062" s="2" t="s">
        <v>2160</v>
      </c>
      <c r="F1062" s="11"/>
      <c r="G1062" s="2" t="s">
        <v>22</v>
      </c>
      <c r="H1062" s="12">
        <v>45005</v>
      </c>
      <c r="I1062" s="12">
        <f t="shared" si="153"/>
        <v>45370</v>
      </c>
      <c r="J1062" s="8" t="s">
        <v>86</v>
      </c>
      <c r="K1062" s="19" t="s">
        <v>2163</v>
      </c>
      <c r="L1062" s="47"/>
      <c r="M1062" s="5"/>
      <c r="N1062" s="21">
        <f ca="1">I1062-K2</f>
        <v>5</v>
      </c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  <c r="AF1062" s="17"/>
    </row>
    <row r="1063" spans="1:32" ht="99.75" customHeight="1" x14ac:dyDescent="0.5">
      <c r="A1063" s="18">
        <v>1060</v>
      </c>
      <c r="B1063" s="2" t="s">
        <v>2106</v>
      </c>
      <c r="C1063" s="2" t="s">
        <v>255</v>
      </c>
      <c r="D1063" s="2" t="s">
        <v>2164</v>
      </c>
      <c r="E1063" s="2" t="s">
        <v>2165</v>
      </c>
      <c r="F1063" s="11"/>
      <c r="G1063" s="2" t="s">
        <v>22</v>
      </c>
      <c r="H1063" s="12">
        <v>45329</v>
      </c>
      <c r="I1063" s="12">
        <f t="shared" si="153"/>
        <v>45694</v>
      </c>
      <c r="J1063" s="8" t="s">
        <v>50</v>
      </c>
      <c r="K1063" s="19" t="s">
        <v>2166</v>
      </c>
      <c r="L1063" s="56" t="s">
        <v>2167</v>
      </c>
      <c r="M1063" s="5"/>
      <c r="N1063" s="21">
        <f ca="1">I1063-K2</f>
        <v>329</v>
      </c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  <c r="AF1063" s="8"/>
    </row>
    <row r="1064" spans="1:32" ht="99.75" customHeight="1" x14ac:dyDescent="0.5">
      <c r="A1064" s="18">
        <v>1061</v>
      </c>
      <c r="B1064" s="2" t="s">
        <v>2106</v>
      </c>
      <c r="C1064" s="2" t="s">
        <v>255</v>
      </c>
      <c r="D1064" s="2" t="s">
        <v>2168</v>
      </c>
      <c r="E1064" s="2" t="s">
        <v>2169</v>
      </c>
      <c r="F1064" s="11"/>
      <c r="G1064" s="2" t="s">
        <v>22</v>
      </c>
      <c r="H1064" s="12">
        <v>44522</v>
      </c>
      <c r="I1064" s="12">
        <f>H1064+364</f>
        <v>44886</v>
      </c>
      <c r="J1064" s="8" t="s">
        <v>43</v>
      </c>
      <c r="K1064" s="2"/>
      <c r="L1064" s="47"/>
      <c r="M1064" s="5"/>
      <c r="N1064" s="21">
        <f ca="1">I1064-K2</f>
        <v>-479</v>
      </c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  <c r="AF1064" s="8"/>
    </row>
    <row r="1065" spans="1:32" ht="99.75" customHeight="1" x14ac:dyDescent="0.5">
      <c r="A1065" s="18">
        <v>1062</v>
      </c>
      <c r="B1065" s="29" t="s">
        <v>2106</v>
      </c>
      <c r="C1065" s="29" t="s">
        <v>255</v>
      </c>
      <c r="D1065" s="29" t="s">
        <v>2170</v>
      </c>
      <c r="E1065" s="29" t="s">
        <v>2171</v>
      </c>
      <c r="F1065" s="30"/>
      <c r="G1065" s="29" t="s">
        <v>22</v>
      </c>
      <c r="H1065" s="31">
        <v>45251</v>
      </c>
      <c r="I1065" s="31">
        <f t="shared" ref="I1065:I1066" si="154">H1065+365</f>
        <v>45616</v>
      </c>
      <c r="J1065" s="32" t="s">
        <v>23</v>
      </c>
      <c r="K1065" s="19" t="s">
        <v>2172</v>
      </c>
      <c r="L1065" s="56" t="s">
        <v>2173</v>
      </c>
      <c r="M1065" s="5"/>
      <c r="N1065" s="21">
        <f ca="1">I1065-K2</f>
        <v>251</v>
      </c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  <c r="AF1065" s="8"/>
    </row>
    <row r="1066" spans="1:32" ht="99.75" customHeight="1" x14ac:dyDescent="0.5">
      <c r="A1066" s="18">
        <v>1063</v>
      </c>
      <c r="B1066" s="2" t="s">
        <v>2106</v>
      </c>
      <c r="C1066" s="2" t="s">
        <v>255</v>
      </c>
      <c r="D1066" s="2" t="s">
        <v>2174</v>
      </c>
      <c r="E1066" s="2" t="s">
        <v>2171</v>
      </c>
      <c r="F1066" s="11"/>
      <c r="G1066" s="2" t="s">
        <v>22</v>
      </c>
      <c r="H1066" s="12">
        <v>44995</v>
      </c>
      <c r="I1066" s="12">
        <f t="shared" si="154"/>
        <v>45360</v>
      </c>
      <c r="J1066" s="8" t="s">
        <v>23</v>
      </c>
      <c r="K1066" s="19" t="s">
        <v>2175</v>
      </c>
      <c r="L1066" s="47" t="s">
        <v>2176</v>
      </c>
      <c r="M1066" s="5"/>
      <c r="N1066" s="21">
        <f ca="1">I1066-K2</f>
        <v>-5</v>
      </c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  <c r="AF1066" s="8" t="s">
        <v>246</v>
      </c>
    </row>
    <row r="1067" spans="1:32" ht="99.75" customHeight="1" x14ac:dyDescent="0.5">
      <c r="A1067" s="11">
        <v>1064</v>
      </c>
      <c r="B1067" s="2" t="s">
        <v>2106</v>
      </c>
      <c r="C1067" s="2" t="s">
        <v>255</v>
      </c>
      <c r="D1067" s="2" t="s">
        <v>2177</v>
      </c>
      <c r="E1067" s="2" t="s">
        <v>2178</v>
      </c>
      <c r="F1067" s="11"/>
      <c r="G1067" s="2" t="s">
        <v>22</v>
      </c>
      <c r="H1067" s="12">
        <v>44609</v>
      </c>
      <c r="I1067" s="12">
        <f t="shared" ref="I1067:I1068" si="155">H1067+364</f>
        <v>44973</v>
      </c>
      <c r="J1067" s="8" t="s">
        <v>123</v>
      </c>
      <c r="K1067" s="2"/>
      <c r="L1067" s="47"/>
      <c r="M1067" s="5"/>
      <c r="N1067" s="21">
        <f ca="1">I1067-K2</f>
        <v>-392</v>
      </c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  <c r="AF1067" s="8"/>
    </row>
    <row r="1068" spans="1:32" ht="99.75" customHeight="1" x14ac:dyDescent="0.5">
      <c r="A1068" s="11">
        <v>1065</v>
      </c>
      <c r="B1068" s="2" t="s">
        <v>2106</v>
      </c>
      <c r="C1068" s="2" t="s">
        <v>255</v>
      </c>
      <c r="D1068" s="2" t="s">
        <v>2179</v>
      </c>
      <c r="E1068" s="2" t="s">
        <v>2178</v>
      </c>
      <c r="F1068" s="11"/>
      <c r="G1068" s="2" t="s">
        <v>22</v>
      </c>
      <c r="H1068" s="12">
        <v>44606</v>
      </c>
      <c r="I1068" s="12">
        <f t="shared" si="155"/>
        <v>44970</v>
      </c>
      <c r="J1068" s="8" t="s">
        <v>123</v>
      </c>
      <c r="K1068" s="2"/>
      <c r="L1068" s="3"/>
      <c r="M1068" s="5"/>
      <c r="N1068" s="21">
        <f ca="1">I1068-K2</f>
        <v>-395</v>
      </c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8"/>
    </row>
    <row r="1069" spans="1:32" ht="99.75" customHeight="1" x14ac:dyDescent="0.5">
      <c r="A1069" s="18">
        <v>1066</v>
      </c>
      <c r="B1069" s="2" t="s">
        <v>2106</v>
      </c>
      <c r="C1069" s="2"/>
      <c r="D1069" s="2" t="s">
        <v>2180</v>
      </c>
      <c r="E1069" s="2" t="s">
        <v>2181</v>
      </c>
      <c r="F1069" s="11"/>
      <c r="G1069" s="2" t="s">
        <v>22</v>
      </c>
      <c r="H1069" s="12">
        <v>45329</v>
      </c>
      <c r="I1069" s="12">
        <f>H1069+365</f>
        <v>45694</v>
      </c>
      <c r="J1069" s="8" t="s">
        <v>130</v>
      </c>
      <c r="K1069" s="19" t="s">
        <v>2182</v>
      </c>
      <c r="L1069" s="3"/>
      <c r="M1069" s="5"/>
      <c r="N1069" s="21">
        <f ca="1">I1069-K2</f>
        <v>329</v>
      </c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8"/>
    </row>
    <row r="1070" spans="1:32" ht="99.75" customHeight="1" x14ac:dyDescent="0.5">
      <c r="A1070" s="41">
        <v>1067</v>
      </c>
      <c r="B1070" s="2" t="s">
        <v>2106</v>
      </c>
      <c r="C1070" s="2"/>
      <c r="D1070" s="2" t="s">
        <v>2183</v>
      </c>
      <c r="E1070" s="2" t="s">
        <v>2108</v>
      </c>
      <c r="F1070" s="11"/>
      <c r="G1070" s="2" t="s">
        <v>22</v>
      </c>
      <c r="H1070" s="12">
        <v>44165</v>
      </c>
      <c r="I1070" s="12">
        <f t="shared" ref="I1070:I1079" si="156">H1070+364</f>
        <v>44529</v>
      </c>
      <c r="J1070" s="8" t="s">
        <v>43</v>
      </c>
      <c r="K1070" s="2"/>
      <c r="L1070" s="3"/>
      <c r="M1070" s="5"/>
      <c r="N1070" s="21">
        <f ca="1">I1070-K2</f>
        <v>-836</v>
      </c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8"/>
    </row>
    <row r="1071" spans="1:32" ht="99.75" customHeight="1" x14ac:dyDescent="0.5">
      <c r="A1071" s="41">
        <v>1068</v>
      </c>
      <c r="B1071" s="2" t="s">
        <v>2106</v>
      </c>
      <c r="C1071" s="2"/>
      <c r="D1071" s="2" t="s">
        <v>2184</v>
      </c>
      <c r="E1071" s="2" t="s">
        <v>2185</v>
      </c>
      <c r="F1071" s="11"/>
      <c r="G1071" s="2" t="s">
        <v>22</v>
      </c>
      <c r="H1071" s="12">
        <v>44580</v>
      </c>
      <c r="I1071" s="12">
        <f t="shared" si="156"/>
        <v>44944</v>
      </c>
      <c r="J1071" s="8" t="s">
        <v>43</v>
      </c>
      <c r="K1071" s="2"/>
      <c r="L1071" s="3"/>
      <c r="M1071" s="5"/>
      <c r="N1071" s="21">
        <f ca="1">I1071-K2</f>
        <v>-421</v>
      </c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8"/>
    </row>
    <row r="1072" spans="1:32" ht="99.75" customHeight="1" x14ac:dyDescent="0.5">
      <c r="A1072" s="18">
        <v>1069</v>
      </c>
      <c r="B1072" s="2" t="s">
        <v>2106</v>
      </c>
      <c r="C1072" s="2"/>
      <c r="D1072" s="2" t="s">
        <v>2186</v>
      </c>
      <c r="E1072" s="2" t="s">
        <v>2185</v>
      </c>
      <c r="F1072" s="11"/>
      <c r="G1072" s="2" t="s">
        <v>22</v>
      </c>
      <c r="H1072" s="12">
        <v>44580</v>
      </c>
      <c r="I1072" s="12">
        <f t="shared" si="156"/>
        <v>44944</v>
      </c>
      <c r="J1072" s="8" t="s">
        <v>43</v>
      </c>
      <c r="K1072" s="2"/>
      <c r="L1072" s="3"/>
      <c r="M1072" s="5"/>
      <c r="N1072" s="21">
        <f ca="1">I1072-K2</f>
        <v>-421</v>
      </c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8"/>
    </row>
    <row r="1073" spans="1:32" ht="99.75" customHeight="1" x14ac:dyDescent="0.5">
      <c r="A1073" s="18">
        <v>1070</v>
      </c>
      <c r="B1073" s="2" t="s">
        <v>2187</v>
      </c>
      <c r="C1073" s="2"/>
      <c r="D1073" s="2" t="s">
        <v>2188</v>
      </c>
      <c r="E1073" s="2" t="s">
        <v>2189</v>
      </c>
      <c r="F1073" s="11"/>
      <c r="G1073" s="2" t="s">
        <v>22</v>
      </c>
      <c r="H1073" s="12">
        <v>44165</v>
      </c>
      <c r="I1073" s="12">
        <f t="shared" si="156"/>
        <v>44529</v>
      </c>
      <c r="J1073" s="8" t="s">
        <v>43</v>
      </c>
      <c r="K1073" s="2"/>
      <c r="L1073" s="3"/>
      <c r="M1073" s="5"/>
      <c r="N1073" s="21">
        <f ca="1">I1073-K2</f>
        <v>-836</v>
      </c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8"/>
    </row>
    <row r="1074" spans="1:32" ht="99.75" customHeight="1" x14ac:dyDescent="0.5">
      <c r="A1074" s="18">
        <v>1071</v>
      </c>
      <c r="B1074" s="2" t="s">
        <v>2106</v>
      </c>
      <c r="C1074" s="2"/>
      <c r="D1074" s="2" t="s">
        <v>2190</v>
      </c>
      <c r="E1074" s="2" t="s">
        <v>2191</v>
      </c>
      <c r="F1074" s="11"/>
      <c r="G1074" s="2" t="s">
        <v>22</v>
      </c>
      <c r="H1074" s="12">
        <v>44580</v>
      </c>
      <c r="I1074" s="12">
        <f t="shared" si="156"/>
        <v>44944</v>
      </c>
      <c r="J1074" s="8" t="s">
        <v>43</v>
      </c>
      <c r="K1074" s="2"/>
      <c r="L1074" s="3"/>
      <c r="M1074" s="5"/>
      <c r="N1074" s="21">
        <f ca="1">I1074-K2</f>
        <v>-421</v>
      </c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8"/>
    </row>
    <row r="1075" spans="1:32" ht="99.75" customHeight="1" x14ac:dyDescent="0.5">
      <c r="A1075" s="18">
        <v>1072</v>
      </c>
      <c r="B1075" s="2" t="s">
        <v>2106</v>
      </c>
      <c r="C1075" s="2"/>
      <c r="D1075" s="2" t="s">
        <v>2192</v>
      </c>
      <c r="E1075" s="2" t="s">
        <v>2193</v>
      </c>
      <c r="F1075" s="11"/>
      <c r="G1075" s="2" t="s">
        <v>22</v>
      </c>
      <c r="H1075" s="12">
        <v>44580</v>
      </c>
      <c r="I1075" s="12">
        <f t="shared" si="156"/>
        <v>44944</v>
      </c>
      <c r="J1075" s="8" t="s">
        <v>43</v>
      </c>
      <c r="K1075" s="2"/>
      <c r="L1075" s="3"/>
      <c r="M1075" s="5"/>
      <c r="N1075" s="21">
        <f ca="1">I1075-K2</f>
        <v>-421</v>
      </c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8"/>
    </row>
    <row r="1076" spans="1:32" ht="99.75" customHeight="1" x14ac:dyDescent="0.5">
      <c r="A1076" s="18">
        <v>1073</v>
      </c>
      <c r="B1076" s="2" t="s">
        <v>2106</v>
      </c>
      <c r="C1076" s="2"/>
      <c r="D1076" s="2" t="s">
        <v>2194</v>
      </c>
      <c r="E1076" s="2" t="s">
        <v>2195</v>
      </c>
      <c r="F1076" s="11"/>
      <c r="G1076" s="2" t="s">
        <v>22</v>
      </c>
      <c r="H1076" s="12">
        <v>44580</v>
      </c>
      <c r="I1076" s="12">
        <f t="shared" si="156"/>
        <v>44944</v>
      </c>
      <c r="J1076" s="8" t="s">
        <v>43</v>
      </c>
      <c r="K1076" s="2"/>
      <c r="L1076" s="3"/>
      <c r="M1076" s="5"/>
      <c r="N1076" s="21">
        <f ca="1">I1076-K2</f>
        <v>-421</v>
      </c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8"/>
    </row>
    <row r="1077" spans="1:32" ht="99.75" customHeight="1" x14ac:dyDescent="0.5">
      <c r="A1077" s="18">
        <v>1074</v>
      </c>
      <c r="B1077" s="2" t="s">
        <v>2106</v>
      </c>
      <c r="C1077" s="2"/>
      <c r="D1077" s="2" t="s">
        <v>2196</v>
      </c>
      <c r="E1077" s="2" t="s">
        <v>2197</v>
      </c>
      <c r="F1077" s="11"/>
      <c r="G1077" s="2" t="s">
        <v>22</v>
      </c>
      <c r="H1077" s="12">
        <v>44580</v>
      </c>
      <c r="I1077" s="12">
        <f t="shared" si="156"/>
        <v>44944</v>
      </c>
      <c r="J1077" s="8" t="s">
        <v>43</v>
      </c>
      <c r="K1077" s="2"/>
      <c r="L1077" s="3"/>
      <c r="M1077" s="25"/>
      <c r="N1077" s="21">
        <f ca="1">I1077-K2</f>
        <v>-421</v>
      </c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8"/>
    </row>
    <row r="1078" spans="1:32" ht="99.75" customHeight="1" x14ac:dyDescent="0.5">
      <c r="A1078" s="18">
        <v>1075</v>
      </c>
      <c r="B1078" s="2" t="s">
        <v>2106</v>
      </c>
      <c r="C1078" s="2"/>
      <c r="D1078" s="2" t="s">
        <v>2198</v>
      </c>
      <c r="E1078" s="2" t="s">
        <v>2199</v>
      </c>
      <c r="F1078" s="11"/>
      <c r="G1078" s="2" t="s">
        <v>22</v>
      </c>
      <c r="H1078" s="12">
        <v>44580</v>
      </c>
      <c r="I1078" s="12">
        <f t="shared" si="156"/>
        <v>44944</v>
      </c>
      <c r="J1078" s="8" t="s">
        <v>43</v>
      </c>
      <c r="K1078" s="2"/>
      <c r="L1078" s="3"/>
      <c r="M1078" s="5"/>
      <c r="N1078" s="21">
        <f ca="1">I1078-K2</f>
        <v>-421</v>
      </c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8"/>
    </row>
    <row r="1079" spans="1:32" ht="99.75" customHeight="1" x14ac:dyDescent="0.5">
      <c r="A1079" s="18">
        <v>1076</v>
      </c>
      <c r="B1079" s="2" t="s">
        <v>2106</v>
      </c>
      <c r="C1079" s="2"/>
      <c r="D1079" s="2" t="s">
        <v>2200</v>
      </c>
      <c r="E1079" s="2" t="s">
        <v>2201</v>
      </c>
      <c r="F1079" s="11"/>
      <c r="G1079" s="2" t="s">
        <v>22</v>
      </c>
      <c r="H1079" s="12">
        <v>44579</v>
      </c>
      <c r="I1079" s="12">
        <f t="shared" si="156"/>
        <v>44943</v>
      </c>
      <c r="J1079" s="8" t="s">
        <v>43</v>
      </c>
      <c r="K1079" s="2"/>
      <c r="L1079" s="3"/>
      <c r="M1079" s="5"/>
      <c r="N1079" s="21">
        <f ca="1">I1079-K2</f>
        <v>-422</v>
      </c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8"/>
    </row>
    <row r="1080" spans="1:32" ht="99.75" customHeight="1" x14ac:dyDescent="0.5">
      <c r="A1080" s="18">
        <v>1077</v>
      </c>
      <c r="B1080" s="2" t="s">
        <v>2202</v>
      </c>
      <c r="C1080" s="2" t="s">
        <v>47</v>
      </c>
      <c r="D1080" s="2" t="s">
        <v>2203</v>
      </c>
      <c r="E1080" s="2" t="s">
        <v>2204</v>
      </c>
      <c r="F1080" s="11"/>
      <c r="G1080" s="2" t="s">
        <v>22</v>
      </c>
      <c r="H1080" s="12">
        <v>45329</v>
      </c>
      <c r="I1080" s="12">
        <f>H1080+365</f>
        <v>45694</v>
      </c>
      <c r="J1080" s="8" t="s">
        <v>86</v>
      </c>
      <c r="K1080" s="19" t="s">
        <v>2205</v>
      </c>
      <c r="L1080" s="3"/>
      <c r="M1080" s="5"/>
      <c r="N1080" s="21">
        <f ca="1">I1080-K2</f>
        <v>329</v>
      </c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8"/>
    </row>
    <row r="1081" spans="1:32" ht="99.75" customHeight="1" x14ac:dyDescent="0.5">
      <c r="A1081" s="11">
        <v>1078</v>
      </c>
      <c r="B1081" s="2" t="s">
        <v>2202</v>
      </c>
      <c r="C1081" s="2" t="s">
        <v>255</v>
      </c>
      <c r="D1081" s="2" t="s">
        <v>2206</v>
      </c>
      <c r="E1081" s="2" t="s">
        <v>2207</v>
      </c>
      <c r="F1081" s="11"/>
      <c r="G1081" s="2" t="s">
        <v>22</v>
      </c>
      <c r="H1081" s="12">
        <v>44958</v>
      </c>
      <c r="I1081" s="24">
        <f t="shared" ref="I1081:I1084" si="157">H1081+364</f>
        <v>45322</v>
      </c>
      <c r="J1081" s="8" t="s">
        <v>123</v>
      </c>
      <c r="K1081" s="2"/>
      <c r="L1081" s="3"/>
      <c r="M1081" s="5"/>
      <c r="N1081" s="21">
        <f ca="1">I1081-K2</f>
        <v>-43</v>
      </c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8"/>
    </row>
    <row r="1082" spans="1:32" ht="99.75" customHeight="1" x14ac:dyDescent="0.5">
      <c r="A1082" s="11">
        <v>1079</v>
      </c>
      <c r="B1082" s="2" t="s">
        <v>2202</v>
      </c>
      <c r="C1082" s="2" t="s">
        <v>255</v>
      </c>
      <c r="D1082" s="2" t="s">
        <v>2208</v>
      </c>
      <c r="E1082" s="2" t="s">
        <v>2207</v>
      </c>
      <c r="F1082" s="11"/>
      <c r="G1082" s="2" t="s">
        <v>22</v>
      </c>
      <c r="H1082" s="12">
        <v>44958</v>
      </c>
      <c r="I1082" s="24">
        <f t="shared" si="157"/>
        <v>45322</v>
      </c>
      <c r="J1082" s="8" t="s">
        <v>123</v>
      </c>
      <c r="K1082" s="2"/>
      <c r="L1082" s="3"/>
      <c r="M1082" s="5"/>
      <c r="N1082" s="21">
        <f ca="1">I1082-K2</f>
        <v>-43</v>
      </c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8"/>
    </row>
    <row r="1083" spans="1:32" ht="99.75" customHeight="1" x14ac:dyDescent="0.5">
      <c r="A1083" s="18">
        <v>1080</v>
      </c>
      <c r="B1083" s="2" t="s">
        <v>2202</v>
      </c>
      <c r="C1083" s="2" t="s">
        <v>255</v>
      </c>
      <c r="D1083" s="2" t="s">
        <v>2209</v>
      </c>
      <c r="E1083" s="11" t="s">
        <v>2210</v>
      </c>
      <c r="F1083" s="11"/>
      <c r="G1083" s="2" t="s">
        <v>22</v>
      </c>
      <c r="H1083" s="12">
        <v>44958</v>
      </c>
      <c r="I1083" s="24">
        <f t="shared" si="157"/>
        <v>45322</v>
      </c>
      <c r="J1083" s="8" t="s">
        <v>43</v>
      </c>
      <c r="K1083" s="2"/>
      <c r="L1083" s="3"/>
      <c r="M1083" s="5"/>
      <c r="N1083" s="21">
        <f ca="1">I1083-K2</f>
        <v>-43</v>
      </c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8"/>
    </row>
    <row r="1084" spans="1:32" ht="99.75" customHeight="1" x14ac:dyDescent="0.5">
      <c r="A1084" s="18">
        <v>1081</v>
      </c>
      <c r="B1084" s="2" t="s">
        <v>2202</v>
      </c>
      <c r="C1084" s="2" t="s">
        <v>255</v>
      </c>
      <c r="D1084" s="2" t="s">
        <v>2211</v>
      </c>
      <c r="E1084" s="11" t="s">
        <v>2210</v>
      </c>
      <c r="F1084" s="11"/>
      <c r="G1084" s="2" t="s">
        <v>22</v>
      </c>
      <c r="H1084" s="12">
        <v>44958</v>
      </c>
      <c r="I1084" s="24">
        <f t="shared" si="157"/>
        <v>45322</v>
      </c>
      <c r="J1084" s="8" t="s">
        <v>43</v>
      </c>
      <c r="K1084" s="2"/>
      <c r="L1084" s="3"/>
      <c r="M1084" s="5"/>
      <c r="N1084" s="21">
        <f ca="1">I1084-K2</f>
        <v>-43</v>
      </c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8"/>
    </row>
    <row r="1085" spans="1:32" ht="99.75" customHeight="1" x14ac:dyDescent="0.5">
      <c r="A1085" s="18">
        <v>1082</v>
      </c>
      <c r="B1085" s="2" t="s">
        <v>2202</v>
      </c>
      <c r="C1085" s="2" t="s">
        <v>255</v>
      </c>
      <c r="D1085" s="2" t="s">
        <v>2212</v>
      </c>
      <c r="E1085" s="11" t="s">
        <v>2213</v>
      </c>
      <c r="F1085" s="11"/>
      <c r="G1085" s="2" t="s">
        <v>22</v>
      </c>
      <c r="H1085" s="12">
        <v>45310</v>
      </c>
      <c r="I1085" s="24">
        <f>H1085+365</f>
        <v>45675</v>
      </c>
      <c r="J1085" s="8" t="s">
        <v>86</v>
      </c>
      <c r="K1085" s="19" t="s">
        <v>2214</v>
      </c>
      <c r="L1085" s="3"/>
      <c r="M1085" s="5"/>
      <c r="N1085" s="21">
        <f ca="1">I1085-K2</f>
        <v>310</v>
      </c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17"/>
    </row>
    <row r="1086" spans="1:32" ht="99.75" customHeight="1" x14ac:dyDescent="0.5">
      <c r="A1086" s="11">
        <v>1083</v>
      </c>
      <c r="B1086" s="2" t="s">
        <v>2202</v>
      </c>
      <c r="C1086" s="2" t="s">
        <v>255</v>
      </c>
      <c r="D1086" s="2" t="s">
        <v>2215</v>
      </c>
      <c r="E1086" s="11" t="s">
        <v>2213</v>
      </c>
      <c r="F1086" s="11"/>
      <c r="G1086" s="2" t="s">
        <v>22</v>
      </c>
      <c r="H1086" s="12">
        <v>44958</v>
      </c>
      <c r="I1086" s="24">
        <f t="shared" ref="I1086:I1100" si="158">H1086+364</f>
        <v>45322</v>
      </c>
      <c r="J1086" s="8" t="s">
        <v>123</v>
      </c>
      <c r="K1086" s="19" t="s">
        <v>2216</v>
      </c>
      <c r="L1086" s="3"/>
      <c r="M1086" s="5"/>
      <c r="N1086" s="21">
        <f ca="1">I1086-K2</f>
        <v>-43</v>
      </c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8"/>
    </row>
    <row r="1087" spans="1:32" ht="99.75" customHeight="1" x14ac:dyDescent="0.5">
      <c r="A1087" s="11">
        <v>1084</v>
      </c>
      <c r="B1087" s="2" t="s">
        <v>2202</v>
      </c>
      <c r="C1087" s="2" t="s">
        <v>255</v>
      </c>
      <c r="D1087" s="2" t="s">
        <v>2217</v>
      </c>
      <c r="E1087" s="11" t="s">
        <v>2218</v>
      </c>
      <c r="F1087" s="11"/>
      <c r="G1087" s="2" t="s">
        <v>22</v>
      </c>
      <c r="H1087" s="12">
        <v>44958</v>
      </c>
      <c r="I1087" s="24">
        <f t="shared" si="158"/>
        <v>45322</v>
      </c>
      <c r="J1087" s="8" t="s">
        <v>123</v>
      </c>
      <c r="K1087" s="2"/>
      <c r="L1087" s="3"/>
      <c r="M1087" s="5"/>
      <c r="N1087" s="21">
        <f ca="1">I1087-K2</f>
        <v>-43</v>
      </c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8" t="s">
        <v>1485</v>
      </c>
    </row>
    <row r="1088" spans="1:32" ht="99.75" customHeight="1" x14ac:dyDescent="0.5">
      <c r="A1088" s="11">
        <v>1085</v>
      </c>
      <c r="B1088" s="2" t="s">
        <v>2202</v>
      </c>
      <c r="C1088" s="2" t="s">
        <v>255</v>
      </c>
      <c r="D1088" s="2" t="s">
        <v>2219</v>
      </c>
      <c r="E1088" s="11" t="s">
        <v>2218</v>
      </c>
      <c r="F1088" s="11"/>
      <c r="G1088" s="2" t="s">
        <v>22</v>
      </c>
      <c r="H1088" s="12">
        <v>44958</v>
      </c>
      <c r="I1088" s="24">
        <f t="shared" si="158"/>
        <v>45322</v>
      </c>
      <c r="J1088" s="8" t="s">
        <v>123</v>
      </c>
      <c r="K1088" s="2"/>
      <c r="L1088" s="3"/>
      <c r="M1088" s="5"/>
      <c r="N1088" s="21">
        <f ca="1">I1088-K2</f>
        <v>-43</v>
      </c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8" t="s">
        <v>1485</v>
      </c>
    </row>
    <row r="1089" spans="1:32" ht="99.75" customHeight="1" x14ac:dyDescent="0.5">
      <c r="A1089" s="11">
        <v>1086</v>
      </c>
      <c r="B1089" s="2" t="s">
        <v>2202</v>
      </c>
      <c r="C1089" s="2" t="s">
        <v>255</v>
      </c>
      <c r="D1089" s="2" t="s">
        <v>2220</v>
      </c>
      <c r="E1089" s="11" t="s">
        <v>2221</v>
      </c>
      <c r="F1089" s="11"/>
      <c r="G1089" s="2" t="s">
        <v>22</v>
      </c>
      <c r="H1089" s="12">
        <v>44958</v>
      </c>
      <c r="I1089" s="24">
        <f t="shared" si="158"/>
        <v>45322</v>
      </c>
      <c r="J1089" s="8" t="s">
        <v>123</v>
      </c>
      <c r="K1089" s="2"/>
      <c r="L1089" s="3"/>
      <c r="M1089" s="5"/>
      <c r="N1089" s="21">
        <f ca="1">I1089-K2</f>
        <v>-43</v>
      </c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8"/>
    </row>
    <row r="1090" spans="1:32" ht="99.75" customHeight="1" x14ac:dyDescent="0.5">
      <c r="A1090" s="11">
        <v>1087</v>
      </c>
      <c r="B1090" s="2" t="s">
        <v>2202</v>
      </c>
      <c r="C1090" s="2" t="s">
        <v>255</v>
      </c>
      <c r="D1090" s="2" t="s">
        <v>2222</v>
      </c>
      <c r="E1090" s="11" t="s">
        <v>2221</v>
      </c>
      <c r="F1090" s="11"/>
      <c r="G1090" s="2" t="s">
        <v>22</v>
      </c>
      <c r="H1090" s="12">
        <v>44958</v>
      </c>
      <c r="I1090" s="24">
        <f t="shared" si="158"/>
        <v>45322</v>
      </c>
      <c r="J1090" s="8" t="s">
        <v>123</v>
      </c>
      <c r="K1090" s="2"/>
      <c r="L1090" s="3"/>
      <c r="M1090" s="5"/>
      <c r="N1090" s="21">
        <f ca="1">I1090-K2</f>
        <v>-43</v>
      </c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8"/>
    </row>
    <row r="1091" spans="1:32" ht="99.75" customHeight="1" x14ac:dyDescent="0.5">
      <c r="A1091" s="18">
        <v>1088</v>
      </c>
      <c r="B1091" s="2" t="s">
        <v>2202</v>
      </c>
      <c r="C1091" s="2" t="s">
        <v>322</v>
      </c>
      <c r="D1091" s="2" t="s">
        <v>2223</v>
      </c>
      <c r="E1091" s="2" t="s">
        <v>2224</v>
      </c>
      <c r="F1091" s="11"/>
      <c r="G1091" s="2" t="s">
        <v>22</v>
      </c>
      <c r="H1091" s="12">
        <v>44580</v>
      </c>
      <c r="I1091" s="24">
        <f t="shared" si="158"/>
        <v>44944</v>
      </c>
      <c r="J1091" s="8" t="s">
        <v>43</v>
      </c>
      <c r="K1091" s="2"/>
      <c r="L1091" s="3"/>
      <c r="M1091" s="5"/>
      <c r="N1091" s="21">
        <f ca="1">I1091-K2</f>
        <v>-421</v>
      </c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8"/>
    </row>
    <row r="1092" spans="1:32" ht="99.75" customHeight="1" x14ac:dyDescent="0.5">
      <c r="A1092" s="18">
        <v>1089</v>
      </c>
      <c r="B1092" s="2" t="s">
        <v>2202</v>
      </c>
      <c r="C1092" s="2" t="s">
        <v>322</v>
      </c>
      <c r="D1092" s="2" t="s">
        <v>2225</v>
      </c>
      <c r="E1092" s="2" t="s">
        <v>2224</v>
      </c>
      <c r="F1092" s="11"/>
      <c r="G1092" s="2" t="s">
        <v>22</v>
      </c>
      <c r="H1092" s="12">
        <v>44580</v>
      </c>
      <c r="I1092" s="24">
        <f t="shared" si="158"/>
        <v>44944</v>
      </c>
      <c r="J1092" s="8" t="s">
        <v>43</v>
      </c>
      <c r="K1092" s="2"/>
      <c r="L1092" s="3"/>
      <c r="M1092" s="5"/>
      <c r="N1092" s="21">
        <f ca="1">I1092-K2</f>
        <v>-421</v>
      </c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8"/>
    </row>
    <row r="1093" spans="1:32" ht="99.75" customHeight="1" x14ac:dyDescent="0.5">
      <c r="A1093" s="18">
        <v>1090</v>
      </c>
      <c r="B1093" s="2" t="s">
        <v>2202</v>
      </c>
      <c r="C1093" s="2" t="s">
        <v>322</v>
      </c>
      <c r="D1093" s="2" t="s">
        <v>2226</v>
      </c>
      <c r="E1093" s="2" t="s">
        <v>2227</v>
      </c>
      <c r="F1093" s="11"/>
      <c r="G1093" s="2" t="s">
        <v>22</v>
      </c>
      <c r="H1093" s="12">
        <v>44580</v>
      </c>
      <c r="I1093" s="24">
        <f t="shared" si="158"/>
        <v>44944</v>
      </c>
      <c r="J1093" s="8" t="s">
        <v>43</v>
      </c>
      <c r="K1093" s="2"/>
      <c r="L1093" s="3"/>
      <c r="M1093" s="5"/>
      <c r="N1093" s="21">
        <f ca="1">I1093-K2</f>
        <v>-421</v>
      </c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8"/>
    </row>
    <row r="1094" spans="1:32" ht="99.75" customHeight="1" x14ac:dyDescent="0.5">
      <c r="A1094" s="18">
        <v>1091</v>
      </c>
      <c r="B1094" s="2" t="s">
        <v>2202</v>
      </c>
      <c r="C1094" s="2" t="s">
        <v>322</v>
      </c>
      <c r="D1094" s="2" t="s">
        <v>2228</v>
      </c>
      <c r="E1094" s="2" t="s">
        <v>2227</v>
      </c>
      <c r="F1094" s="11"/>
      <c r="G1094" s="2" t="s">
        <v>22</v>
      </c>
      <c r="H1094" s="12">
        <v>44580</v>
      </c>
      <c r="I1094" s="24">
        <f t="shared" si="158"/>
        <v>44944</v>
      </c>
      <c r="J1094" s="8" t="s">
        <v>43</v>
      </c>
      <c r="K1094" s="2"/>
      <c r="L1094" s="3"/>
      <c r="M1094" s="5"/>
      <c r="N1094" s="21">
        <f ca="1">I1094-K2</f>
        <v>-421</v>
      </c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8"/>
    </row>
    <row r="1095" spans="1:32" ht="99.75" customHeight="1" x14ac:dyDescent="0.5">
      <c r="A1095" s="18">
        <v>1092</v>
      </c>
      <c r="B1095" s="2" t="s">
        <v>2202</v>
      </c>
      <c r="C1095" s="2" t="s">
        <v>322</v>
      </c>
      <c r="D1095" s="2" t="s">
        <v>2229</v>
      </c>
      <c r="E1095" s="2" t="s">
        <v>2230</v>
      </c>
      <c r="F1095" s="11"/>
      <c r="G1095" s="2" t="s">
        <v>22</v>
      </c>
      <c r="H1095" s="12">
        <v>44580</v>
      </c>
      <c r="I1095" s="24">
        <f t="shared" si="158"/>
        <v>44944</v>
      </c>
      <c r="J1095" s="8" t="s">
        <v>43</v>
      </c>
      <c r="K1095" s="2"/>
      <c r="L1095" s="3"/>
      <c r="M1095" s="5"/>
      <c r="N1095" s="21">
        <f ca="1">I1095-K2</f>
        <v>-421</v>
      </c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8"/>
    </row>
    <row r="1096" spans="1:32" ht="99.75" customHeight="1" x14ac:dyDescent="0.5">
      <c r="A1096" s="18">
        <v>1093</v>
      </c>
      <c r="B1096" s="2" t="s">
        <v>2202</v>
      </c>
      <c r="C1096" s="2" t="s">
        <v>255</v>
      </c>
      <c r="D1096" s="2" t="s">
        <v>2231</v>
      </c>
      <c r="E1096" s="2" t="s">
        <v>2232</v>
      </c>
      <c r="F1096" s="11"/>
      <c r="G1096" s="2" t="s">
        <v>22</v>
      </c>
      <c r="H1096" s="12">
        <v>44580</v>
      </c>
      <c r="I1096" s="24">
        <f t="shared" si="158"/>
        <v>44944</v>
      </c>
      <c r="J1096" s="8" t="s">
        <v>43</v>
      </c>
      <c r="K1096" s="2"/>
      <c r="L1096" s="3"/>
      <c r="M1096" s="5"/>
      <c r="N1096" s="21">
        <f ca="1">I1096-K2</f>
        <v>-421</v>
      </c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8"/>
    </row>
    <row r="1097" spans="1:32" ht="99.75" customHeight="1" x14ac:dyDescent="0.5">
      <c r="A1097" s="18">
        <v>1094</v>
      </c>
      <c r="B1097" s="2" t="s">
        <v>2202</v>
      </c>
      <c r="C1097" s="2" t="s">
        <v>322</v>
      </c>
      <c r="D1097" s="2" t="s">
        <v>2233</v>
      </c>
      <c r="E1097" s="2" t="s">
        <v>2234</v>
      </c>
      <c r="F1097" s="11"/>
      <c r="G1097" s="2" t="s">
        <v>22</v>
      </c>
      <c r="H1097" s="12">
        <v>44580</v>
      </c>
      <c r="I1097" s="24">
        <f t="shared" si="158"/>
        <v>44944</v>
      </c>
      <c r="J1097" s="8" t="s">
        <v>43</v>
      </c>
      <c r="K1097" s="2"/>
      <c r="L1097" s="3"/>
      <c r="M1097" s="5"/>
      <c r="N1097" s="21">
        <f ca="1">I1097-K2</f>
        <v>-421</v>
      </c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8"/>
    </row>
    <row r="1098" spans="1:32" ht="99.75" customHeight="1" x14ac:dyDescent="0.5">
      <c r="A1098" s="18">
        <v>1095</v>
      </c>
      <c r="B1098" s="2" t="s">
        <v>2202</v>
      </c>
      <c r="C1098" s="2" t="s">
        <v>255</v>
      </c>
      <c r="D1098" s="2" t="s">
        <v>2235</v>
      </c>
      <c r="E1098" s="2" t="s">
        <v>2236</v>
      </c>
      <c r="F1098" s="11"/>
      <c r="G1098" s="2" t="s">
        <v>22</v>
      </c>
      <c r="H1098" s="12">
        <v>44580</v>
      </c>
      <c r="I1098" s="24">
        <f t="shared" si="158"/>
        <v>44944</v>
      </c>
      <c r="J1098" s="8" t="s">
        <v>43</v>
      </c>
      <c r="K1098" s="2"/>
      <c r="L1098" s="3"/>
      <c r="M1098" s="5"/>
      <c r="N1098" s="21">
        <f ca="1">I1098-K2</f>
        <v>-421</v>
      </c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8"/>
    </row>
    <row r="1099" spans="1:32" ht="99.75" customHeight="1" x14ac:dyDescent="0.5">
      <c r="A1099" s="18">
        <v>1096</v>
      </c>
      <c r="B1099" s="2" t="s">
        <v>2202</v>
      </c>
      <c r="C1099" s="2" t="s">
        <v>255</v>
      </c>
      <c r="D1099" s="2" t="s">
        <v>2237</v>
      </c>
      <c r="E1099" s="2" t="s">
        <v>2238</v>
      </c>
      <c r="F1099" s="11"/>
      <c r="G1099" s="2" t="s">
        <v>22</v>
      </c>
      <c r="H1099" s="12">
        <v>44580</v>
      </c>
      <c r="I1099" s="24">
        <f t="shared" si="158"/>
        <v>44944</v>
      </c>
      <c r="J1099" s="8" t="s">
        <v>43</v>
      </c>
      <c r="K1099" s="2"/>
      <c r="L1099" s="3"/>
      <c r="M1099" s="5"/>
      <c r="N1099" s="21">
        <f ca="1">I1099-K2</f>
        <v>-421</v>
      </c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8"/>
    </row>
    <row r="1100" spans="1:32" ht="99.75" customHeight="1" x14ac:dyDescent="0.5">
      <c r="A1100" s="18">
        <v>1097</v>
      </c>
      <c r="B1100" s="2" t="s">
        <v>2202</v>
      </c>
      <c r="C1100" s="2" t="s">
        <v>255</v>
      </c>
      <c r="D1100" s="2" t="s">
        <v>2239</v>
      </c>
      <c r="E1100" s="2" t="s">
        <v>2240</v>
      </c>
      <c r="F1100" s="11"/>
      <c r="G1100" s="2" t="s">
        <v>22</v>
      </c>
      <c r="H1100" s="12">
        <v>44580</v>
      </c>
      <c r="I1100" s="24">
        <f t="shared" si="158"/>
        <v>44944</v>
      </c>
      <c r="J1100" s="8" t="s">
        <v>43</v>
      </c>
      <c r="K1100" s="2"/>
      <c r="L1100" s="3"/>
      <c r="M1100" s="5"/>
      <c r="N1100" s="21">
        <f ca="1">I1100-K2</f>
        <v>-421</v>
      </c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8"/>
    </row>
    <row r="1101" spans="1:32" ht="99.75" customHeight="1" x14ac:dyDescent="0.5">
      <c r="A1101" s="18">
        <v>1098</v>
      </c>
      <c r="B1101" s="2" t="s">
        <v>2187</v>
      </c>
      <c r="C1101" s="2" t="s">
        <v>1352</v>
      </c>
      <c r="D1101" s="2" t="s">
        <v>2241</v>
      </c>
      <c r="E1101" s="2" t="s">
        <v>2242</v>
      </c>
      <c r="F1101" s="11"/>
      <c r="G1101" s="2" t="s">
        <v>22</v>
      </c>
      <c r="H1101" s="12">
        <v>45329</v>
      </c>
      <c r="I1101" s="24">
        <f>H1101+365</f>
        <v>45694</v>
      </c>
      <c r="J1101" s="8" t="s">
        <v>50</v>
      </c>
      <c r="K1101" s="19" t="s">
        <v>2243</v>
      </c>
      <c r="L1101" s="20"/>
      <c r="M1101" s="5"/>
      <c r="N1101" s="21">
        <f ca="1">I1101-K2</f>
        <v>329</v>
      </c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17"/>
    </row>
    <row r="1102" spans="1:32" ht="99.75" customHeight="1" x14ac:dyDescent="0.5">
      <c r="A1102" s="18">
        <v>1099</v>
      </c>
      <c r="B1102" s="2" t="s">
        <v>2187</v>
      </c>
      <c r="C1102" s="2"/>
      <c r="D1102" s="2" t="s">
        <v>2244</v>
      </c>
      <c r="E1102" s="2" t="s">
        <v>2245</v>
      </c>
      <c r="F1102" s="11"/>
      <c r="G1102" s="2" t="s">
        <v>22</v>
      </c>
      <c r="H1102" s="12">
        <v>44579</v>
      </c>
      <c r="I1102" s="24">
        <f>H1102+364</f>
        <v>44943</v>
      </c>
      <c r="J1102" s="8" t="s">
        <v>168</v>
      </c>
      <c r="K1102" s="2"/>
      <c r="L1102" s="20"/>
      <c r="M1102" s="5"/>
      <c r="N1102" s="21">
        <f ca="1">I1102-K2</f>
        <v>-422</v>
      </c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8"/>
    </row>
    <row r="1103" spans="1:32" ht="99.75" customHeight="1" x14ac:dyDescent="0.5">
      <c r="A1103" s="18">
        <v>1100</v>
      </c>
      <c r="B1103" s="2" t="s">
        <v>2187</v>
      </c>
      <c r="C1103" s="2" t="s">
        <v>255</v>
      </c>
      <c r="D1103" s="2" t="s">
        <v>2246</v>
      </c>
      <c r="E1103" s="2" t="s">
        <v>2247</v>
      </c>
      <c r="F1103" s="11"/>
      <c r="G1103" s="2" t="s">
        <v>71</v>
      </c>
      <c r="H1103" s="2" t="s">
        <v>71</v>
      </c>
      <c r="I1103" s="2" t="s">
        <v>71</v>
      </c>
      <c r="J1103" s="8" t="s">
        <v>130</v>
      </c>
      <c r="K1103" s="2" t="s">
        <v>47</v>
      </c>
      <c r="L1103" s="20"/>
      <c r="M1103" s="5"/>
      <c r="N1103" s="21" t="e">
        <f ca="1">I1103-K2</f>
        <v>#VALUE!</v>
      </c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8" t="s">
        <v>158</v>
      </c>
    </row>
    <row r="1104" spans="1:32" ht="99.75" customHeight="1" x14ac:dyDescent="0.5">
      <c r="A1104" s="18">
        <v>1101</v>
      </c>
      <c r="B1104" s="2" t="s">
        <v>2187</v>
      </c>
      <c r="C1104" s="2" t="s">
        <v>255</v>
      </c>
      <c r="D1104" s="2" t="s">
        <v>2248</v>
      </c>
      <c r="E1104" s="2" t="s">
        <v>2249</v>
      </c>
      <c r="F1104" s="11"/>
      <c r="G1104" s="2" t="s">
        <v>71</v>
      </c>
      <c r="H1104" s="2" t="s">
        <v>71</v>
      </c>
      <c r="I1104" s="2" t="s">
        <v>71</v>
      </c>
      <c r="J1104" s="8" t="s">
        <v>130</v>
      </c>
      <c r="K1104" s="2" t="s">
        <v>47</v>
      </c>
      <c r="L1104" s="3"/>
      <c r="M1104" s="5"/>
      <c r="N1104" s="21" t="e">
        <f ca="1">I1104-K2</f>
        <v>#VALUE!</v>
      </c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8" t="s">
        <v>158</v>
      </c>
    </row>
    <row r="1105" spans="1:32" ht="99.75" customHeight="1" x14ac:dyDescent="0.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2"/>
      <c r="L1105" s="3"/>
      <c r="M1105" s="5"/>
      <c r="N1105" s="21">
        <f ca="1">'SUPPLIER ISSUED GAUGES'!I4-K2</f>
        <v>-442</v>
      </c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8"/>
    </row>
    <row r="1106" spans="1:32" ht="33" customHeight="1" x14ac:dyDescent="0.4">
      <c r="A1106" s="58"/>
      <c r="B1106" s="59"/>
      <c r="C1106" s="59"/>
      <c r="D1106" s="59"/>
      <c r="E1106" s="59"/>
      <c r="F1106" s="58"/>
      <c r="G1106" s="59"/>
      <c r="H1106" s="60"/>
      <c r="I1106" s="59"/>
      <c r="J1106" s="59"/>
      <c r="K1106" s="61"/>
      <c r="L1106" s="62"/>
      <c r="M1106" s="63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5"/>
    </row>
    <row r="1107" spans="1:32" ht="33" customHeight="1" x14ac:dyDescent="0.4">
      <c r="A1107" s="58"/>
      <c r="B1107" s="59"/>
      <c r="C1107" s="59"/>
      <c r="D1107" s="59"/>
      <c r="E1107" s="59"/>
      <c r="F1107" s="58"/>
      <c r="G1107" s="59"/>
      <c r="H1107" s="60"/>
      <c r="I1107" s="59"/>
      <c r="J1107" s="59"/>
      <c r="K1107" s="61"/>
      <c r="L1107" s="62"/>
      <c r="M1107" s="63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  <c r="AF1107" s="65"/>
    </row>
    <row r="1108" spans="1:32" ht="99.75" customHeight="1" x14ac:dyDescent="0.5">
      <c r="A1108" s="11">
        <v>1105</v>
      </c>
      <c r="B1108" s="2" t="s">
        <v>2187</v>
      </c>
      <c r="C1108" s="2" t="s">
        <v>255</v>
      </c>
      <c r="D1108" s="2" t="s">
        <v>2250</v>
      </c>
      <c r="E1108" s="2" t="s">
        <v>2251</v>
      </c>
      <c r="F1108" s="11"/>
      <c r="G1108" s="2" t="s">
        <v>22</v>
      </c>
      <c r="H1108" s="12">
        <v>44559</v>
      </c>
      <c r="I1108" s="12">
        <f>H1108+364</f>
        <v>44923</v>
      </c>
      <c r="J1108" s="8" t="s">
        <v>2252</v>
      </c>
      <c r="K1108" s="2"/>
      <c r="L1108" s="3"/>
      <c r="M1108" s="5"/>
      <c r="N1108" s="21">
        <f ca="1">I1108-K2</f>
        <v>-442</v>
      </c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8"/>
    </row>
    <row r="1109" spans="1:32" ht="33" customHeight="1" x14ac:dyDescent="0.4">
      <c r="A1109" s="58"/>
      <c r="B1109" s="59"/>
      <c r="C1109" s="59"/>
      <c r="D1109" s="59"/>
      <c r="E1109" s="59"/>
      <c r="F1109" s="58"/>
      <c r="G1109" s="59"/>
      <c r="H1109" s="60"/>
      <c r="I1109" s="59"/>
      <c r="J1109" s="59"/>
      <c r="K1109" s="61"/>
      <c r="L1109" s="62"/>
      <c r="M1109" s="63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  <c r="AF1109" s="65"/>
    </row>
    <row r="1110" spans="1:32" ht="99.75" customHeight="1" x14ac:dyDescent="0.5">
      <c r="A1110" s="11">
        <v>1107</v>
      </c>
      <c r="B1110" s="2" t="s">
        <v>2187</v>
      </c>
      <c r="C1110" s="2" t="s">
        <v>255</v>
      </c>
      <c r="D1110" s="2" t="s">
        <v>2253</v>
      </c>
      <c r="E1110" s="2" t="s">
        <v>2254</v>
      </c>
      <c r="F1110" s="11"/>
      <c r="G1110" s="2" t="s">
        <v>22</v>
      </c>
      <c r="H1110" s="12">
        <v>44559</v>
      </c>
      <c r="I1110" s="12">
        <f>H1110+364</f>
        <v>44923</v>
      </c>
      <c r="J1110" s="8" t="s">
        <v>2252</v>
      </c>
      <c r="K1110" s="2"/>
      <c r="L1110" s="3"/>
      <c r="M1110" s="5"/>
      <c r="N1110" s="21">
        <f ca="1">I1110-K2</f>
        <v>-442</v>
      </c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8"/>
    </row>
    <row r="1111" spans="1:32" ht="33" customHeight="1" x14ac:dyDescent="0.4">
      <c r="A1111" s="58"/>
      <c r="B1111" s="59"/>
      <c r="C1111" s="59"/>
      <c r="D1111" s="59"/>
      <c r="E1111" s="59"/>
      <c r="F1111" s="58"/>
      <c r="G1111" s="59"/>
      <c r="H1111" s="60"/>
      <c r="I1111" s="59"/>
      <c r="J1111" s="59"/>
      <c r="K1111" s="61"/>
      <c r="L1111" s="62"/>
      <c r="M1111" s="63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5"/>
    </row>
    <row r="1112" spans="1:32" ht="33" customHeight="1" x14ac:dyDescent="0.4">
      <c r="A1112" s="58"/>
      <c r="B1112" s="59"/>
      <c r="C1112" s="59"/>
      <c r="D1112" s="59"/>
      <c r="E1112" s="59"/>
      <c r="F1112" s="58"/>
      <c r="G1112" s="59"/>
      <c r="H1112" s="60"/>
      <c r="I1112" s="59"/>
      <c r="J1112" s="59"/>
      <c r="K1112" s="61"/>
      <c r="L1112" s="62"/>
      <c r="M1112" s="63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5"/>
    </row>
    <row r="1113" spans="1:32" ht="33" customHeight="1" x14ac:dyDescent="0.4">
      <c r="A1113" s="58"/>
      <c r="B1113" s="59"/>
      <c r="C1113" s="59"/>
      <c r="D1113" s="59"/>
      <c r="E1113" s="59"/>
      <c r="F1113" s="58"/>
      <c r="G1113" s="59"/>
      <c r="H1113" s="60"/>
      <c r="I1113" s="59"/>
      <c r="J1113" s="59"/>
      <c r="K1113" s="61"/>
      <c r="L1113" s="62"/>
      <c r="M1113" s="63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  <c r="AF1113" s="65"/>
    </row>
    <row r="1114" spans="1:32" ht="99.75" customHeight="1" x14ac:dyDescent="0.5">
      <c r="A1114" s="18">
        <v>1111</v>
      </c>
      <c r="B1114" s="2" t="s">
        <v>2187</v>
      </c>
      <c r="C1114" s="2" t="s">
        <v>255</v>
      </c>
      <c r="D1114" s="2" t="s">
        <v>2255</v>
      </c>
      <c r="E1114" s="2" t="s">
        <v>1178</v>
      </c>
      <c r="F1114" s="11"/>
      <c r="G1114" s="2" t="s">
        <v>22</v>
      </c>
      <c r="H1114" s="12">
        <v>44995</v>
      </c>
      <c r="I1114" s="12">
        <f t="shared" ref="I1114:I1115" si="159">H1114+364</f>
        <v>45359</v>
      </c>
      <c r="J1114" s="8" t="s">
        <v>23</v>
      </c>
      <c r="K1114" s="19" t="s">
        <v>2256</v>
      </c>
      <c r="L1114" s="3"/>
      <c r="M1114" s="5"/>
      <c r="N1114" s="21">
        <f ca="1">I1114-K2</f>
        <v>-6</v>
      </c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8"/>
    </row>
    <row r="1115" spans="1:32" ht="99.75" customHeight="1" x14ac:dyDescent="0.5">
      <c r="A1115" s="18">
        <v>1112</v>
      </c>
      <c r="B1115" s="2" t="s">
        <v>2187</v>
      </c>
      <c r="C1115" s="2" t="s">
        <v>255</v>
      </c>
      <c r="D1115" s="2" t="s">
        <v>2257</v>
      </c>
      <c r="E1115" s="2" t="s">
        <v>1178</v>
      </c>
      <c r="F1115" s="11"/>
      <c r="G1115" s="2" t="s">
        <v>22</v>
      </c>
      <c r="H1115" s="12">
        <v>44995</v>
      </c>
      <c r="I1115" s="12">
        <f t="shared" si="159"/>
        <v>45359</v>
      </c>
      <c r="J1115" s="8" t="s">
        <v>43</v>
      </c>
      <c r="K1115" s="2"/>
      <c r="L1115" s="3"/>
      <c r="M1115" s="5"/>
      <c r="N1115" s="21">
        <f ca="1">I1115-K2</f>
        <v>-6</v>
      </c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8"/>
    </row>
    <row r="1116" spans="1:32" ht="99.75" customHeight="1" x14ac:dyDescent="0.5">
      <c r="A1116" s="18">
        <v>1113</v>
      </c>
      <c r="B1116" s="2" t="s">
        <v>2187</v>
      </c>
      <c r="C1116" s="2" t="s">
        <v>47</v>
      </c>
      <c r="D1116" s="2" t="s">
        <v>2258</v>
      </c>
      <c r="E1116" s="2" t="s">
        <v>2259</v>
      </c>
      <c r="F1116" s="11"/>
      <c r="G1116" s="2" t="s">
        <v>22</v>
      </c>
      <c r="H1116" s="12">
        <v>45043</v>
      </c>
      <c r="I1116" s="12">
        <f>H1116+365</f>
        <v>45408</v>
      </c>
      <c r="J1116" s="8" t="s">
        <v>23</v>
      </c>
      <c r="K1116" s="19" t="s">
        <v>2260</v>
      </c>
      <c r="L1116" s="39" t="s">
        <v>2261</v>
      </c>
      <c r="M1116" s="5"/>
      <c r="N1116" s="21">
        <f ca="1">I1116-K2</f>
        <v>43</v>
      </c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8"/>
    </row>
    <row r="1117" spans="1:32" ht="99.75" customHeight="1" x14ac:dyDescent="0.5">
      <c r="A1117" s="11">
        <v>1114</v>
      </c>
      <c r="B1117" s="2" t="s">
        <v>2187</v>
      </c>
      <c r="C1117" s="2" t="s">
        <v>255</v>
      </c>
      <c r="D1117" s="2" t="s">
        <v>2262</v>
      </c>
      <c r="E1117" s="2" t="s">
        <v>2263</v>
      </c>
      <c r="F1117" s="11"/>
      <c r="G1117" s="2" t="s">
        <v>22</v>
      </c>
      <c r="H1117" s="12">
        <v>44547</v>
      </c>
      <c r="I1117" s="12">
        <f t="shared" ref="I1117:I1128" si="160">H1117+364</f>
        <v>44911</v>
      </c>
      <c r="J1117" s="8" t="s">
        <v>123</v>
      </c>
      <c r="K1117" s="2"/>
      <c r="L1117" s="3"/>
      <c r="M1117" s="5"/>
      <c r="N1117" s="21">
        <f ca="1">I1117-K2</f>
        <v>-454</v>
      </c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8"/>
    </row>
    <row r="1118" spans="1:32" ht="99.75" customHeight="1" x14ac:dyDescent="0.5">
      <c r="A1118" s="11">
        <v>1115</v>
      </c>
      <c r="B1118" s="2" t="s">
        <v>2187</v>
      </c>
      <c r="C1118" s="2" t="s">
        <v>255</v>
      </c>
      <c r="D1118" s="2" t="s">
        <v>2264</v>
      </c>
      <c r="E1118" s="2" t="s">
        <v>2265</v>
      </c>
      <c r="F1118" s="11"/>
      <c r="G1118" s="2" t="s">
        <v>22</v>
      </c>
      <c r="H1118" s="12">
        <v>44725</v>
      </c>
      <c r="I1118" s="12">
        <f t="shared" si="160"/>
        <v>45089</v>
      </c>
      <c r="J1118" s="8" t="s">
        <v>123</v>
      </c>
      <c r="K1118" s="2"/>
      <c r="L1118" s="3"/>
      <c r="M1118" s="5"/>
      <c r="N1118" s="21">
        <f ca="1">I1118-K2</f>
        <v>-276</v>
      </c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8"/>
    </row>
    <row r="1119" spans="1:32" ht="99.75" customHeight="1" x14ac:dyDescent="0.5">
      <c r="A1119" s="11">
        <v>1116</v>
      </c>
      <c r="B1119" s="2" t="s">
        <v>2187</v>
      </c>
      <c r="C1119" s="2" t="s">
        <v>255</v>
      </c>
      <c r="D1119" s="2" t="s">
        <v>2266</v>
      </c>
      <c r="E1119" s="2" t="s">
        <v>2265</v>
      </c>
      <c r="F1119" s="11"/>
      <c r="G1119" s="2" t="s">
        <v>22</v>
      </c>
      <c r="H1119" s="12">
        <v>44725</v>
      </c>
      <c r="I1119" s="12">
        <f t="shared" si="160"/>
        <v>45089</v>
      </c>
      <c r="J1119" s="8" t="s">
        <v>123</v>
      </c>
      <c r="K1119" s="2"/>
      <c r="L1119" s="3"/>
      <c r="M1119" s="5"/>
      <c r="N1119" s="21">
        <f ca="1">I1119-K2</f>
        <v>-276</v>
      </c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8"/>
    </row>
    <row r="1120" spans="1:32" ht="99.75" customHeight="1" x14ac:dyDescent="0.35">
      <c r="A1120" s="11">
        <v>1117</v>
      </c>
      <c r="B1120" s="2" t="s">
        <v>2187</v>
      </c>
      <c r="C1120" s="2" t="s">
        <v>255</v>
      </c>
      <c r="D1120" s="2" t="s">
        <v>2267</v>
      </c>
      <c r="E1120" s="2" t="s">
        <v>2268</v>
      </c>
      <c r="F1120" s="11"/>
      <c r="G1120" s="2" t="s">
        <v>22</v>
      </c>
      <c r="H1120" s="12">
        <v>44767</v>
      </c>
      <c r="I1120" s="12">
        <f t="shared" si="160"/>
        <v>45131</v>
      </c>
      <c r="J1120" s="8" t="s">
        <v>123</v>
      </c>
      <c r="K1120" s="2"/>
      <c r="L1120" s="3"/>
      <c r="M1120" s="28"/>
      <c r="N1120" s="21">
        <f ca="1">I1120-K2</f>
        <v>-234</v>
      </c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8" t="s">
        <v>699</v>
      </c>
    </row>
    <row r="1121" spans="1:32" ht="99.75" customHeight="1" x14ac:dyDescent="0.35">
      <c r="A1121" s="11">
        <v>1118</v>
      </c>
      <c r="B1121" s="2" t="s">
        <v>2187</v>
      </c>
      <c r="C1121" s="2" t="s">
        <v>255</v>
      </c>
      <c r="D1121" s="2" t="s">
        <v>2269</v>
      </c>
      <c r="E1121" s="2" t="s">
        <v>2268</v>
      </c>
      <c r="F1121" s="11"/>
      <c r="G1121" s="2" t="s">
        <v>22</v>
      </c>
      <c r="H1121" s="12">
        <v>44767</v>
      </c>
      <c r="I1121" s="12">
        <f t="shared" si="160"/>
        <v>45131</v>
      </c>
      <c r="J1121" s="8" t="s">
        <v>123</v>
      </c>
      <c r="K1121" s="2"/>
      <c r="L1121" s="3"/>
      <c r="M1121" s="28"/>
      <c r="N1121" s="21">
        <f ca="1">I1121-K2</f>
        <v>-234</v>
      </c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8" t="s">
        <v>699</v>
      </c>
    </row>
    <row r="1122" spans="1:32" ht="99.75" customHeight="1" x14ac:dyDescent="0.5">
      <c r="A1122" s="18">
        <v>1119</v>
      </c>
      <c r="B1122" s="2" t="s">
        <v>2187</v>
      </c>
      <c r="C1122" s="2" t="s">
        <v>255</v>
      </c>
      <c r="D1122" s="2" t="s">
        <v>2270</v>
      </c>
      <c r="E1122" s="2" t="s">
        <v>2271</v>
      </c>
      <c r="F1122" s="11"/>
      <c r="G1122" s="2" t="s">
        <v>22</v>
      </c>
      <c r="H1122" s="12">
        <v>44690</v>
      </c>
      <c r="I1122" s="12">
        <f t="shared" si="160"/>
        <v>45054</v>
      </c>
      <c r="J1122" s="8" t="s">
        <v>43</v>
      </c>
      <c r="K1122" s="2"/>
      <c r="L1122" s="3"/>
      <c r="M1122" s="5"/>
      <c r="N1122" s="21">
        <f ca="1">I1122-K2</f>
        <v>-311</v>
      </c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17"/>
    </row>
    <row r="1123" spans="1:32" ht="99.75" customHeight="1" x14ac:dyDescent="0.5">
      <c r="A1123" s="18">
        <v>1120</v>
      </c>
      <c r="B1123" s="2" t="s">
        <v>2187</v>
      </c>
      <c r="C1123" s="2" t="s">
        <v>255</v>
      </c>
      <c r="D1123" s="2" t="s">
        <v>2272</v>
      </c>
      <c r="E1123" s="2" t="s">
        <v>2273</v>
      </c>
      <c r="F1123" s="11"/>
      <c r="G1123" s="2" t="s">
        <v>22</v>
      </c>
      <c r="H1123" s="12">
        <v>44690</v>
      </c>
      <c r="I1123" s="12">
        <f t="shared" si="160"/>
        <v>45054</v>
      </c>
      <c r="J1123" s="8" t="s">
        <v>43</v>
      </c>
      <c r="K1123" s="2"/>
      <c r="L1123" s="3"/>
      <c r="M1123" s="5"/>
      <c r="N1123" s="21">
        <f ca="1">I1123-K2</f>
        <v>-311</v>
      </c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17"/>
    </row>
    <row r="1124" spans="1:32" ht="99.75" customHeight="1" x14ac:dyDescent="0.5">
      <c r="A1124" s="18">
        <v>1121</v>
      </c>
      <c r="B1124" s="2" t="s">
        <v>2187</v>
      </c>
      <c r="C1124" s="2" t="s">
        <v>255</v>
      </c>
      <c r="D1124" s="2" t="s">
        <v>2274</v>
      </c>
      <c r="E1124" s="2" t="s">
        <v>2275</v>
      </c>
      <c r="F1124" s="11"/>
      <c r="G1124" s="2" t="s">
        <v>22</v>
      </c>
      <c r="H1124" s="12">
        <v>44690</v>
      </c>
      <c r="I1124" s="12">
        <f t="shared" si="160"/>
        <v>45054</v>
      </c>
      <c r="J1124" s="8" t="s">
        <v>43</v>
      </c>
      <c r="K1124" s="2"/>
      <c r="L1124" s="3"/>
      <c r="M1124" s="5"/>
      <c r="N1124" s="21">
        <f ca="1">I1124-K2</f>
        <v>-311</v>
      </c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17"/>
    </row>
    <row r="1125" spans="1:32" ht="99.75" customHeight="1" x14ac:dyDescent="0.5">
      <c r="A1125" s="18">
        <v>1122</v>
      </c>
      <c r="B1125" s="2" t="s">
        <v>2187</v>
      </c>
      <c r="C1125" s="2" t="s">
        <v>255</v>
      </c>
      <c r="D1125" s="2" t="s">
        <v>2276</v>
      </c>
      <c r="E1125" s="2" t="s">
        <v>2275</v>
      </c>
      <c r="F1125" s="11"/>
      <c r="G1125" s="2" t="s">
        <v>22</v>
      </c>
      <c r="H1125" s="12">
        <v>44690</v>
      </c>
      <c r="I1125" s="12">
        <f t="shared" si="160"/>
        <v>45054</v>
      </c>
      <c r="J1125" s="8" t="s">
        <v>43</v>
      </c>
      <c r="K1125" s="2"/>
      <c r="L1125" s="3"/>
      <c r="M1125" s="5"/>
      <c r="N1125" s="21">
        <f ca="1">I1125-K2</f>
        <v>-311</v>
      </c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17"/>
    </row>
    <row r="1126" spans="1:32" ht="99.75" customHeight="1" x14ac:dyDescent="0.5">
      <c r="A1126" s="11">
        <v>1123</v>
      </c>
      <c r="B1126" s="2" t="s">
        <v>2187</v>
      </c>
      <c r="C1126" s="2" t="s">
        <v>255</v>
      </c>
      <c r="D1126" s="2" t="s">
        <v>2277</v>
      </c>
      <c r="E1126" s="2" t="s">
        <v>2278</v>
      </c>
      <c r="F1126" s="11"/>
      <c r="G1126" s="2" t="s">
        <v>22</v>
      </c>
      <c r="H1126" s="12">
        <v>44844</v>
      </c>
      <c r="I1126" s="12">
        <f t="shared" si="160"/>
        <v>45208</v>
      </c>
      <c r="J1126" s="8" t="s">
        <v>123</v>
      </c>
      <c r="K1126" s="2"/>
      <c r="L1126" s="3"/>
      <c r="M1126" s="5"/>
      <c r="N1126" s="21">
        <f ca="1">I1126-K2</f>
        <v>-157</v>
      </c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17"/>
    </row>
    <row r="1127" spans="1:32" ht="99.75" customHeight="1" x14ac:dyDescent="0.5">
      <c r="A1127" s="11">
        <v>1124</v>
      </c>
      <c r="B1127" s="2" t="s">
        <v>2187</v>
      </c>
      <c r="C1127" s="2" t="s">
        <v>255</v>
      </c>
      <c r="D1127" s="2" t="s">
        <v>2279</v>
      </c>
      <c r="E1127" s="2" t="s">
        <v>2278</v>
      </c>
      <c r="F1127" s="11"/>
      <c r="G1127" s="2" t="s">
        <v>22</v>
      </c>
      <c r="H1127" s="12">
        <v>44844</v>
      </c>
      <c r="I1127" s="12">
        <f t="shared" si="160"/>
        <v>45208</v>
      </c>
      <c r="J1127" s="8" t="s">
        <v>123</v>
      </c>
      <c r="K1127" s="2"/>
      <c r="L1127" s="3"/>
      <c r="M1127" s="5"/>
      <c r="N1127" s="21">
        <f ca="1">I1127-K2</f>
        <v>-157</v>
      </c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17"/>
    </row>
    <row r="1128" spans="1:32" ht="99.75" customHeight="1" x14ac:dyDescent="0.5">
      <c r="A1128" s="18">
        <v>1125</v>
      </c>
      <c r="B1128" s="2" t="s">
        <v>2187</v>
      </c>
      <c r="C1128" s="2" t="s">
        <v>322</v>
      </c>
      <c r="D1128" s="2" t="s">
        <v>2280</v>
      </c>
      <c r="E1128" s="2" t="s">
        <v>2281</v>
      </c>
      <c r="F1128" s="11"/>
      <c r="G1128" s="2" t="s">
        <v>22</v>
      </c>
      <c r="H1128" s="12">
        <v>44855</v>
      </c>
      <c r="I1128" s="12">
        <f t="shared" si="160"/>
        <v>45219</v>
      </c>
      <c r="J1128" s="8" t="s">
        <v>43</v>
      </c>
      <c r="K1128" s="2"/>
      <c r="L1128" s="3"/>
      <c r="M1128" s="5"/>
      <c r="N1128" s="21">
        <f ca="1">I1128-K2</f>
        <v>-146</v>
      </c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17" t="s">
        <v>1417</v>
      </c>
    </row>
    <row r="1129" spans="1:32" ht="99.75" customHeight="1" x14ac:dyDescent="0.5">
      <c r="A1129" s="18">
        <v>1126</v>
      </c>
      <c r="B1129" s="2" t="s">
        <v>2187</v>
      </c>
      <c r="C1129" s="2" t="s">
        <v>322</v>
      </c>
      <c r="D1129" s="2" t="s">
        <v>2282</v>
      </c>
      <c r="E1129" s="2" t="s">
        <v>2283</v>
      </c>
      <c r="F1129" s="11"/>
      <c r="G1129" s="2" t="s">
        <v>22</v>
      </c>
      <c r="H1129" s="12">
        <v>45212</v>
      </c>
      <c r="I1129" s="12">
        <f>H1129+365</f>
        <v>45577</v>
      </c>
      <c r="J1129" s="8" t="s">
        <v>50</v>
      </c>
      <c r="K1129" s="19" t="s">
        <v>2284</v>
      </c>
      <c r="L1129" s="3"/>
      <c r="M1129" s="5"/>
      <c r="N1129" s="21">
        <f ca="1">I1129-K2</f>
        <v>212</v>
      </c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17"/>
    </row>
    <row r="1130" spans="1:32" ht="99.75" customHeight="1" x14ac:dyDescent="0.5">
      <c r="A1130" s="18">
        <v>1127</v>
      </c>
      <c r="B1130" s="2" t="s">
        <v>2187</v>
      </c>
      <c r="C1130" s="2" t="s">
        <v>255</v>
      </c>
      <c r="D1130" s="2" t="s">
        <v>2285</v>
      </c>
      <c r="E1130" s="2" t="s">
        <v>2286</v>
      </c>
      <c r="F1130" s="11"/>
      <c r="G1130" s="2" t="s">
        <v>22</v>
      </c>
      <c r="H1130" s="12">
        <v>44891</v>
      </c>
      <c r="I1130" s="12">
        <f t="shared" ref="I1130:I1138" si="161">H1130+364</f>
        <v>45255</v>
      </c>
      <c r="J1130" s="8" t="s">
        <v>43</v>
      </c>
      <c r="K1130" s="2"/>
      <c r="L1130" s="3"/>
      <c r="M1130" s="5"/>
      <c r="N1130" s="21">
        <f ca="1">I1130-K2</f>
        <v>-110</v>
      </c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17"/>
    </row>
    <row r="1131" spans="1:32" ht="99.75" customHeight="1" x14ac:dyDescent="0.5">
      <c r="A1131" s="18">
        <v>1128</v>
      </c>
      <c r="B1131" s="2" t="s">
        <v>2187</v>
      </c>
      <c r="C1131" s="2" t="s">
        <v>255</v>
      </c>
      <c r="D1131" s="2" t="s">
        <v>2287</v>
      </c>
      <c r="E1131" s="2" t="s">
        <v>2286</v>
      </c>
      <c r="F1131" s="11"/>
      <c r="G1131" s="2" t="s">
        <v>22</v>
      </c>
      <c r="H1131" s="12">
        <v>44891</v>
      </c>
      <c r="I1131" s="12">
        <f t="shared" si="161"/>
        <v>45255</v>
      </c>
      <c r="J1131" s="8" t="s">
        <v>43</v>
      </c>
      <c r="K1131" s="2"/>
      <c r="L1131" s="3"/>
      <c r="M1131" s="5"/>
      <c r="N1131" s="21">
        <f ca="1">I1131-K2</f>
        <v>-110</v>
      </c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17"/>
    </row>
    <row r="1132" spans="1:32" ht="99.75" customHeight="1" x14ac:dyDescent="0.5">
      <c r="A1132" s="18">
        <v>1129</v>
      </c>
      <c r="B1132" s="2" t="s">
        <v>2187</v>
      </c>
      <c r="C1132" s="2" t="s">
        <v>255</v>
      </c>
      <c r="D1132" s="2" t="s">
        <v>2288</v>
      </c>
      <c r="E1132" s="2" t="s">
        <v>2289</v>
      </c>
      <c r="F1132" s="11"/>
      <c r="G1132" s="2" t="s">
        <v>22</v>
      </c>
      <c r="H1132" s="12">
        <v>44891</v>
      </c>
      <c r="I1132" s="12">
        <f t="shared" si="161"/>
        <v>45255</v>
      </c>
      <c r="J1132" s="8" t="s">
        <v>43</v>
      </c>
      <c r="K1132" s="2"/>
      <c r="L1132" s="3"/>
      <c r="M1132" s="5"/>
      <c r="N1132" s="21">
        <f ca="1">I1132-K2</f>
        <v>-110</v>
      </c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17"/>
    </row>
    <row r="1133" spans="1:32" ht="99.75" customHeight="1" x14ac:dyDescent="0.5">
      <c r="A1133" s="18">
        <v>1130</v>
      </c>
      <c r="B1133" s="2" t="s">
        <v>2187</v>
      </c>
      <c r="C1133" s="2" t="s">
        <v>255</v>
      </c>
      <c r="D1133" s="2" t="s">
        <v>2290</v>
      </c>
      <c r="E1133" s="2" t="s">
        <v>2289</v>
      </c>
      <c r="F1133" s="11"/>
      <c r="G1133" s="2" t="s">
        <v>22</v>
      </c>
      <c r="H1133" s="12">
        <v>44891</v>
      </c>
      <c r="I1133" s="12">
        <f t="shared" si="161"/>
        <v>45255</v>
      </c>
      <c r="J1133" s="8" t="s">
        <v>43</v>
      </c>
      <c r="K1133" s="2"/>
      <c r="L1133" s="3"/>
      <c r="M1133" s="5"/>
      <c r="N1133" s="21">
        <f ca="1">I1133-K2</f>
        <v>-110</v>
      </c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17"/>
    </row>
    <row r="1134" spans="1:32" ht="99.75" customHeight="1" x14ac:dyDescent="0.5">
      <c r="A1134" s="11">
        <v>1131</v>
      </c>
      <c r="B1134" s="2" t="s">
        <v>2187</v>
      </c>
      <c r="C1134" s="2" t="s">
        <v>255</v>
      </c>
      <c r="D1134" s="2" t="s">
        <v>2291</v>
      </c>
      <c r="E1134" s="11" t="s">
        <v>2292</v>
      </c>
      <c r="F1134" s="11"/>
      <c r="G1134" s="2" t="s">
        <v>22</v>
      </c>
      <c r="H1134" s="12">
        <v>44958</v>
      </c>
      <c r="I1134" s="12">
        <f t="shared" si="161"/>
        <v>45322</v>
      </c>
      <c r="J1134" s="8" t="s">
        <v>123</v>
      </c>
      <c r="K1134" s="2"/>
      <c r="L1134" s="3"/>
      <c r="M1134" s="5"/>
      <c r="N1134" s="21">
        <f ca="1">I1134-K2</f>
        <v>-43</v>
      </c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17" t="s">
        <v>1485</v>
      </c>
    </row>
    <row r="1135" spans="1:32" ht="99.75" customHeight="1" x14ac:dyDescent="0.5">
      <c r="A1135" s="11">
        <v>1132</v>
      </c>
      <c r="B1135" s="2" t="s">
        <v>2187</v>
      </c>
      <c r="C1135" s="2" t="s">
        <v>255</v>
      </c>
      <c r="D1135" s="2" t="s">
        <v>2293</v>
      </c>
      <c r="E1135" s="11" t="s">
        <v>2292</v>
      </c>
      <c r="F1135" s="11"/>
      <c r="G1135" s="2" t="s">
        <v>22</v>
      </c>
      <c r="H1135" s="12">
        <v>44958</v>
      </c>
      <c r="I1135" s="12">
        <f t="shared" si="161"/>
        <v>45322</v>
      </c>
      <c r="J1135" s="8" t="s">
        <v>123</v>
      </c>
      <c r="K1135" s="2"/>
      <c r="L1135" s="3"/>
      <c r="M1135" s="5"/>
      <c r="N1135" s="21">
        <f ca="1">I1135-K2</f>
        <v>-43</v>
      </c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17" t="s">
        <v>1485</v>
      </c>
    </row>
    <row r="1136" spans="1:32" ht="99.75" customHeight="1" x14ac:dyDescent="0.5">
      <c r="A1136" s="11">
        <v>1133</v>
      </c>
      <c r="B1136" s="2" t="s">
        <v>2187</v>
      </c>
      <c r="C1136" s="2"/>
      <c r="D1136" s="2" t="s">
        <v>2294</v>
      </c>
      <c r="E1136" s="11" t="s">
        <v>2295</v>
      </c>
      <c r="F1136" s="11"/>
      <c r="G1136" s="2" t="s">
        <v>22</v>
      </c>
      <c r="H1136" s="12">
        <v>44958</v>
      </c>
      <c r="I1136" s="12">
        <f t="shared" si="161"/>
        <v>45322</v>
      </c>
      <c r="J1136" s="8" t="s">
        <v>123</v>
      </c>
      <c r="K1136" s="2"/>
      <c r="L1136" s="3"/>
      <c r="M1136" s="5"/>
      <c r="N1136" s="21">
        <f ca="1">I1136-K2</f>
        <v>-43</v>
      </c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17" t="s">
        <v>1485</v>
      </c>
    </row>
    <row r="1137" spans="1:32" ht="99.75" customHeight="1" x14ac:dyDescent="0.5">
      <c r="A1137" s="11">
        <v>1134</v>
      </c>
      <c r="B1137" s="2" t="s">
        <v>2187</v>
      </c>
      <c r="C1137" s="2"/>
      <c r="D1137" s="2" t="s">
        <v>2296</v>
      </c>
      <c r="E1137" s="11" t="s">
        <v>2295</v>
      </c>
      <c r="F1137" s="11"/>
      <c r="G1137" s="2" t="s">
        <v>22</v>
      </c>
      <c r="H1137" s="12">
        <v>44958</v>
      </c>
      <c r="I1137" s="12">
        <f t="shared" si="161"/>
        <v>45322</v>
      </c>
      <c r="J1137" s="8" t="s">
        <v>123</v>
      </c>
      <c r="K1137" s="2"/>
      <c r="L1137" s="3"/>
      <c r="M1137" s="5"/>
      <c r="N1137" s="21">
        <f ca="1">I1137-K2</f>
        <v>-43</v>
      </c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17" t="s">
        <v>1485</v>
      </c>
    </row>
    <row r="1138" spans="1:32" ht="99.75" customHeight="1" x14ac:dyDescent="0.5">
      <c r="A1138" s="18">
        <v>1135</v>
      </c>
      <c r="B1138" s="2" t="s">
        <v>2187</v>
      </c>
      <c r="C1138" s="2" t="s">
        <v>255</v>
      </c>
      <c r="D1138" s="2" t="s">
        <v>2297</v>
      </c>
      <c r="E1138" s="11" t="s">
        <v>2298</v>
      </c>
      <c r="F1138" s="11"/>
      <c r="G1138" s="2" t="s">
        <v>22</v>
      </c>
      <c r="H1138" s="12">
        <v>44979</v>
      </c>
      <c r="I1138" s="12">
        <f t="shared" si="161"/>
        <v>45343</v>
      </c>
      <c r="J1138" s="8" t="s">
        <v>43</v>
      </c>
      <c r="K1138" s="2"/>
      <c r="L1138" s="3"/>
      <c r="M1138" s="5"/>
      <c r="N1138" s="21">
        <f ca="1">I1138-K2</f>
        <v>-22</v>
      </c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17"/>
    </row>
    <row r="1139" spans="1:32" ht="99.75" customHeight="1" x14ac:dyDescent="0.5">
      <c r="A1139" s="18">
        <v>1136</v>
      </c>
      <c r="B1139" s="2" t="s">
        <v>2299</v>
      </c>
      <c r="C1139" s="2" t="s">
        <v>255</v>
      </c>
      <c r="D1139" s="2" t="s">
        <v>2300</v>
      </c>
      <c r="E1139" s="2" t="s">
        <v>2301</v>
      </c>
      <c r="F1139" s="11"/>
      <c r="G1139" s="2" t="s">
        <v>22</v>
      </c>
      <c r="H1139" s="12">
        <v>45218</v>
      </c>
      <c r="I1139" s="12">
        <f>H1139+365</f>
        <v>45583</v>
      </c>
      <c r="J1139" s="8" t="s">
        <v>43</v>
      </c>
      <c r="K1139" s="19" t="s">
        <v>2302</v>
      </c>
      <c r="L1139" s="3"/>
      <c r="M1139" s="5"/>
      <c r="N1139" s="21">
        <f ca="1">I1139-K2</f>
        <v>218</v>
      </c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17"/>
    </row>
    <row r="1140" spans="1:32" ht="33" customHeight="1" x14ac:dyDescent="0.4">
      <c r="A1140" s="58"/>
      <c r="B1140" s="59"/>
      <c r="C1140" s="59"/>
      <c r="D1140" s="59"/>
      <c r="E1140" s="59"/>
      <c r="F1140" s="58"/>
      <c r="G1140" s="59"/>
      <c r="H1140" s="60"/>
      <c r="I1140" s="59"/>
      <c r="J1140" s="59"/>
      <c r="K1140" s="61"/>
      <c r="L1140" s="62"/>
      <c r="M1140" s="63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5"/>
    </row>
    <row r="1141" spans="1:32" ht="33" customHeight="1" x14ac:dyDescent="0.4">
      <c r="A1141" s="58"/>
      <c r="B1141" s="59"/>
      <c r="C1141" s="59"/>
      <c r="D1141" s="59"/>
      <c r="E1141" s="59"/>
      <c r="F1141" s="58"/>
      <c r="G1141" s="59"/>
      <c r="H1141" s="60"/>
      <c r="I1141" s="59"/>
      <c r="J1141" s="59"/>
      <c r="K1141" s="61"/>
      <c r="L1141" s="62"/>
      <c r="M1141" s="63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  <c r="AF1141" s="65"/>
    </row>
    <row r="1142" spans="1:32" ht="33" customHeight="1" x14ac:dyDescent="0.4">
      <c r="A1142" s="58"/>
      <c r="B1142" s="59"/>
      <c r="C1142" s="59"/>
      <c r="D1142" s="59"/>
      <c r="E1142" s="59"/>
      <c r="F1142" s="58"/>
      <c r="G1142" s="59"/>
      <c r="H1142" s="60"/>
      <c r="I1142" s="59"/>
      <c r="J1142" s="59"/>
      <c r="K1142" s="61"/>
      <c r="L1142" s="62"/>
      <c r="M1142" s="63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  <c r="AF1142" s="65"/>
    </row>
    <row r="1143" spans="1:32" ht="33" customHeight="1" x14ac:dyDescent="0.4">
      <c r="A1143" s="58"/>
      <c r="B1143" s="59"/>
      <c r="C1143" s="59"/>
      <c r="D1143" s="59"/>
      <c r="E1143" s="59"/>
      <c r="F1143" s="58"/>
      <c r="G1143" s="59"/>
      <c r="H1143" s="60"/>
      <c r="I1143" s="59"/>
      <c r="J1143" s="59"/>
      <c r="K1143" s="61"/>
      <c r="L1143" s="62"/>
      <c r="M1143" s="63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  <c r="AF1143" s="65"/>
    </row>
    <row r="1144" spans="1:32" ht="33" customHeight="1" x14ac:dyDescent="0.4">
      <c r="A1144" s="58"/>
      <c r="B1144" s="59"/>
      <c r="C1144" s="59"/>
      <c r="D1144" s="59"/>
      <c r="E1144" s="59"/>
      <c r="F1144" s="58"/>
      <c r="G1144" s="59"/>
      <c r="H1144" s="60"/>
      <c r="I1144" s="59"/>
      <c r="J1144" s="59"/>
      <c r="K1144" s="61"/>
      <c r="L1144" s="62"/>
      <c r="M1144" s="63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  <c r="AF1144" s="65"/>
    </row>
    <row r="1145" spans="1:32" ht="99.75" customHeight="1" x14ac:dyDescent="0.35">
      <c r="A1145" s="18">
        <v>1142</v>
      </c>
      <c r="B1145" s="2" t="s">
        <v>2299</v>
      </c>
      <c r="C1145" s="2"/>
      <c r="D1145" s="2" t="s">
        <v>2303</v>
      </c>
      <c r="E1145" s="2" t="s">
        <v>2304</v>
      </c>
      <c r="F1145" s="11"/>
      <c r="G1145" s="2" t="s">
        <v>22</v>
      </c>
      <c r="H1145" s="12">
        <v>45124</v>
      </c>
      <c r="I1145" s="12">
        <f>H1145+365</f>
        <v>45489</v>
      </c>
      <c r="J1145" s="8" t="s">
        <v>50</v>
      </c>
      <c r="K1145" s="19" t="s">
        <v>2305</v>
      </c>
      <c r="L1145" s="3"/>
      <c r="M1145" s="26"/>
      <c r="N1145" s="21">
        <f ca="1">I1145-K2</f>
        <v>124</v>
      </c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17"/>
    </row>
    <row r="1146" spans="1:32" ht="99.75" customHeight="1" x14ac:dyDescent="0.5">
      <c r="A1146" s="18">
        <v>1143</v>
      </c>
      <c r="B1146" s="2" t="s">
        <v>2299</v>
      </c>
      <c r="C1146" s="2" t="s">
        <v>2306</v>
      </c>
      <c r="D1146" s="2" t="s">
        <v>2307</v>
      </c>
      <c r="E1146" s="2" t="s">
        <v>2308</v>
      </c>
      <c r="F1146" s="11"/>
      <c r="G1146" s="2" t="s">
        <v>22</v>
      </c>
      <c r="H1146" s="12">
        <v>44580</v>
      </c>
      <c r="I1146" s="12">
        <f t="shared" ref="I1146:I1167" si="162">H1146+364</f>
        <v>44944</v>
      </c>
      <c r="J1146" s="8" t="s">
        <v>43</v>
      </c>
      <c r="K1146" s="2"/>
      <c r="L1146" s="3"/>
      <c r="M1146" s="5"/>
      <c r="N1146" s="21">
        <f ca="1">I1146-K2</f>
        <v>-421</v>
      </c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8"/>
    </row>
    <row r="1147" spans="1:32" ht="99.75" customHeight="1" x14ac:dyDescent="0.5">
      <c r="A1147" s="18">
        <v>1144</v>
      </c>
      <c r="B1147" s="2" t="s">
        <v>2299</v>
      </c>
      <c r="C1147" s="2" t="s">
        <v>2306</v>
      </c>
      <c r="D1147" s="2" t="s">
        <v>2309</v>
      </c>
      <c r="E1147" s="2" t="s">
        <v>2308</v>
      </c>
      <c r="F1147" s="11"/>
      <c r="G1147" s="2" t="s">
        <v>22</v>
      </c>
      <c r="H1147" s="12">
        <v>44580</v>
      </c>
      <c r="I1147" s="12">
        <f t="shared" si="162"/>
        <v>44944</v>
      </c>
      <c r="J1147" s="8" t="s">
        <v>43</v>
      </c>
      <c r="K1147" s="2"/>
      <c r="L1147" s="3"/>
      <c r="M1147" s="5"/>
      <c r="N1147" s="21">
        <f ca="1">I1147-K2</f>
        <v>-421</v>
      </c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8"/>
    </row>
    <row r="1148" spans="1:32" ht="99.75" customHeight="1" x14ac:dyDescent="0.5">
      <c r="A1148" s="18">
        <v>1145</v>
      </c>
      <c r="B1148" s="2" t="s">
        <v>2299</v>
      </c>
      <c r="C1148" s="2" t="s">
        <v>2306</v>
      </c>
      <c r="D1148" s="2" t="s">
        <v>2310</v>
      </c>
      <c r="E1148" s="2" t="s">
        <v>2311</v>
      </c>
      <c r="F1148" s="11"/>
      <c r="G1148" s="2" t="s">
        <v>22</v>
      </c>
      <c r="H1148" s="12">
        <v>44580</v>
      </c>
      <c r="I1148" s="12">
        <f t="shared" si="162"/>
        <v>44944</v>
      </c>
      <c r="J1148" s="66" t="s">
        <v>43</v>
      </c>
      <c r="K1148" s="2"/>
      <c r="L1148" s="3"/>
      <c r="M1148" s="5"/>
      <c r="N1148" s="21">
        <f ca="1">I1148-K2</f>
        <v>-421</v>
      </c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8"/>
    </row>
    <row r="1149" spans="1:32" ht="99.75" customHeight="1" x14ac:dyDescent="0.5">
      <c r="A1149" s="18">
        <v>1146</v>
      </c>
      <c r="B1149" s="2" t="s">
        <v>2299</v>
      </c>
      <c r="C1149" s="2" t="s">
        <v>2306</v>
      </c>
      <c r="D1149" s="2" t="s">
        <v>2312</v>
      </c>
      <c r="E1149" s="2" t="s">
        <v>2311</v>
      </c>
      <c r="F1149" s="11"/>
      <c r="G1149" s="2" t="s">
        <v>22</v>
      </c>
      <c r="H1149" s="12">
        <v>44580</v>
      </c>
      <c r="I1149" s="12">
        <f t="shared" si="162"/>
        <v>44944</v>
      </c>
      <c r="J1149" s="8" t="s">
        <v>43</v>
      </c>
      <c r="K1149" s="2"/>
      <c r="L1149" s="3"/>
      <c r="M1149" s="5"/>
      <c r="N1149" s="21">
        <f ca="1">I1149-K2</f>
        <v>-421</v>
      </c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8"/>
    </row>
    <row r="1150" spans="1:32" ht="99.75" customHeight="1" x14ac:dyDescent="0.5">
      <c r="A1150" s="18">
        <v>1147</v>
      </c>
      <c r="B1150" s="2" t="s">
        <v>2299</v>
      </c>
      <c r="C1150" s="2" t="s">
        <v>2306</v>
      </c>
      <c r="D1150" s="2" t="s">
        <v>2313</v>
      </c>
      <c r="E1150" s="2" t="s">
        <v>2314</v>
      </c>
      <c r="F1150" s="11"/>
      <c r="G1150" s="2" t="s">
        <v>22</v>
      </c>
      <c r="H1150" s="12">
        <v>44580</v>
      </c>
      <c r="I1150" s="12">
        <f t="shared" si="162"/>
        <v>44944</v>
      </c>
      <c r="J1150" s="8" t="s">
        <v>43</v>
      </c>
      <c r="K1150" s="2"/>
      <c r="L1150" s="3"/>
      <c r="M1150" s="5"/>
      <c r="N1150" s="21">
        <f ca="1">I1150-K2</f>
        <v>-421</v>
      </c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8"/>
    </row>
    <row r="1151" spans="1:32" ht="99.75" customHeight="1" x14ac:dyDescent="0.5">
      <c r="A1151" s="18">
        <v>1148</v>
      </c>
      <c r="B1151" s="2" t="s">
        <v>2299</v>
      </c>
      <c r="C1151" s="2" t="s">
        <v>1352</v>
      </c>
      <c r="D1151" s="2" t="s">
        <v>2315</v>
      </c>
      <c r="E1151" s="2" t="s">
        <v>2316</v>
      </c>
      <c r="F1151" s="11"/>
      <c r="G1151" s="2" t="s">
        <v>22</v>
      </c>
      <c r="H1151" s="12">
        <v>44580</v>
      </c>
      <c r="I1151" s="12">
        <f t="shared" si="162"/>
        <v>44944</v>
      </c>
      <c r="J1151" s="8" t="s">
        <v>43</v>
      </c>
      <c r="K1151" s="2"/>
      <c r="L1151" s="3"/>
      <c r="M1151" s="5"/>
      <c r="N1151" s="21">
        <f ca="1">I1151-K2</f>
        <v>-421</v>
      </c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8"/>
    </row>
    <row r="1152" spans="1:32" ht="99.75" customHeight="1" x14ac:dyDescent="0.5">
      <c r="A1152" s="18">
        <v>1149</v>
      </c>
      <c r="B1152" s="2" t="s">
        <v>2299</v>
      </c>
      <c r="C1152" s="2" t="s">
        <v>1352</v>
      </c>
      <c r="D1152" s="2" t="s">
        <v>2317</v>
      </c>
      <c r="E1152" s="2" t="s">
        <v>2316</v>
      </c>
      <c r="F1152" s="11"/>
      <c r="G1152" s="2" t="s">
        <v>22</v>
      </c>
      <c r="H1152" s="12">
        <v>44580</v>
      </c>
      <c r="I1152" s="12">
        <f t="shared" si="162"/>
        <v>44944</v>
      </c>
      <c r="J1152" s="8" t="s">
        <v>43</v>
      </c>
      <c r="K1152" s="2"/>
      <c r="L1152" s="3"/>
      <c r="M1152" s="5"/>
      <c r="N1152" s="21">
        <f ca="1">I1152-K2</f>
        <v>-421</v>
      </c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8"/>
    </row>
    <row r="1153" spans="1:32" ht="99.75" customHeight="1" x14ac:dyDescent="0.5">
      <c r="A1153" s="18">
        <v>1150</v>
      </c>
      <c r="B1153" s="2" t="s">
        <v>2299</v>
      </c>
      <c r="C1153" s="2" t="s">
        <v>2306</v>
      </c>
      <c r="D1153" s="2" t="s">
        <v>2318</v>
      </c>
      <c r="E1153" s="2" t="s">
        <v>2314</v>
      </c>
      <c r="F1153" s="11"/>
      <c r="G1153" s="2" t="s">
        <v>22</v>
      </c>
      <c r="H1153" s="12">
        <v>44580</v>
      </c>
      <c r="I1153" s="12">
        <f t="shared" si="162"/>
        <v>44944</v>
      </c>
      <c r="J1153" s="8" t="s">
        <v>43</v>
      </c>
      <c r="K1153" s="2"/>
      <c r="L1153" s="3"/>
      <c r="M1153" s="5"/>
      <c r="N1153" s="21">
        <f ca="1">I1153-K2</f>
        <v>-421</v>
      </c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8"/>
    </row>
    <row r="1154" spans="1:32" ht="99.75" customHeight="1" x14ac:dyDescent="0.5">
      <c r="A1154" s="18">
        <v>1151</v>
      </c>
      <c r="B1154" s="2" t="s">
        <v>2299</v>
      </c>
      <c r="C1154" s="2" t="s">
        <v>2306</v>
      </c>
      <c r="D1154" s="2" t="s">
        <v>2319</v>
      </c>
      <c r="E1154" s="2" t="s">
        <v>2320</v>
      </c>
      <c r="F1154" s="11"/>
      <c r="G1154" s="2" t="s">
        <v>22</v>
      </c>
      <c r="H1154" s="12">
        <v>44580</v>
      </c>
      <c r="I1154" s="12">
        <f t="shared" si="162"/>
        <v>44944</v>
      </c>
      <c r="J1154" s="66" t="s">
        <v>43</v>
      </c>
      <c r="K1154" s="2"/>
      <c r="L1154" s="3"/>
      <c r="M1154" s="5"/>
      <c r="N1154" s="21">
        <f ca="1">I1154-K2</f>
        <v>-421</v>
      </c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8"/>
    </row>
    <row r="1155" spans="1:32" ht="99.75" customHeight="1" x14ac:dyDescent="0.5">
      <c r="A1155" s="18">
        <v>1152</v>
      </c>
      <c r="B1155" s="2" t="s">
        <v>2299</v>
      </c>
      <c r="C1155" s="2" t="s">
        <v>2306</v>
      </c>
      <c r="D1155" s="2" t="s">
        <v>2321</v>
      </c>
      <c r="E1155" s="2" t="s">
        <v>2322</v>
      </c>
      <c r="F1155" s="11"/>
      <c r="G1155" s="2" t="s">
        <v>22</v>
      </c>
      <c r="H1155" s="12">
        <v>44580</v>
      </c>
      <c r="I1155" s="12">
        <f t="shared" si="162"/>
        <v>44944</v>
      </c>
      <c r="J1155" s="66" t="s">
        <v>43</v>
      </c>
      <c r="K1155" s="2"/>
      <c r="L1155" s="20"/>
      <c r="M1155" s="5"/>
      <c r="N1155" s="21">
        <f ca="1">I1155-K2</f>
        <v>-421</v>
      </c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8"/>
    </row>
    <row r="1156" spans="1:32" ht="99.75" customHeight="1" x14ac:dyDescent="0.5">
      <c r="A1156" s="18">
        <v>1153</v>
      </c>
      <c r="B1156" s="2" t="s">
        <v>2299</v>
      </c>
      <c r="C1156" s="2" t="s">
        <v>2306</v>
      </c>
      <c r="D1156" s="2" t="s">
        <v>2323</v>
      </c>
      <c r="E1156" s="2" t="s">
        <v>2324</v>
      </c>
      <c r="F1156" s="11"/>
      <c r="G1156" s="2" t="s">
        <v>22</v>
      </c>
      <c r="H1156" s="12">
        <v>44580</v>
      </c>
      <c r="I1156" s="12">
        <f t="shared" si="162"/>
        <v>44944</v>
      </c>
      <c r="J1156" s="8" t="s">
        <v>43</v>
      </c>
      <c r="K1156" s="2"/>
      <c r="L1156" s="3"/>
      <c r="M1156" s="5"/>
      <c r="N1156" s="21">
        <f ca="1">I1156-K2</f>
        <v>-421</v>
      </c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8"/>
    </row>
    <row r="1157" spans="1:32" ht="99.75" customHeight="1" x14ac:dyDescent="0.5">
      <c r="A1157" s="18">
        <v>1154</v>
      </c>
      <c r="B1157" s="2" t="s">
        <v>2299</v>
      </c>
      <c r="C1157" s="2" t="s">
        <v>2306</v>
      </c>
      <c r="D1157" s="2" t="s">
        <v>2325</v>
      </c>
      <c r="E1157" s="2" t="s">
        <v>2324</v>
      </c>
      <c r="F1157" s="11"/>
      <c r="G1157" s="2" t="s">
        <v>22</v>
      </c>
      <c r="H1157" s="12">
        <v>44580</v>
      </c>
      <c r="I1157" s="12">
        <f t="shared" si="162"/>
        <v>44944</v>
      </c>
      <c r="J1157" s="8" t="s">
        <v>43</v>
      </c>
      <c r="K1157" s="2"/>
      <c r="L1157" s="3"/>
      <c r="M1157" s="5"/>
      <c r="N1157" s="21">
        <f ca="1">I1157-K2</f>
        <v>-421</v>
      </c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8"/>
    </row>
    <row r="1158" spans="1:32" ht="99.75" customHeight="1" x14ac:dyDescent="0.5">
      <c r="A1158" s="18">
        <v>1155</v>
      </c>
      <c r="B1158" s="2" t="s">
        <v>2299</v>
      </c>
      <c r="C1158" s="2" t="s">
        <v>2306</v>
      </c>
      <c r="D1158" s="2" t="s">
        <v>2326</v>
      </c>
      <c r="E1158" s="2" t="s">
        <v>2327</v>
      </c>
      <c r="F1158" s="11"/>
      <c r="G1158" s="2" t="s">
        <v>22</v>
      </c>
      <c r="H1158" s="12">
        <v>44580</v>
      </c>
      <c r="I1158" s="12">
        <f t="shared" si="162"/>
        <v>44944</v>
      </c>
      <c r="J1158" s="8" t="s">
        <v>43</v>
      </c>
      <c r="K1158" s="2"/>
      <c r="L1158" s="3"/>
      <c r="M1158" s="5"/>
      <c r="N1158" s="21">
        <f ca="1">I1158-K2</f>
        <v>-421</v>
      </c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8"/>
    </row>
    <row r="1159" spans="1:32" ht="99.75" customHeight="1" x14ac:dyDescent="0.5">
      <c r="A1159" s="18">
        <v>1156</v>
      </c>
      <c r="B1159" s="2" t="s">
        <v>2299</v>
      </c>
      <c r="C1159" s="2" t="s">
        <v>2306</v>
      </c>
      <c r="D1159" s="2" t="s">
        <v>2328</v>
      </c>
      <c r="E1159" s="2" t="s">
        <v>2327</v>
      </c>
      <c r="F1159" s="11"/>
      <c r="G1159" s="2" t="s">
        <v>22</v>
      </c>
      <c r="H1159" s="12">
        <v>44580</v>
      </c>
      <c r="I1159" s="12">
        <f t="shared" si="162"/>
        <v>44944</v>
      </c>
      <c r="J1159" s="8" t="s">
        <v>43</v>
      </c>
      <c r="K1159" s="2"/>
      <c r="L1159" s="3"/>
      <c r="M1159" s="5"/>
      <c r="N1159" s="21">
        <f ca="1">I1159-K2</f>
        <v>-421</v>
      </c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8"/>
    </row>
    <row r="1160" spans="1:32" ht="99.75" customHeight="1" x14ac:dyDescent="0.5">
      <c r="A1160" s="18">
        <v>1157</v>
      </c>
      <c r="B1160" s="2" t="s">
        <v>2299</v>
      </c>
      <c r="C1160" s="2" t="s">
        <v>2306</v>
      </c>
      <c r="D1160" s="2" t="s">
        <v>2329</v>
      </c>
      <c r="E1160" s="2" t="s">
        <v>2330</v>
      </c>
      <c r="F1160" s="11"/>
      <c r="G1160" s="2" t="s">
        <v>22</v>
      </c>
      <c r="H1160" s="12">
        <v>44580</v>
      </c>
      <c r="I1160" s="12">
        <f t="shared" si="162"/>
        <v>44944</v>
      </c>
      <c r="J1160" s="8" t="s">
        <v>43</v>
      </c>
      <c r="K1160" s="2"/>
      <c r="L1160" s="3"/>
      <c r="M1160" s="5"/>
      <c r="N1160" s="21">
        <f ca="1">I1160-K2</f>
        <v>-421</v>
      </c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8"/>
    </row>
    <row r="1161" spans="1:32" ht="99.75" customHeight="1" x14ac:dyDescent="0.5">
      <c r="A1161" s="18">
        <v>1158</v>
      </c>
      <c r="B1161" s="2" t="s">
        <v>2299</v>
      </c>
      <c r="C1161" s="2" t="s">
        <v>2306</v>
      </c>
      <c r="D1161" s="2" t="s">
        <v>2331</v>
      </c>
      <c r="E1161" s="2" t="s">
        <v>2330</v>
      </c>
      <c r="F1161" s="11"/>
      <c r="G1161" s="2" t="s">
        <v>22</v>
      </c>
      <c r="H1161" s="12">
        <v>44580</v>
      </c>
      <c r="I1161" s="12">
        <f t="shared" si="162"/>
        <v>44944</v>
      </c>
      <c r="J1161" s="8" t="s">
        <v>43</v>
      </c>
      <c r="K1161" s="2"/>
      <c r="L1161" s="3"/>
      <c r="M1161" s="5"/>
      <c r="N1161" s="21">
        <f ca="1">I1161-K2</f>
        <v>-421</v>
      </c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8"/>
    </row>
    <row r="1162" spans="1:32" ht="99.75" customHeight="1" x14ac:dyDescent="0.5">
      <c r="A1162" s="18">
        <v>1159</v>
      </c>
      <c r="B1162" s="2" t="s">
        <v>2299</v>
      </c>
      <c r="C1162" s="2" t="s">
        <v>2306</v>
      </c>
      <c r="D1162" s="2" t="s">
        <v>2332</v>
      </c>
      <c r="E1162" s="2" t="s">
        <v>2333</v>
      </c>
      <c r="F1162" s="11"/>
      <c r="G1162" s="2" t="s">
        <v>22</v>
      </c>
      <c r="H1162" s="12">
        <v>44580</v>
      </c>
      <c r="I1162" s="12">
        <f t="shared" si="162"/>
        <v>44944</v>
      </c>
      <c r="J1162" s="8" t="s">
        <v>43</v>
      </c>
      <c r="K1162" s="2"/>
      <c r="L1162" s="3"/>
      <c r="M1162" s="5"/>
      <c r="N1162" s="21">
        <f ca="1">I1162-K2</f>
        <v>-421</v>
      </c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8"/>
    </row>
    <row r="1163" spans="1:32" ht="99.75" customHeight="1" x14ac:dyDescent="0.5">
      <c r="A1163" s="18">
        <v>1160</v>
      </c>
      <c r="B1163" s="2" t="s">
        <v>2299</v>
      </c>
      <c r="C1163" s="2" t="s">
        <v>2306</v>
      </c>
      <c r="D1163" s="67" t="s">
        <v>2334</v>
      </c>
      <c r="E1163" s="2" t="s">
        <v>2333</v>
      </c>
      <c r="F1163" s="11"/>
      <c r="G1163" s="2" t="s">
        <v>22</v>
      </c>
      <c r="H1163" s="12">
        <v>44580</v>
      </c>
      <c r="I1163" s="12">
        <f t="shared" si="162"/>
        <v>44944</v>
      </c>
      <c r="J1163" s="8" t="s">
        <v>43</v>
      </c>
      <c r="K1163" s="2"/>
      <c r="L1163" s="3"/>
      <c r="M1163" s="5"/>
      <c r="N1163" s="21">
        <f ca="1">I1163-K2</f>
        <v>-421</v>
      </c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8"/>
    </row>
    <row r="1164" spans="1:32" ht="99.75" customHeight="1" x14ac:dyDescent="0.5">
      <c r="A1164" s="18">
        <v>1161</v>
      </c>
      <c r="B1164" s="2" t="s">
        <v>2299</v>
      </c>
      <c r="C1164" s="2" t="s">
        <v>1352</v>
      </c>
      <c r="D1164" s="2" t="s">
        <v>2335</v>
      </c>
      <c r="E1164" s="2" t="s">
        <v>2242</v>
      </c>
      <c r="F1164" s="11"/>
      <c r="G1164" s="2" t="s">
        <v>22</v>
      </c>
      <c r="H1164" s="12">
        <v>44580</v>
      </c>
      <c r="I1164" s="12">
        <f t="shared" si="162"/>
        <v>44944</v>
      </c>
      <c r="J1164" s="8" t="s">
        <v>43</v>
      </c>
      <c r="K1164" s="2"/>
      <c r="L1164" s="3"/>
      <c r="M1164" s="5"/>
      <c r="N1164" s="21">
        <f ca="1">I1164-K2</f>
        <v>-421</v>
      </c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8"/>
    </row>
    <row r="1165" spans="1:32" ht="99.75" customHeight="1" x14ac:dyDescent="0.5">
      <c r="A1165" s="18">
        <v>1162</v>
      </c>
      <c r="B1165" s="2" t="s">
        <v>2299</v>
      </c>
      <c r="C1165" s="2" t="s">
        <v>1110</v>
      </c>
      <c r="D1165" s="2" t="s">
        <v>2336</v>
      </c>
      <c r="E1165" s="2" t="s">
        <v>2337</v>
      </c>
      <c r="F1165" s="11"/>
      <c r="G1165" s="2" t="s">
        <v>22</v>
      </c>
      <c r="H1165" s="12">
        <v>44580</v>
      </c>
      <c r="I1165" s="12">
        <f t="shared" si="162"/>
        <v>44944</v>
      </c>
      <c r="J1165" s="8" t="s">
        <v>43</v>
      </c>
      <c r="K1165" s="2"/>
      <c r="L1165" s="3"/>
      <c r="M1165" s="5"/>
      <c r="N1165" s="21">
        <f ca="1">I1165-K2</f>
        <v>-421</v>
      </c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8"/>
    </row>
    <row r="1166" spans="1:32" ht="99.75" customHeight="1" x14ac:dyDescent="0.5">
      <c r="A1166" s="18">
        <v>1163</v>
      </c>
      <c r="B1166" s="2" t="s">
        <v>2338</v>
      </c>
      <c r="C1166" s="2" t="s">
        <v>255</v>
      </c>
      <c r="D1166" s="2" t="s">
        <v>2339</v>
      </c>
      <c r="E1166" s="2" t="s">
        <v>1589</v>
      </c>
      <c r="F1166" s="11"/>
      <c r="G1166" s="2" t="s">
        <v>22</v>
      </c>
      <c r="H1166" s="12">
        <v>45005</v>
      </c>
      <c r="I1166" s="12">
        <f t="shared" si="162"/>
        <v>45369</v>
      </c>
      <c r="J1166" s="8" t="s">
        <v>43</v>
      </c>
      <c r="K1166" s="2" t="s">
        <v>47</v>
      </c>
      <c r="L1166" s="3"/>
      <c r="M1166" s="5"/>
      <c r="N1166" s="21">
        <f ca="1">I1166-K2</f>
        <v>4</v>
      </c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17" t="s">
        <v>158</v>
      </c>
    </row>
    <row r="1167" spans="1:32" ht="99.75" customHeight="1" x14ac:dyDescent="0.5">
      <c r="A1167" s="18">
        <v>1164</v>
      </c>
      <c r="B1167" s="2" t="s">
        <v>2338</v>
      </c>
      <c r="C1167" s="2" t="s">
        <v>255</v>
      </c>
      <c r="D1167" s="2" t="s">
        <v>2340</v>
      </c>
      <c r="E1167" s="2" t="s">
        <v>1587</v>
      </c>
      <c r="F1167" s="11"/>
      <c r="G1167" s="2" t="s">
        <v>22</v>
      </c>
      <c r="H1167" s="12">
        <v>45005</v>
      </c>
      <c r="I1167" s="12">
        <f t="shared" si="162"/>
        <v>45369</v>
      </c>
      <c r="J1167" s="8" t="s">
        <v>43</v>
      </c>
      <c r="K1167" s="2" t="s">
        <v>47</v>
      </c>
      <c r="L1167" s="3"/>
      <c r="M1167" s="5"/>
      <c r="N1167" s="21">
        <f ca="1">I1167-K2</f>
        <v>4</v>
      </c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17" t="s">
        <v>158</v>
      </c>
    </row>
    <row r="1168" spans="1:32" ht="99.75" customHeight="1" x14ac:dyDescent="0.5">
      <c r="A1168" s="11">
        <v>1165</v>
      </c>
      <c r="B1168" s="2" t="s">
        <v>2341</v>
      </c>
      <c r="C1168" s="2" t="s">
        <v>19</v>
      </c>
      <c r="D1168" s="2" t="s">
        <v>2342</v>
      </c>
      <c r="E1168" s="2" t="s">
        <v>47</v>
      </c>
      <c r="F1168" s="11"/>
      <c r="G1168" s="2" t="s">
        <v>78</v>
      </c>
      <c r="H1168" s="12">
        <v>44652</v>
      </c>
      <c r="I1168" s="12">
        <v>45383</v>
      </c>
      <c r="J1168" s="8" t="s">
        <v>123</v>
      </c>
      <c r="K1168" s="2"/>
      <c r="L1168" s="3"/>
      <c r="M1168" s="5"/>
      <c r="N1168" s="21">
        <f ca="1">I1168-K2</f>
        <v>18</v>
      </c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17"/>
    </row>
    <row r="1169" spans="1:32" ht="99.75" customHeight="1" x14ac:dyDescent="0.5">
      <c r="A1169" s="18">
        <v>1166</v>
      </c>
      <c r="B1169" s="2" t="s">
        <v>2341</v>
      </c>
      <c r="C1169" s="2" t="s">
        <v>2343</v>
      </c>
      <c r="D1169" s="2" t="s">
        <v>2344</v>
      </c>
      <c r="E1169" s="2" t="s">
        <v>47</v>
      </c>
      <c r="F1169" s="11"/>
      <c r="G1169" s="2" t="s">
        <v>22</v>
      </c>
      <c r="H1169" s="12">
        <v>45189</v>
      </c>
      <c r="I1169" s="12">
        <v>45919</v>
      </c>
      <c r="J1169" s="8" t="s">
        <v>236</v>
      </c>
      <c r="K1169" s="27"/>
      <c r="L1169" s="3"/>
      <c r="M1169" s="5"/>
      <c r="N1169" s="21">
        <f ca="1">I1169-K2</f>
        <v>554</v>
      </c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17"/>
    </row>
    <row r="1170" spans="1:32" ht="99.75" customHeight="1" x14ac:dyDescent="0.35">
      <c r="A1170" s="18">
        <v>1167</v>
      </c>
      <c r="B1170" s="2" t="s">
        <v>2341</v>
      </c>
      <c r="C1170" s="2" t="s">
        <v>2345</v>
      </c>
      <c r="D1170" s="2" t="s">
        <v>2346</v>
      </c>
      <c r="E1170" s="2" t="s">
        <v>47</v>
      </c>
      <c r="F1170" s="11"/>
      <c r="G1170" s="2" t="s">
        <v>22</v>
      </c>
      <c r="H1170" s="68">
        <v>45293</v>
      </c>
      <c r="I1170" s="68">
        <f>H1170+365</f>
        <v>45658</v>
      </c>
      <c r="J1170" s="8" t="s">
        <v>23</v>
      </c>
      <c r="K1170" s="2" t="s">
        <v>47</v>
      </c>
      <c r="L1170" s="3"/>
      <c r="M1170" s="69" t="s">
        <v>2347</v>
      </c>
      <c r="N1170" s="21">
        <f ca="1">I1170-K2</f>
        <v>293</v>
      </c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17"/>
    </row>
    <row r="1171" spans="1:32" ht="99.75" customHeight="1" x14ac:dyDescent="0.5">
      <c r="A1171" s="18">
        <v>1168</v>
      </c>
      <c r="B1171" s="2" t="s">
        <v>2348</v>
      </c>
      <c r="C1171" s="2"/>
      <c r="D1171" s="2" t="s">
        <v>2349</v>
      </c>
      <c r="E1171" s="2" t="s">
        <v>2350</v>
      </c>
      <c r="F1171" s="11"/>
      <c r="G1171" s="2" t="s">
        <v>22</v>
      </c>
      <c r="H1171" s="12">
        <v>44580</v>
      </c>
      <c r="I1171" s="12">
        <f t="shared" ref="I1171:I1179" si="163">H1171+364</f>
        <v>44944</v>
      </c>
      <c r="J1171" s="8" t="s">
        <v>43</v>
      </c>
      <c r="K1171" s="2"/>
      <c r="L1171" s="3"/>
      <c r="M1171" s="5"/>
      <c r="N1171" s="21">
        <f ca="1">I1171-K2</f>
        <v>-421</v>
      </c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17"/>
    </row>
    <row r="1172" spans="1:32" ht="99.75" customHeight="1" x14ac:dyDescent="0.5">
      <c r="A1172" s="18">
        <v>1169</v>
      </c>
      <c r="B1172" s="2" t="s">
        <v>2348</v>
      </c>
      <c r="C1172" s="2"/>
      <c r="D1172" s="2" t="s">
        <v>2351</v>
      </c>
      <c r="E1172" s="2" t="s">
        <v>2352</v>
      </c>
      <c r="F1172" s="11"/>
      <c r="G1172" s="2" t="s">
        <v>22</v>
      </c>
      <c r="H1172" s="12">
        <v>44582</v>
      </c>
      <c r="I1172" s="12">
        <f t="shared" si="163"/>
        <v>44946</v>
      </c>
      <c r="J1172" s="8" t="s">
        <v>43</v>
      </c>
      <c r="K1172" s="2"/>
      <c r="L1172" s="3"/>
      <c r="M1172" s="5"/>
      <c r="N1172" s="21">
        <f ca="1">I1172-K2</f>
        <v>-419</v>
      </c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17"/>
    </row>
    <row r="1173" spans="1:32" ht="99.75" customHeight="1" x14ac:dyDescent="0.5">
      <c r="A1173" s="18">
        <v>1170</v>
      </c>
      <c r="B1173" s="2" t="s">
        <v>2348</v>
      </c>
      <c r="C1173" s="2" t="s">
        <v>1361</v>
      </c>
      <c r="D1173" s="2" t="s">
        <v>2353</v>
      </c>
      <c r="E1173" s="2" t="s">
        <v>2354</v>
      </c>
      <c r="F1173" s="11"/>
      <c r="G1173" s="2" t="s">
        <v>22</v>
      </c>
      <c r="H1173" s="12">
        <v>44582</v>
      </c>
      <c r="I1173" s="12">
        <f t="shared" si="163"/>
        <v>44946</v>
      </c>
      <c r="J1173" s="8" t="s">
        <v>43</v>
      </c>
      <c r="K1173" s="2"/>
      <c r="L1173" s="3"/>
      <c r="M1173" s="5"/>
      <c r="N1173" s="21">
        <f ca="1">I1173-K2</f>
        <v>-419</v>
      </c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17"/>
    </row>
    <row r="1174" spans="1:32" ht="99.75" customHeight="1" x14ac:dyDescent="0.5">
      <c r="A1174" s="18">
        <v>1171</v>
      </c>
      <c r="B1174" s="2" t="s">
        <v>2348</v>
      </c>
      <c r="C1174" s="2" t="s">
        <v>255</v>
      </c>
      <c r="D1174" s="2" t="s">
        <v>2355</v>
      </c>
      <c r="E1174" s="2" t="s">
        <v>2352</v>
      </c>
      <c r="F1174" s="11"/>
      <c r="G1174" s="2" t="s">
        <v>22</v>
      </c>
      <c r="H1174" s="12">
        <v>44582</v>
      </c>
      <c r="I1174" s="12">
        <f t="shared" si="163"/>
        <v>44946</v>
      </c>
      <c r="J1174" s="8" t="s">
        <v>43</v>
      </c>
      <c r="K1174" s="2"/>
      <c r="L1174" s="3"/>
      <c r="M1174" s="5"/>
      <c r="N1174" s="21">
        <f ca="1">I1174-K2</f>
        <v>-419</v>
      </c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17"/>
    </row>
    <row r="1175" spans="1:32" ht="99.75" customHeight="1" x14ac:dyDescent="0.5">
      <c r="A1175" s="18">
        <v>1172</v>
      </c>
      <c r="B1175" s="2" t="s">
        <v>2348</v>
      </c>
      <c r="C1175" s="2" t="s">
        <v>255</v>
      </c>
      <c r="D1175" s="2" t="s">
        <v>2356</v>
      </c>
      <c r="E1175" s="2">
        <v>75.900000000000006</v>
      </c>
      <c r="F1175" s="11"/>
      <c r="G1175" s="2" t="s">
        <v>22</v>
      </c>
      <c r="H1175" s="12">
        <v>44767</v>
      </c>
      <c r="I1175" s="12">
        <f t="shared" si="163"/>
        <v>45131</v>
      </c>
      <c r="J1175" s="8" t="s">
        <v>43</v>
      </c>
      <c r="K1175" s="2"/>
      <c r="L1175" s="3"/>
      <c r="M1175" s="5"/>
      <c r="N1175" s="21">
        <f ca="1">I1175-K2</f>
        <v>-234</v>
      </c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17" t="s">
        <v>158</v>
      </c>
    </row>
    <row r="1176" spans="1:32" ht="99.75" customHeight="1" x14ac:dyDescent="0.5">
      <c r="A1176" s="18">
        <v>1173</v>
      </c>
      <c r="B1176" s="2" t="s">
        <v>2348</v>
      </c>
      <c r="C1176" s="2" t="s">
        <v>255</v>
      </c>
      <c r="D1176" s="2" t="s">
        <v>2357</v>
      </c>
      <c r="E1176" s="2">
        <v>75.900000000000006</v>
      </c>
      <c r="F1176" s="11"/>
      <c r="G1176" s="2" t="s">
        <v>22</v>
      </c>
      <c r="H1176" s="12">
        <v>44767</v>
      </c>
      <c r="I1176" s="12">
        <f t="shared" si="163"/>
        <v>45131</v>
      </c>
      <c r="J1176" s="8" t="s">
        <v>43</v>
      </c>
      <c r="K1176" s="2"/>
      <c r="L1176" s="3"/>
      <c r="M1176" s="5"/>
      <c r="N1176" s="21">
        <f ca="1">I1176-K2</f>
        <v>-234</v>
      </c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17" t="s">
        <v>158</v>
      </c>
    </row>
    <row r="1177" spans="1:32" ht="99.75" customHeight="1" x14ac:dyDescent="0.5">
      <c r="A1177" s="11">
        <v>1174</v>
      </c>
      <c r="B1177" s="2" t="s">
        <v>2348</v>
      </c>
      <c r="C1177" s="2" t="s">
        <v>322</v>
      </c>
      <c r="D1177" s="2" t="s">
        <v>2358</v>
      </c>
      <c r="E1177" s="2" t="s">
        <v>2359</v>
      </c>
      <c r="F1177" s="11"/>
      <c r="G1177" s="2" t="s">
        <v>22</v>
      </c>
      <c r="H1177" s="12">
        <v>44696</v>
      </c>
      <c r="I1177" s="12">
        <f t="shared" si="163"/>
        <v>45060</v>
      </c>
      <c r="J1177" s="8" t="s">
        <v>123</v>
      </c>
      <c r="K1177" s="19" t="s">
        <v>2360</v>
      </c>
      <c r="L1177" s="3"/>
      <c r="M1177" s="5"/>
      <c r="N1177" s="21">
        <f ca="1">I1177-K2</f>
        <v>-305</v>
      </c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17" t="s">
        <v>158</v>
      </c>
    </row>
    <row r="1178" spans="1:32" ht="99.75" customHeight="1" x14ac:dyDescent="0.5">
      <c r="A1178" s="18">
        <v>1175</v>
      </c>
      <c r="B1178" s="2" t="s">
        <v>2348</v>
      </c>
      <c r="C1178" s="2"/>
      <c r="D1178" s="2" t="s">
        <v>2361</v>
      </c>
      <c r="E1178" s="2" t="s">
        <v>2362</v>
      </c>
      <c r="F1178" s="11"/>
      <c r="G1178" s="2" t="s">
        <v>22</v>
      </c>
      <c r="H1178" s="12">
        <v>44580</v>
      </c>
      <c r="I1178" s="12">
        <f t="shared" si="163"/>
        <v>44944</v>
      </c>
      <c r="J1178" s="8" t="s">
        <v>43</v>
      </c>
      <c r="K1178" s="2"/>
      <c r="L1178" s="3"/>
      <c r="M1178" s="5"/>
      <c r="N1178" s="21">
        <f ca="1">I1178-K2</f>
        <v>-421</v>
      </c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17"/>
    </row>
    <row r="1179" spans="1:32" ht="99.75" customHeight="1" x14ac:dyDescent="0.5">
      <c r="A1179" s="18">
        <v>1176</v>
      </c>
      <c r="B1179" s="2" t="s">
        <v>2348</v>
      </c>
      <c r="C1179" s="2"/>
      <c r="D1179" s="2" t="s">
        <v>2363</v>
      </c>
      <c r="E1179" s="2" t="s">
        <v>2362</v>
      </c>
      <c r="F1179" s="11"/>
      <c r="G1179" s="2" t="s">
        <v>22</v>
      </c>
      <c r="H1179" s="12">
        <v>44580</v>
      </c>
      <c r="I1179" s="12">
        <f t="shared" si="163"/>
        <v>44944</v>
      </c>
      <c r="J1179" s="8" t="s">
        <v>43</v>
      </c>
      <c r="K1179" s="2"/>
      <c r="L1179" s="3"/>
      <c r="M1179" s="5"/>
      <c r="N1179" s="21">
        <f ca="1">I1179-K2</f>
        <v>-421</v>
      </c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17"/>
    </row>
    <row r="1180" spans="1:32" ht="99.75" customHeight="1" x14ac:dyDescent="0.35">
      <c r="A1180" s="18">
        <v>1177</v>
      </c>
      <c r="B1180" s="2" t="s">
        <v>2364</v>
      </c>
      <c r="C1180" s="2"/>
      <c r="D1180" s="2" t="s">
        <v>2365</v>
      </c>
      <c r="E1180" s="2">
        <v>16.155000000000001</v>
      </c>
      <c r="F1180" s="11"/>
      <c r="G1180" s="2" t="s">
        <v>22</v>
      </c>
      <c r="H1180" s="12">
        <v>45334</v>
      </c>
      <c r="I1180" s="12">
        <f t="shared" ref="I1180:I1188" si="164">H1180+365</f>
        <v>45699</v>
      </c>
      <c r="J1180" s="8" t="s">
        <v>23</v>
      </c>
      <c r="K1180" s="19" t="s">
        <v>2366</v>
      </c>
      <c r="L1180" s="3" t="s">
        <v>2367</v>
      </c>
      <c r="M1180" s="28"/>
      <c r="N1180" s="21">
        <f ca="1">I1180-K2</f>
        <v>334</v>
      </c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17"/>
    </row>
    <row r="1181" spans="1:32" ht="99.75" customHeight="1" x14ac:dyDescent="0.5">
      <c r="A1181" s="18">
        <v>1178</v>
      </c>
      <c r="B1181" s="2" t="s">
        <v>2364</v>
      </c>
      <c r="C1181" s="2" t="s">
        <v>255</v>
      </c>
      <c r="D1181" s="2" t="s">
        <v>2368</v>
      </c>
      <c r="E1181" s="2">
        <v>15.94</v>
      </c>
      <c r="F1181" s="11"/>
      <c r="G1181" s="2" t="s">
        <v>22</v>
      </c>
      <c r="H1181" s="12">
        <v>45124</v>
      </c>
      <c r="I1181" s="12">
        <f t="shared" si="164"/>
        <v>45489</v>
      </c>
      <c r="J1181" s="8" t="s">
        <v>50</v>
      </c>
      <c r="K1181" s="19" t="s">
        <v>2369</v>
      </c>
      <c r="L1181" s="3" t="e">
        <f>[8]Sheet1!$F$14</f>
        <v>#REF!</v>
      </c>
      <c r="M1181" s="5"/>
      <c r="N1181" s="21">
        <f ca="1">I1181-K2</f>
        <v>124</v>
      </c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17"/>
    </row>
    <row r="1182" spans="1:32" ht="99.75" customHeight="1" x14ac:dyDescent="0.5">
      <c r="A1182" s="18">
        <v>1179</v>
      </c>
      <c r="B1182" s="2" t="s">
        <v>2364</v>
      </c>
      <c r="C1182" s="2" t="s">
        <v>255</v>
      </c>
      <c r="D1182" s="2" t="s">
        <v>2370</v>
      </c>
      <c r="E1182" s="2">
        <v>19.96</v>
      </c>
      <c r="F1182" s="11"/>
      <c r="G1182" s="2" t="s">
        <v>22</v>
      </c>
      <c r="H1182" s="12">
        <v>45251</v>
      </c>
      <c r="I1182" s="12">
        <f t="shared" si="164"/>
        <v>45616</v>
      </c>
      <c r="J1182" s="8" t="s">
        <v>23</v>
      </c>
      <c r="K1182" s="19" t="s">
        <v>2371</v>
      </c>
      <c r="L1182" s="3" t="s">
        <v>2372</v>
      </c>
      <c r="M1182" s="5"/>
      <c r="N1182" s="21">
        <f ca="1">I1182-K2</f>
        <v>251</v>
      </c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17"/>
    </row>
    <row r="1183" spans="1:32" ht="99.75" customHeight="1" x14ac:dyDescent="0.5">
      <c r="A1183" s="18">
        <v>1180</v>
      </c>
      <c r="B1183" s="2" t="s">
        <v>2364</v>
      </c>
      <c r="C1183" s="2"/>
      <c r="D1183" s="2" t="s">
        <v>2373</v>
      </c>
      <c r="E1183" s="2">
        <v>22.15</v>
      </c>
      <c r="F1183" s="11"/>
      <c r="G1183" s="2" t="s">
        <v>22</v>
      </c>
      <c r="H1183" s="12">
        <v>45124</v>
      </c>
      <c r="I1183" s="12">
        <f t="shared" si="164"/>
        <v>45489</v>
      </c>
      <c r="J1183" s="8" t="s">
        <v>23</v>
      </c>
      <c r="K1183" s="19" t="s">
        <v>2374</v>
      </c>
      <c r="L1183" s="3" t="e">
        <f>[9]Sheet1!$F$15</f>
        <v>#REF!</v>
      </c>
      <c r="M1183" s="5"/>
      <c r="N1183" s="21">
        <f ca="1">I1183-K2</f>
        <v>124</v>
      </c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17"/>
    </row>
    <row r="1184" spans="1:32" ht="99.75" customHeight="1" x14ac:dyDescent="0.5">
      <c r="A1184" s="18">
        <v>1181</v>
      </c>
      <c r="B1184" s="2" t="s">
        <v>2364</v>
      </c>
      <c r="C1184" s="2"/>
      <c r="D1184" s="2" t="s">
        <v>2375</v>
      </c>
      <c r="E1184" s="2">
        <v>22.157</v>
      </c>
      <c r="F1184" s="11"/>
      <c r="G1184" s="2" t="s">
        <v>22</v>
      </c>
      <c r="H1184" s="12">
        <v>45043</v>
      </c>
      <c r="I1184" s="12">
        <f t="shared" si="164"/>
        <v>45408</v>
      </c>
      <c r="J1184" s="8" t="s">
        <v>23</v>
      </c>
      <c r="K1184" s="19" t="s">
        <v>2376</v>
      </c>
      <c r="L1184" s="39" t="s">
        <v>2377</v>
      </c>
      <c r="M1184" s="5"/>
      <c r="N1184" s="21">
        <f ca="1">I1184-K2</f>
        <v>43</v>
      </c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17"/>
    </row>
    <row r="1185" spans="1:32" ht="99.75" customHeight="1" x14ac:dyDescent="0.5">
      <c r="A1185" s="18">
        <v>1182</v>
      </c>
      <c r="B1185" s="2" t="s">
        <v>2364</v>
      </c>
      <c r="C1185" s="2"/>
      <c r="D1185" s="2" t="s">
        <v>2378</v>
      </c>
      <c r="E1185" s="2">
        <v>14.003</v>
      </c>
      <c r="F1185" s="11"/>
      <c r="G1185" s="2" t="s">
        <v>22</v>
      </c>
      <c r="H1185" s="12">
        <v>45251</v>
      </c>
      <c r="I1185" s="12">
        <f t="shared" si="164"/>
        <v>45616</v>
      </c>
      <c r="J1185" s="8" t="s">
        <v>23</v>
      </c>
      <c r="K1185" s="19" t="s">
        <v>2379</v>
      </c>
      <c r="L1185" s="39" t="s">
        <v>2380</v>
      </c>
      <c r="M1185" s="5"/>
      <c r="N1185" s="21">
        <f ca="1">I1185-K2</f>
        <v>251</v>
      </c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17"/>
    </row>
    <row r="1186" spans="1:32" ht="99.75" customHeight="1" x14ac:dyDescent="0.5">
      <c r="A1186" s="18">
        <v>1183</v>
      </c>
      <c r="B1186" s="2" t="s">
        <v>2364</v>
      </c>
      <c r="C1186" s="2"/>
      <c r="D1186" s="2" t="s">
        <v>2381</v>
      </c>
      <c r="E1186" s="2">
        <v>26.154</v>
      </c>
      <c r="F1186" s="11"/>
      <c r="G1186" s="2" t="s">
        <v>22</v>
      </c>
      <c r="H1186" s="12">
        <v>45043</v>
      </c>
      <c r="I1186" s="12">
        <f t="shared" si="164"/>
        <v>45408</v>
      </c>
      <c r="J1186" s="66" t="s">
        <v>23</v>
      </c>
      <c r="K1186" s="19" t="s">
        <v>2382</v>
      </c>
      <c r="L1186" s="39" t="s">
        <v>2383</v>
      </c>
      <c r="M1186" s="5"/>
      <c r="N1186" s="21">
        <f ca="1">I1186-K2</f>
        <v>43</v>
      </c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17"/>
    </row>
    <row r="1187" spans="1:32" ht="99.75" customHeight="1" x14ac:dyDescent="0.5">
      <c r="A1187" s="18">
        <v>1184</v>
      </c>
      <c r="B1187" s="2" t="s">
        <v>2364</v>
      </c>
      <c r="C1187" s="2"/>
      <c r="D1187" s="2" t="s">
        <v>2384</v>
      </c>
      <c r="E1187" s="2">
        <v>22.79</v>
      </c>
      <c r="F1187" s="11"/>
      <c r="G1187" s="2" t="s">
        <v>22</v>
      </c>
      <c r="H1187" s="12">
        <v>45251</v>
      </c>
      <c r="I1187" s="12">
        <f t="shared" si="164"/>
        <v>45616</v>
      </c>
      <c r="J1187" s="8" t="s">
        <v>23</v>
      </c>
      <c r="K1187" s="19" t="s">
        <v>2385</v>
      </c>
      <c r="L1187" s="39" t="s">
        <v>2386</v>
      </c>
      <c r="M1187" s="5"/>
      <c r="N1187" s="21">
        <f ca="1">I1187-K2</f>
        <v>251</v>
      </c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17"/>
    </row>
    <row r="1188" spans="1:32" ht="99.75" customHeight="1" x14ac:dyDescent="0.5">
      <c r="A1188" s="18">
        <v>1185</v>
      </c>
      <c r="B1188" s="2" t="s">
        <v>2364</v>
      </c>
      <c r="C1188" s="2"/>
      <c r="D1188" s="2" t="s">
        <v>2387</v>
      </c>
      <c r="E1188" s="2">
        <v>21.545999999999999</v>
      </c>
      <c r="F1188" s="11"/>
      <c r="G1188" s="2" t="s">
        <v>22</v>
      </c>
      <c r="H1188" s="12">
        <v>45043</v>
      </c>
      <c r="I1188" s="12">
        <f t="shared" si="164"/>
        <v>45408</v>
      </c>
      <c r="J1188" s="8" t="s">
        <v>50</v>
      </c>
      <c r="K1188" s="19" t="s">
        <v>2388</v>
      </c>
      <c r="L1188" s="3" t="s">
        <v>2389</v>
      </c>
      <c r="M1188" s="5"/>
      <c r="N1188" s="21">
        <f ca="1">I1188-K2</f>
        <v>43</v>
      </c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17"/>
    </row>
    <row r="1189" spans="1:32" ht="99.75" customHeight="1" x14ac:dyDescent="0.5">
      <c r="A1189" s="18">
        <v>1186</v>
      </c>
      <c r="B1189" s="2" t="s">
        <v>2364</v>
      </c>
      <c r="C1189" s="2"/>
      <c r="D1189" s="2" t="s">
        <v>2390</v>
      </c>
      <c r="E1189" s="2" t="s">
        <v>2391</v>
      </c>
      <c r="F1189" s="11"/>
      <c r="G1189" s="2" t="s">
        <v>22</v>
      </c>
      <c r="H1189" s="12">
        <v>43902</v>
      </c>
      <c r="I1189" s="12">
        <f t="shared" ref="I1189:I1200" si="165">H1189+364</f>
        <v>44266</v>
      </c>
      <c r="J1189" s="8" t="s">
        <v>43</v>
      </c>
      <c r="K1189" s="2"/>
      <c r="L1189" s="3"/>
      <c r="M1189" s="5"/>
      <c r="N1189" s="21">
        <f ca="1">I1189-K2</f>
        <v>-1099</v>
      </c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17"/>
    </row>
    <row r="1190" spans="1:32" ht="99.75" customHeight="1" x14ac:dyDescent="0.5">
      <c r="A1190" s="18">
        <v>1187</v>
      </c>
      <c r="B1190" s="2" t="s">
        <v>2364</v>
      </c>
      <c r="C1190" s="2"/>
      <c r="D1190" s="2" t="s">
        <v>2392</v>
      </c>
      <c r="E1190" s="2" t="s">
        <v>2393</v>
      </c>
      <c r="F1190" s="11"/>
      <c r="G1190" s="2" t="s">
        <v>22</v>
      </c>
      <c r="H1190" s="12">
        <v>44161</v>
      </c>
      <c r="I1190" s="12">
        <f t="shared" si="165"/>
        <v>44525</v>
      </c>
      <c r="J1190" s="8" t="s">
        <v>43</v>
      </c>
      <c r="K1190" s="2"/>
      <c r="L1190" s="3"/>
      <c r="M1190" s="5"/>
      <c r="N1190" s="21">
        <f ca="1">I1190-K2</f>
        <v>-840</v>
      </c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17"/>
    </row>
    <row r="1191" spans="1:32" ht="99.75" customHeight="1" x14ac:dyDescent="0.5">
      <c r="A1191" s="18">
        <v>1188</v>
      </c>
      <c r="B1191" s="2" t="s">
        <v>2364</v>
      </c>
      <c r="C1191" s="2"/>
      <c r="D1191" s="2" t="s">
        <v>2394</v>
      </c>
      <c r="E1191" s="2" t="s">
        <v>2395</v>
      </c>
      <c r="F1191" s="11"/>
      <c r="G1191" s="2" t="s">
        <v>22</v>
      </c>
      <c r="H1191" s="12">
        <v>44161</v>
      </c>
      <c r="I1191" s="12">
        <f t="shared" si="165"/>
        <v>44525</v>
      </c>
      <c r="J1191" s="8" t="s">
        <v>43</v>
      </c>
      <c r="K1191" s="2"/>
      <c r="L1191" s="3"/>
      <c r="M1191" s="5"/>
      <c r="N1191" s="21">
        <f ca="1">I1191-K2</f>
        <v>-840</v>
      </c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17"/>
    </row>
    <row r="1192" spans="1:32" ht="99.75" customHeight="1" x14ac:dyDescent="0.5">
      <c r="A1192" s="18">
        <v>1189</v>
      </c>
      <c r="B1192" s="2" t="s">
        <v>2364</v>
      </c>
      <c r="C1192" s="2"/>
      <c r="D1192" s="2" t="s">
        <v>2396</v>
      </c>
      <c r="E1192" s="2" t="s">
        <v>2397</v>
      </c>
      <c r="F1192" s="11"/>
      <c r="G1192" s="2" t="s">
        <v>22</v>
      </c>
      <c r="H1192" s="12">
        <v>44163</v>
      </c>
      <c r="I1192" s="12">
        <f t="shared" si="165"/>
        <v>44527</v>
      </c>
      <c r="J1192" s="8" t="s">
        <v>43</v>
      </c>
      <c r="K1192" s="2"/>
      <c r="L1192" s="3"/>
      <c r="M1192" s="5"/>
      <c r="N1192" s="21">
        <f ca="1">I1192-K2</f>
        <v>-838</v>
      </c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17"/>
    </row>
    <row r="1193" spans="1:32" ht="99.75" customHeight="1" x14ac:dyDescent="0.5">
      <c r="A1193" s="18">
        <v>1190</v>
      </c>
      <c r="B1193" s="2" t="s">
        <v>2364</v>
      </c>
      <c r="C1193" s="2"/>
      <c r="D1193" s="2" t="s">
        <v>2398</v>
      </c>
      <c r="E1193" s="2" t="s">
        <v>2399</v>
      </c>
      <c r="F1193" s="11"/>
      <c r="G1193" s="2" t="s">
        <v>22</v>
      </c>
      <c r="H1193" s="12">
        <v>44161</v>
      </c>
      <c r="I1193" s="12">
        <f t="shared" si="165"/>
        <v>44525</v>
      </c>
      <c r="J1193" s="8" t="s">
        <v>43</v>
      </c>
      <c r="K1193" s="2"/>
      <c r="L1193" s="3"/>
      <c r="M1193" s="5"/>
      <c r="N1193" s="21">
        <f ca="1">I1193-K2</f>
        <v>-840</v>
      </c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17"/>
    </row>
    <row r="1194" spans="1:32" ht="99.75" customHeight="1" x14ac:dyDescent="0.5">
      <c r="A1194" s="18">
        <v>1191</v>
      </c>
      <c r="B1194" s="2" t="s">
        <v>2364</v>
      </c>
      <c r="C1194" s="2"/>
      <c r="D1194" s="2" t="s">
        <v>2400</v>
      </c>
      <c r="E1194" s="2" t="s">
        <v>2401</v>
      </c>
      <c r="F1194" s="11"/>
      <c r="G1194" s="2" t="s">
        <v>22</v>
      </c>
      <c r="H1194" s="12">
        <v>44861</v>
      </c>
      <c r="I1194" s="12">
        <f t="shared" si="165"/>
        <v>45225</v>
      </c>
      <c r="J1194" s="8" t="s">
        <v>43</v>
      </c>
      <c r="K1194" s="2"/>
      <c r="L1194" s="3"/>
      <c r="M1194" s="5"/>
      <c r="N1194" s="21">
        <f ca="1">I1194-K2</f>
        <v>-140</v>
      </c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17"/>
    </row>
    <row r="1195" spans="1:32" ht="99.75" customHeight="1" x14ac:dyDescent="0.5">
      <c r="A1195" s="18">
        <v>1192</v>
      </c>
      <c r="B1195" s="2" t="s">
        <v>2364</v>
      </c>
      <c r="C1195" s="2"/>
      <c r="D1195" s="2" t="s">
        <v>2402</v>
      </c>
      <c r="E1195" s="2" t="s">
        <v>2403</v>
      </c>
      <c r="F1195" s="11"/>
      <c r="G1195" s="2" t="s">
        <v>22</v>
      </c>
      <c r="H1195" s="12">
        <v>44579</v>
      </c>
      <c r="I1195" s="12">
        <f t="shared" si="165"/>
        <v>44943</v>
      </c>
      <c r="J1195" s="8" t="s">
        <v>43</v>
      </c>
      <c r="K1195" s="2"/>
      <c r="L1195" s="20"/>
      <c r="M1195" s="5"/>
      <c r="N1195" s="21">
        <f ca="1">I1195-K2</f>
        <v>-422</v>
      </c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17"/>
    </row>
    <row r="1196" spans="1:32" ht="99.75" customHeight="1" x14ac:dyDescent="0.5">
      <c r="A1196" s="18">
        <v>1193</v>
      </c>
      <c r="B1196" s="2" t="s">
        <v>2364</v>
      </c>
      <c r="C1196" s="2"/>
      <c r="D1196" s="2" t="s">
        <v>2404</v>
      </c>
      <c r="E1196" s="2" t="s">
        <v>2405</v>
      </c>
      <c r="F1196" s="11"/>
      <c r="G1196" s="2" t="s">
        <v>22</v>
      </c>
      <c r="H1196" s="12">
        <v>44161</v>
      </c>
      <c r="I1196" s="12">
        <f t="shared" si="165"/>
        <v>44525</v>
      </c>
      <c r="J1196" s="8" t="s">
        <v>43</v>
      </c>
      <c r="K1196" s="2"/>
      <c r="L1196" s="20"/>
      <c r="M1196" s="5"/>
      <c r="N1196" s="21">
        <f ca="1">I1196-K2</f>
        <v>-840</v>
      </c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17"/>
    </row>
    <row r="1197" spans="1:32" ht="99.75" customHeight="1" x14ac:dyDescent="0.5">
      <c r="A1197" s="18">
        <v>1194</v>
      </c>
      <c r="B1197" s="2" t="s">
        <v>2364</v>
      </c>
      <c r="C1197" s="2"/>
      <c r="D1197" s="2" t="s">
        <v>2406</v>
      </c>
      <c r="E1197" s="2" t="s">
        <v>2407</v>
      </c>
      <c r="F1197" s="11"/>
      <c r="G1197" s="2" t="s">
        <v>22</v>
      </c>
      <c r="H1197" s="12">
        <v>44161</v>
      </c>
      <c r="I1197" s="12">
        <f t="shared" si="165"/>
        <v>44525</v>
      </c>
      <c r="J1197" s="8" t="s">
        <v>43</v>
      </c>
      <c r="K1197" s="2"/>
      <c r="L1197" s="20"/>
      <c r="M1197" s="5"/>
      <c r="N1197" s="21">
        <f ca="1">I1197-K2</f>
        <v>-840</v>
      </c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17"/>
    </row>
    <row r="1198" spans="1:32" ht="99.75" customHeight="1" x14ac:dyDescent="0.5">
      <c r="A1198" s="18">
        <v>1195</v>
      </c>
      <c r="B1198" s="2" t="s">
        <v>2364</v>
      </c>
      <c r="C1198" s="2"/>
      <c r="D1198" s="2" t="s">
        <v>2408</v>
      </c>
      <c r="E1198" s="2" t="s">
        <v>2409</v>
      </c>
      <c r="F1198" s="11"/>
      <c r="G1198" s="2" t="s">
        <v>22</v>
      </c>
      <c r="H1198" s="12">
        <v>44161</v>
      </c>
      <c r="I1198" s="12">
        <f t="shared" si="165"/>
        <v>44525</v>
      </c>
      <c r="J1198" s="8" t="s">
        <v>43</v>
      </c>
      <c r="K1198" s="2"/>
      <c r="L1198" s="20"/>
      <c r="M1198" s="5"/>
      <c r="N1198" s="21">
        <f ca="1">I1198-K2</f>
        <v>-840</v>
      </c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17"/>
    </row>
    <row r="1199" spans="1:32" ht="99.75" customHeight="1" x14ac:dyDescent="0.5">
      <c r="A1199" s="18">
        <v>1196</v>
      </c>
      <c r="B1199" s="2" t="s">
        <v>2364</v>
      </c>
      <c r="C1199" s="2"/>
      <c r="D1199" s="2" t="s">
        <v>2410</v>
      </c>
      <c r="E1199" s="2" t="s">
        <v>2411</v>
      </c>
      <c r="F1199" s="11"/>
      <c r="G1199" s="2" t="s">
        <v>22</v>
      </c>
      <c r="H1199" s="12">
        <v>44161</v>
      </c>
      <c r="I1199" s="12">
        <f t="shared" si="165"/>
        <v>44525</v>
      </c>
      <c r="J1199" s="8" t="s">
        <v>43</v>
      </c>
      <c r="K1199" s="2"/>
      <c r="L1199" s="20"/>
      <c r="M1199" s="5"/>
      <c r="N1199" s="21">
        <f ca="1">I1199-K2</f>
        <v>-840</v>
      </c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17"/>
    </row>
    <row r="1200" spans="1:32" ht="99.75" customHeight="1" x14ac:dyDescent="0.5">
      <c r="A1200" s="18">
        <v>1197</v>
      </c>
      <c r="B1200" s="2" t="s">
        <v>2364</v>
      </c>
      <c r="C1200" s="2"/>
      <c r="D1200" s="2" t="s">
        <v>2412</v>
      </c>
      <c r="E1200" s="2" t="s">
        <v>2413</v>
      </c>
      <c r="F1200" s="11"/>
      <c r="G1200" s="2" t="s">
        <v>22</v>
      </c>
      <c r="H1200" s="12">
        <v>44161</v>
      </c>
      <c r="I1200" s="12">
        <f t="shared" si="165"/>
        <v>44525</v>
      </c>
      <c r="J1200" s="8" t="s">
        <v>43</v>
      </c>
      <c r="K1200" s="2"/>
      <c r="L1200" s="20"/>
      <c r="M1200" s="5"/>
      <c r="N1200" s="21">
        <f ca="1">I1200-K2</f>
        <v>-840</v>
      </c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17"/>
    </row>
    <row r="1201" spans="1:32" ht="99.75" customHeight="1" x14ac:dyDescent="0.35">
      <c r="A1201" s="18">
        <v>1198</v>
      </c>
      <c r="B1201" s="2" t="s">
        <v>2364</v>
      </c>
      <c r="C1201" s="2"/>
      <c r="D1201" s="2" t="s">
        <v>2414</v>
      </c>
      <c r="E1201" s="2">
        <v>20.65</v>
      </c>
      <c r="F1201" s="11"/>
      <c r="G1201" s="2" t="s">
        <v>22</v>
      </c>
      <c r="H1201" s="12">
        <v>45334</v>
      </c>
      <c r="I1201" s="12">
        <f>H1201+365</f>
        <v>45699</v>
      </c>
      <c r="J1201" s="8" t="s">
        <v>23</v>
      </c>
      <c r="K1201" s="19" t="s">
        <v>2415</v>
      </c>
      <c r="L1201" s="3" t="s">
        <v>2416</v>
      </c>
      <c r="M1201" s="28"/>
      <c r="N1201" s="21">
        <f ca="1">I1201-K2</f>
        <v>334</v>
      </c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17"/>
    </row>
    <row r="1202" spans="1:32" ht="99.75" customHeight="1" x14ac:dyDescent="0.5">
      <c r="A1202" s="18">
        <v>1199</v>
      </c>
      <c r="B1202" s="2" t="s">
        <v>2364</v>
      </c>
      <c r="C1202" s="2"/>
      <c r="D1202" s="2" t="s">
        <v>2417</v>
      </c>
      <c r="E1202" s="2">
        <v>20.65</v>
      </c>
      <c r="F1202" s="11"/>
      <c r="G1202" s="2" t="s">
        <v>22</v>
      </c>
      <c r="H1202" s="12">
        <v>44194</v>
      </c>
      <c r="I1202" s="12">
        <f>H1202+364</f>
        <v>44558</v>
      </c>
      <c r="J1202" s="8" t="s">
        <v>43</v>
      </c>
      <c r="K1202" s="2"/>
      <c r="L1202" s="20"/>
      <c r="M1202" s="5"/>
      <c r="N1202" s="21">
        <f ca="1">I1202-K2</f>
        <v>-807</v>
      </c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17"/>
    </row>
    <row r="1203" spans="1:32" ht="99.75" customHeight="1" x14ac:dyDescent="0.5">
      <c r="A1203" s="18">
        <v>1200</v>
      </c>
      <c r="B1203" s="2" t="s">
        <v>2364</v>
      </c>
      <c r="C1203" s="2" t="s">
        <v>255</v>
      </c>
      <c r="D1203" s="2" t="s">
        <v>2418</v>
      </c>
      <c r="E1203" s="2">
        <v>10.002000000000001</v>
      </c>
      <c r="F1203" s="11"/>
      <c r="G1203" s="2" t="s">
        <v>22</v>
      </c>
      <c r="H1203" s="12">
        <v>45069</v>
      </c>
      <c r="I1203" s="12">
        <f t="shared" ref="I1203:I1204" si="166">H1203+365</f>
        <v>45434</v>
      </c>
      <c r="J1203" s="8" t="s">
        <v>23</v>
      </c>
      <c r="K1203" s="19" t="s">
        <v>2419</v>
      </c>
      <c r="L1203" s="20" t="s">
        <v>2420</v>
      </c>
      <c r="M1203" s="5"/>
      <c r="N1203" s="21">
        <f ca="1">I1203-K2</f>
        <v>69</v>
      </c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  <c r="AD1203" s="22"/>
      <c r="AE1203" s="22"/>
      <c r="AF1203" s="23" t="s">
        <v>246</v>
      </c>
    </row>
    <row r="1204" spans="1:32" ht="99.75" customHeight="1" x14ac:dyDescent="0.5">
      <c r="A1204" s="18">
        <v>1201</v>
      </c>
      <c r="B1204" s="2" t="s">
        <v>2364</v>
      </c>
      <c r="C1204" s="2" t="s">
        <v>255</v>
      </c>
      <c r="D1204" s="2" t="s">
        <v>2421</v>
      </c>
      <c r="E1204" s="2" t="s">
        <v>2422</v>
      </c>
      <c r="F1204" s="11"/>
      <c r="G1204" s="2" t="s">
        <v>22</v>
      </c>
      <c r="H1204" s="12">
        <v>45152</v>
      </c>
      <c r="I1204" s="12">
        <f t="shared" si="166"/>
        <v>45517</v>
      </c>
      <c r="J1204" s="8" t="s">
        <v>50</v>
      </c>
      <c r="K1204" s="19" t="s">
        <v>2423</v>
      </c>
      <c r="L1204" s="20"/>
      <c r="M1204" s="5"/>
      <c r="N1204" s="21">
        <f ca="1">I1204-K2</f>
        <v>152</v>
      </c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17"/>
    </row>
    <row r="1205" spans="1:32" ht="99.75" customHeight="1" x14ac:dyDescent="0.5">
      <c r="A1205" s="18">
        <v>1202</v>
      </c>
      <c r="B1205" s="2" t="s">
        <v>2364</v>
      </c>
      <c r="C1205" s="2" t="s">
        <v>255</v>
      </c>
      <c r="D1205" s="2" t="s">
        <v>2424</v>
      </c>
      <c r="E1205" s="2">
        <v>15.952</v>
      </c>
      <c r="F1205" s="11"/>
      <c r="G1205" s="2" t="s">
        <v>22</v>
      </c>
      <c r="H1205" s="12">
        <v>44579</v>
      </c>
      <c r="I1205" s="12">
        <f t="shared" ref="I1205:I1206" si="167">H1205+364</f>
        <v>44943</v>
      </c>
      <c r="J1205" s="8" t="s">
        <v>43</v>
      </c>
      <c r="K1205" s="2"/>
      <c r="L1205" s="20"/>
      <c r="M1205" s="5"/>
      <c r="N1205" s="21">
        <f ca="1">I1205-K2</f>
        <v>-422</v>
      </c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17"/>
    </row>
    <row r="1206" spans="1:32" ht="99.75" customHeight="1" x14ac:dyDescent="0.5">
      <c r="A1206" s="18">
        <v>1203</v>
      </c>
      <c r="B1206" s="2" t="s">
        <v>2364</v>
      </c>
      <c r="C1206" s="2" t="s">
        <v>255</v>
      </c>
      <c r="D1206" s="2" t="s">
        <v>2425</v>
      </c>
      <c r="E1206" s="2">
        <v>16.151</v>
      </c>
      <c r="F1206" s="11"/>
      <c r="G1206" s="2" t="s">
        <v>22</v>
      </c>
      <c r="H1206" s="12">
        <v>44579</v>
      </c>
      <c r="I1206" s="12">
        <f t="shared" si="167"/>
        <v>44943</v>
      </c>
      <c r="J1206" s="8" t="s">
        <v>43</v>
      </c>
      <c r="K1206" s="2"/>
      <c r="L1206" s="20"/>
      <c r="M1206" s="5"/>
      <c r="N1206" s="21">
        <f ca="1">I1206-K2</f>
        <v>-422</v>
      </c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17"/>
    </row>
    <row r="1207" spans="1:32" ht="99.75" customHeight="1" x14ac:dyDescent="0.5">
      <c r="A1207" s="18">
        <v>1204</v>
      </c>
      <c r="B1207" s="2" t="s">
        <v>2364</v>
      </c>
      <c r="C1207" s="2" t="s">
        <v>255</v>
      </c>
      <c r="D1207" s="2" t="s">
        <v>2426</v>
      </c>
      <c r="E1207" s="2">
        <v>16.152000000000001</v>
      </c>
      <c r="F1207" s="11"/>
      <c r="G1207" s="2" t="s">
        <v>22</v>
      </c>
      <c r="H1207" s="12">
        <v>45068</v>
      </c>
      <c r="I1207" s="12">
        <f t="shared" ref="I1207:I1208" si="168">H1207+365</f>
        <v>45433</v>
      </c>
      <c r="J1207" s="8" t="s">
        <v>50</v>
      </c>
      <c r="K1207" s="19" t="s">
        <v>2427</v>
      </c>
      <c r="L1207" s="3"/>
      <c r="M1207" s="5"/>
      <c r="N1207" s="21">
        <f ca="1">I1207-K2</f>
        <v>68</v>
      </c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17"/>
    </row>
    <row r="1208" spans="1:32" ht="99.75" customHeight="1" x14ac:dyDescent="0.35">
      <c r="A1208" s="18">
        <v>1205</v>
      </c>
      <c r="B1208" s="2" t="s">
        <v>2364</v>
      </c>
      <c r="C1208" s="2" t="s">
        <v>255</v>
      </c>
      <c r="D1208" s="2" t="s">
        <v>2428</v>
      </c>
      <c r="E1208" s="2">
        <v>16.152000000000001</v>
      </c>
      <c r="F1208" s="11"/>
      <c r="G1208" s="2" t="s">
        <v>22</v>
      </c>
      <c r="H1208" s="12">
        <v>45334</v>
      </c>
      <c r="I1208" s="12">
        <f t="shared" si="168"/>
        <v>45699</v>
      </c>
      <c r="J1208" s="8" t="s">
        <v>23</v>
      </c>
      <c r="K1208" s="19" t="s">
        <v>2429</v>
      </c>
      <c r="L1208" s="3" t="s">
        <v>2430</v>
      </c>
      <c r="M1208" s="28"/>
      <c r="N1208" s="21">
        <f ca="1">I1208-K2</f>
        <v>334</v>
      </c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17"/>
    </row>
    <row r="1209" spans="1:32" ht="99.75" customHeight="1" x14ac:dyDescent="0.5">
      <c r="A1209" s="18">
        <v>1206</v>
      </c>
      <c r="B1209" s="2" t="s">
        <v>2364</v>
      </c>
      <c r="C1209" s="2" t="s">
        <v>2103</v>
      </c>
      <c r="D1209" s="2" t="s">
        <v>2431</v>
      </c>
      <c r="E1209" s="2">
        <v>19.003</v>
      </c>
      <c r="F1209" s="11"/>
      <c r="G1209" s="2" t="s">
        <v>22</v>
      </c>
      <c r="H1209" s="12">
        <v>44579</v>
      </c>
      <c r="I1209" s="12">
        <f t="shared" ref="I1209:I1221" si="169">H1209+364</f>
        <v>44943</v>
      </c>
      <c r="J1209" s="8" t="s">
        <v>43</v>
      </c>
      <c r="K1209" s="2"/>
      <c r="L1209" s="3"/>
      <c r="M1209" s="5"/>
      <c r="N1209" s="21">
        <f ca="1">I1209-K2</f>
        <v>-422</v>
      </c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17"/>
    </row>
    <row r="1210" spans="1:32" ht="99.75" customHeight="1" x14ac:dyDescent="0.5">
      <c r="A1210" s="18">
        <v>1207</v>
      </c>
      <c r="B1210" s="2" t="s">
        <v>2364</v>
      </c>
      <c r="C1210" s="2" t="s">
        <v>2103</v>
      </c>
      <c r="D1210" s="2" t="s">
        <v>2432</v>
      </c>
      <c r="E1210" s="2">
        <v>19.004000000000001</v>
      </c>
      <c r="F1210" s="11"/>
      <c r="G1210" s="2" t="s">
        <v>22</v>
      </c>
      <c r="H1210" s="12">
        <v>44579</v>
      </c>
      <c r="I1210" s="12">
        <f t="shared" si="169"/>
        <v>44943</v>
      </c>
      <c r="J1210" s="8" t="s">
        <v>43</v>
      </c>
      <c r="K1210" s="2"/>
      <c r="L1210" s="3"/>
      <c r="M1210" s="5"/>
      <c r="N1210" s="21">
        <f ca="1">I1210-K2</f>
        <v>-422</v>
      </c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17"/>
    </row>
    <row r="1211" spans="1:32" ht="99.75" customHeight="1" x14ac:dyDescent="0.5">
      <c r="A1211" s="18">
        <v>1208</v>
      </c>
      <c r="B1211" s="2" t="s">
        <v>2364</v>
      </c>
      <c r="C1211" s="2" t="s">
        <v>2103</v>
      </c>
      <c r="D1211" s="2" t="s">
        <v>2433</v>
      </c>
      <c r="E1211" s="2">
        <v>19.774999999999999</v>
      </c>
      <c r="F1211" s="11"/>
      <c r="G1211" s="2" t="s">
        <v>22</v>
      </c>
      <c r="H1211" s="12">
        <v>44579</v>
      </c>
      <c r="I1211" s="12">
        <f t="shared" si="169"/>
        <v>44943</v>
      </c>
      <c r="J1211" s="8" t="s">
        <v>43</v>
      </c>
      <c r="K1211" s="2"/>
      <c r="L1211" s="3"/>
      <c r="M1211" s="5"/>
      <c r="N1211" s="21">
        <f ca="1">I1211-K2</f>
        <v>-422</v>
      </c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17"/>
    </row>
    <row r="1212" spans="1:32" ht="99.75" customHeight="1" x14ac:dyDescent="0.5">
      <c r="A1212" s="18">
        <v>1209</v>
      </c>
      <c r="B1212" s="2" t="s">
        <v>2364</v>
      </c>
      <c r="C1212" s="2" t="s">
        <v>2103</v>
      </c>
      <c r="D1212" s="2" t="s">
        <v>2434</v>
      </c>
      <c r="E1212" s="2">
        <v>19.774999999999999</v>
      </c>
      <c r="F1212" s="11"/>
      <c r="G1212" s="2" t="s">
        <v>22</v>
      </c>
      <c r="H1212" s="12">
        <v>44579</v>
      </c>
      <c r="I1212" s="12">
        <f t="shared" si="169"/>
        <v>44943</v>
      </c>
      <c r="J1212" s="8" t="s">
        <v>43</v>
      </c>
      <c r="K1212" s="2"/>
      <c r="L1212" s="3"/>
      <c r="M1212" s="5"/>
      <c r="N1212" s="21">
        <f ca="1">I1212-K2</f>
        <v>-422</v>
      </c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17"/>
    </row>
    <row r="1213" spans="1:32" ht="99.75" customHeight="1" x14ac:dyDescent="0.5">
      <c r="A1213" s="18">
        <v>1210</v>
      </c>
      <c r="B1213" s="2" t="s">
        <v>2364</v>
      </c>
      <c r="C1213" s="2" t="s">
        <v>255</v>
      </c>
      <c r="D1213" s="2" t="s">
        <v>2435</v>
      </c>
      <c r="E1213" s="2">
        <v>22.802</v>
      </c>
      <c r="F1213" s="11"/>
      <c r="G1213" s="2" t="s">
        <v>22</v>
      </c>
      <c r="H1213" s="12">
        <v>44579</v>
      </c>
      <c r="I1213" s="12">
        <f t="shared" si="169"/>
        <v>44943</v>
      </c>
      <c r="J1213" s="8" t="s">
        <v>43</v>
      </c>
      <c r="K1213" s="2"/>
      <c r="L1213" s="20"/>
      <c r="M1213" s="5"/>
      <c r="N1213" s="21">
        <f ca="1">I1213-K2</f>
        <v>-422</v>
      </c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17"/>
    </row>
    <row r="1214" spans="1:32" ht="99.75" customHeight="1" x14ac:dyDescent="0.5">
      <c r="A1214" s="18">
        <v>1211</v>
      </c>
      <c r="B1214" s="2" t="s">
        <v>2364</v>
      </c>
      <c r="C1214" s="2" t="s">
        <v>255</v>
      </c>
      <c r="D1214" s="2" t="s">
        <v>2436</v>
      </c>
      <c r="E1214" s="2">
        <v>23.253</v>
      </c>
      <c r="F1214" s="11"/>
      <c r="G1214" s="2" t="s">
        <v>22</v>
      </c>
      <c r="H1214" s="12">
        <v>44579</v>
      </c>
      <c r="I1214" s="12">
        <f t="shared" si="169"/>
        <v>44943</v>
      </c>
      <c r="J1214" s="8" t="s">
        <v>43</v>
      </c>
      <c r="K1214" s="2"/>
      <c r="L1214" s="3"/>
      <c r="M1214" s="5"/>
      <c r="N1214" s="21">
        <f ca="1">I1214-K2</f>
        <v>-422</v>
      </c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17"/>
    </row>
    <row r="1215" spans="1:32" ht="99.75" customHeight="1" x14ac:dyDescent="0.5">
      <c r="A1215" s="18">
        <v>1212</v>
      </c>
      <c r="B1215" s="2" t="s">
        <v>2364</v>
      </c>
      <c r="C1215" s="2" t="s">
        <v>255</v>
      </c>
      <c r="D1215" s="2" t="s">
        <v>2437</v>
      </c>
      <c r="E1215" s="2">
        <v>23.253</v>
      </c>
      <c r="F1215" s="11"/>
      <c r="G1215" s="2" t="s">
        <v>22</v>
      </c>
      <c r="H1215" s="12">
        <v>44579</v>
      </c>
      <c r="I1215" s="12">
        <f t="shared" si="169"/>
        <v>44943</v>
      </c>
      <c r="J1215" s="8" t="s">
        <v>43</v>
      </c>
      <c r="K1215" s="2"/>
      <c r="L1215" s="3"/>
      <c r="M1215" s="5"/>
      <c r="N1215" s="21">
        <f ca="1">I1215-K2</f>
        <v>-422</v>
      </c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17"/>
    </row>
    <row r="1216" spans="1:32" ht="99.75" customHeight="1" x14ac:dyDescent="0.5">
      <c r="A1216" s="18">
        <v>1213</v>
      </c>
      <c r="B1216" s="2" t="s">
        <v>2364</v>
      </c>
      <c r="C1216" s="2" t="s">
        <v>255</v>
      </c>
      <c r="D1216" s="2" t="s">
        <v>2438</v>
      </c>
      <c r="E1216" s="2">
        <v>27.98</v>
      </c>
      <c r="F1216" s="11"/>
      <c r="G1216" s="2" t="s">
        <v>22</v>
      </c>
      <c r="H1216" s="12">
        <v>44579</v>
      </c>
      <c r="I1216" s="12">
        <f t="shared" si="169"/>
        <v>44943</v>
      </c>
      <c r="J1216" s="8" t="s">
        <v>43</v>
      </c>
      <c r="K1216" s="2"/>
      <c r="L1216" s="3"/>
      <c r="M1216" s="5"/>
      <c r="N1216" s="21">
        <f ca="1">I1216-K2</f>
        <v>-422</v>
      </c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17"/>
    </row>
    <row r="1217" spans="1:32" ht="99.75" customHeight="1" x14ac:dyDescent="0.5">
      <c r="A1217" s="18">
        <v>1214</v>
      </c>
      <c r="B1217" s="2" t="s">
        <v>2364</v>
      </c>
      <c r="C1217" s="2" t="s">
        <v>255</v>
      </c>
      <c r="D1217" s="2" t="s">
        <v>2439</v>
      </c>
      <c r="E1217" s="2">
        <v>30.062000000000001</v>
      </c>
      <c r="F1217" s="11"/>
      <c r="G1217" s="2" t="s">
        <v>22</v>
      </c>
      <c r="H1217" s="12">
        <v>44579</v>
      </c>
      <c r="I1217" s="12">
        <f t="shared" si="169"/>
        <v>44943</v>
      </c>
      <c r="J1217" s="8" t="s">
        <v>43</v>
      </c>
      <c r="K1217" s="2"/>
      <c r="L1217" s="3"/>
      <c r="M1217" s="5"/>
      <c r="N1217" s="21">
        <f ca="1">I1217-K2</f>
        <v>-422</v>
      </c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17"/>
    </row>
    <row r="1218" spans="1:32" ht="99.75" customHeight="1" x14ac:dyDescent="0.5">
      <c r="A1218" s="18">
        <v>1215</v>
      </c>
      <c r="B1218" s="2" t="s">
        <v>2364</v>
      </c>
      <c r="C1218" s="2" t="s">
        <v>255</v>
      </c>
      <c r="D1218" s="2" t="s">
        <v>2440</v>
      </c>
      <c r="E1218" s="2">
        <v>15.951499999999999</v>
      </c>
      <c r="F1218" s="11"/>
      <c r="G1218" s="2" t="s">
        <v>22</v>
      </c>
      <c r="H1218" s="12">
        <v>44579</v>
      </c>
      <c r="I1218" s="12">
        <f t="shared" si="169"/>
        <v>44943</v>
      </c>
      <c r="J1218" s="8" t="s">
        <v>43</v>
      </c>
      <c r="K1218" s="2"/>
      <c r="L1218" s="3"/>
      <c r="M1218" s="5"/>
      <c r="N1218" s="21">
        <f ca="1">I1218-K2</f>
        <v>-422</v>
      </c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17"/>
    </row>
    <row r="1219" spans="1:32" ht="99.75" customHeight="1" x14ac:dyDescent="0.5">
      <c r="A1219" s="18">
        <v>1216</v>
      </c>
      <c r="B1219" s="2" t="s">
        <v>2364</v>
      </c>
      <c r="C1219" s="2" t="s">
        <v>255</v>
      </c>
      <c r="D1219" s="2" t="s">
        <v>2441</v>
      </c>
      <c r="E1219" s="2">
        <v>25</v>
      </c>
      <c r="F1219" s="11"/>
      <c r="G1219" s="2" t="s">
        <v>22</v>
      </c>
      <c r="H1219" s="12">
        <v>44582</v>
      </c>
      <c r="I1219" s="12">
        <f t="shared" si="169"/>
        <v>44946</v>
      </c>
      <c r="J1219" s="8" t="s">
        <v>43</v>
      </c>
      <c r="K1219" s="2"/>
      <c r="L1219" s="3"/>
      <c r="M1219" s="5"/>
      <c r="N1219" s="21">
        <f ca="1">I1219-K2</f>
        <v>-419</v>
      </c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17"/>
    </row>
    <row r="1220" spans="1:32" ht="99.75" customHeight="1" x14ac:dyDescent="0.5">
      <c r="A1220" s="18">
        <v>1217</v>
      </c>
      <c r="B1220" s="2" t="s">
        <v>2364</v>
      </c>
      <c r="C1220" s="2" t="s">
        <v>255</v>
      </c>
      <c r="D1220" s="2" t="s">
        <v>2442</v>
      </c>
      <c r="E1220" s="2">
        <v>11</v>
      </c>
      <c r="F1220" s="11"/>
      <c r="G1220" s="2" t="s">
        <v>22</v>
      </c>
      <c r="H1220" s="12">
        <v>44786</v>
      </c>
      <c r="I1220" s="12">
        <f t="shared" si="169"/>
        <v>45150</v>
      </c>
      <c r="J1220" s="8" t="s">
        <v>43</v>
      </c>
      <c r="K1220" s="2"/>
      <c r="L1220" s="3"/>
      <c r="M1220" s="5"/>
      <c r="N1220" s="21">
        <f ca="1">I1220-K2</f>
        <v>-215</v>
      </c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17"/>
    </row>
    <row r="1221" spans="1:32" ht="99.75" customHeight="1" x14ac:dyDescent="0.5">
      <c r="A1221" s="18">
        <v>1218</v>
      </c>
      <c r="B1221" s="2" t="s">
        <v>2364</v>
      </c>
      <c r="C1221" s="2" t="s">
        <v>255</v>
      </c>
      <c r="D1221" s="2" t="s">
        <v>2443</v>
      </c>
      <c r="E1221" s="2">
        <v>11</v>
      </c>
      <c r="F1221" s="11"/>
      <c r="G1221" s="2" t="s">
        <v>22</v>
      </c>
      <c r="H1221" s="12">
        <v>44786</v>
      </c>
      <c r="I1221" s="12">
        <f t="shared" si="169"/>
        <v>45150</v>
      </c>
      <c r="J1221" s="8" t="s">
        <v>43</v>
      </c>
      <c r="K1221" s="2"/>
      <c r="L1221" s="3"/>
      <c r="M1221" s="5"/>
      <c r="N1221" s="21">
        <f ca="1">I1221-K2</f>
        <v>-215</v>
      </c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17"/>
    </row>
    <row r="1222" spans="1:32" ht="99.75" customHeight="1" x14ac:dyDescent="0.5">
      <c r="A1222" s="18">
        <v>1219</v>
      </c>
      <c r="B1222" s="2" t="s">
        <v>2364</v>
      </c>
      <c r="C1222" s="2" t="s">
        <v>255</v>
      </c>
      <c r="D1222" s="2" t="s">
        <v>2444</v>
      </c>
      <c r="E1222" s="2">
        <v>14.9</v>
      </c>
      <c r="F1222" s="11"/>
      <c r="G1222" s="2" t="s">
        <v>22</v>
      </c>
      <c r="H1222" s="12">
        <v>45152</v>
      </c>
      <c r="I1222" s="12">
        <f>H1222+365</f>
        <v>45517</v>
      </c>
      <c r="J1222" s="8" t="s">
        <v>50</v>
      </c>
      <c r="K1222" s="19" t="s">
        <v>2445</v>
      </c>
      <c r="L1222" s="39" t="s">
        <v>2446</v>
      </c>
      <c r="M1222" s="5"/>
      <c r="N1222" s="21">
        <f ca="1">I1222-K2</f>
        <v>152</v>
      </c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17"/>
    </row>
    <row r="1223" spans="1:32" ht="99.75" customHeight="1" x14ac:dyDescent="0.5">
      <c r="A1223" s="18">
        <v>1220</v>
      </c>
      <c r="B1223" s="2" t="s">
        <v>2364</v>
      </c>
      <c r="C1223" s="2" t="s">
        <v>255</v>
      </c>
      <c r="D1223" s="2" t="s">
        <v>2447</v>
      </c>
      <c r="E1223" s="2">
        <v>14.9</v>
      </c>
      <c r="F1223" s="11"/>
      <c r="G1223" s="2" t="s">
        <v>22</v>
      </c>
      <c r="H1223" s="12">
        <v>44786</v>
      </c>
      <c r="I1223" s="12">
        <f>H1223+364</f>
        <v>45150</v>
      </c>
      <c r="J1223" s="8" t="s">
        <v>43</v>
      </c>
      <c r="K1223" s="2"/>
      <c r="L1223" s="3"/>
      <c r="M1223" s="5"/>
      <c r="N1223" s="21">
        <f ca="1">I1223-K2</f>
        <v>-215</v>
      </c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17"/>
    </row>
    <row r="1224" spans="1:32" ht="99.75" customHeight="1" x14ac:dyDescent="0.5">
      <c r="A1224" s="18">
        <v>1221</v>
      </c>
      <c r="B1224" s="2" t="s">
        <v>2364</v>
      </c>
      <c r="C1224" s="2" t="s">
        <v>255</v>
      </c>
      <c r="D1224" s="2" t="s">
        <v>2448</v>
      </c>
      <c r="E1224" s="2">
        <v>18.2</v>
      </c>
      <c r="F1224" s="11"/>
      <c r="G1224" s="2" t="s">
        <v>22</v>
      </c>
      <c r="H1224" s="12">
        <v>45210</v>
      </c>
      <c r="I1224" s="12">
        <f>H1224+365</f>
        <v>45575</v>
      </c>
      <c r="J1224" s="8" t="s">
        <v>23</v>
      </c>
      <c r="K1224" s="19" t="s">
        <v>2449</v>
      </c>
      <c r="L1224" s="39" t="s">
        <v>2450</v>
      </c>
      <c r="M1224" s="5"/>
      <c r="N1224" s="21">
        <f ca="1">I1224-K2</f>
        <v>210</v>
      </c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17"/>
    </row>
    <row r="1225" spans="1:32" ht="99.75" customHeight="1" x14ac:dyDescent="0.5">
      <c r="A1225" s="18">
        <v>1222</v>
      </c>
      <c r="B1225" s="2" t="s">
        <v>2364</v>
      </c>
      <c r="C1225" s="2" t="s">
        <v>255</v>
      </c>
      <c r="D1225" s="2" t="s">
        <v>2451</v>
      </c>
      <c r="E1225" s="2">
        <v>18.2</v>
      </c>
      <c r="F1225" s="11"/>
      <c r="G1225" s="2" t="s">
        <v>22</v>
      </c>
      <c r="H1225" s="12">
        <v>44844</v>
      </c>
      <c r="I1225" s="12">
        <f t="shared" ref="I1225:I1226" si="170">H1225+364</f>
        <v>45208</v>
      </c>
      <c r="J1225" s="8" t="s">
        <v>43</v>
      </c>
      <c r="K1225" s="2"/>
      <c r="L1225" s="3"/>
      <c r="M1225" s="5"/>
      <c r="N1225" s="21">
        <f ca="1">I1225-K2</f>
        <v>-157</v>
      </c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17"/>
    </row>
    <row r="1226" spans="1:32" ht="99.75" customHeight="1" x14ac:dyDescent="0.5">
      <c r="A1226" s="18">
        <v>1223</v>
      </c>
      <c r="B1226" s="2" t="s">
        <v>2452</v>
      </c>
      <c r="C1226" s="2"/>
      <c r="D1226" s="2" t="s">
        <v>2453</v>
      </c>
      <c r="E1226" s="2" t="s">
        <v>2454</v>
      </c>
      <c r="F1226" s="11"/>
      <c r="G1226" s="2" t="s">
        <v>22</v>
      </c>
      <c r="H1226" s="12">
        <v>44161</v>
      </c>
      <c r="I1226" s="12">
        <f t="shared" si="170"/>
        <v>44525</v>
      </c>
      <c r="J1226" s="8" t="s">
        <v>43</v>
      </c>
      <c r="K1226" s="2"/>
      <c r="L1226" s="3"/>
      <c r="M1226" s="5"/>
      <c r="N1226" s="21">
        <f ca="1">I1226-K2</f>
        <v>-840</v>
      </c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17"/>
    </row>
    <row r="1227" spans="1:32" ht="99.75" customHeight="1" x14ac:dyDescent="0.5">
      <c r="A1227" s="18">
        <v>1224</v>
      </c>
      <c r="B1227" s="2" t="s">
        <v>2455</v>
      </c>
      <c r="C1227" s="2"/>
      <c r="D1227" s="2" t="s">
        <v>2456</v>
      </c>
      <c r="E1227" s="2">
        <v>23.288</v>
      </c>
      <c r="F1227" s="11"/>
      <c r="G1227" s="2" t="s">
        <v>22</v>
      </c>
      <c r="H1227" s="12">
        <v>45251</v>
      </c>
      <c r="I1227" s="12">
        <f t="shared" ref="I1227:I1231" si="171">H1227+365</f>
        <v>45616</v>
      </c>
      <c r="J1227" s="8" t="s">
        <v>23</v>
      </c>
      <c r="K1227" s="19" t="s">
        <v>2457</v>
      </c>
      <c r="L1227" s="39" t="s">
        <v>2458</v>
      </c>
      <c r="M1227" s="5"/>
      <c r="N1227" s="21">
        <f ca="1">I1227-K2</f>
        <v>251</v>
      </c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17"/>
    </row>
    <row r="1228" spans="1:32" ht="99.75" customHeight="1" x14ac:dyDescent="0.5">
      <c r="A1228" s="18">
        <v>1225</v>
      </c>
      <c r="B1228" s="2" t="s">
        <v>2459</v>
      </c>
      <c r="C1228" s="2"/>
      <c r="D1228" s="2" t="s">
        <v>2460</v>
      </c>
      <c r="E1228" s="2">
        <v>13.452999999999999</v>
      </c>
      <c r="F1228" s="11"/>
      <c r="G1228" s="2" t="s">
        <v>22</v>
      </c>
      <c r="H1228" s="12">
        <v>45183</v>
      </c>
      <c r="I1228" s="12">
        <f t="shared" si="171"/>
        <v>45548</v>
      </c>
      <c r="J1228" s="8" t="s">
        <v>50</v>
      </c>
      <c r="K1228" s="19" t="s">
        <v>2461</v>
      </c>
      <c r="L1228" s="3">
        <v>13.449199999999999</v>
      </c>
      <c r="M1228" s="5"/>
      <c r="N1228" s="21">
        <f ca="1">I1228-K2</f>
        <v>183</v>
      </c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17"/>
    </row>
    <row r="1229" spans="1:32" ht="99.75" customHeight="1" x14ac:dyDescent="0.5">
      <c r="A1229" s="18">
        <v>1226</v>
      </c>
      <c r="B1229" s="2" t="s">
        <v>2455</v>
      </c>
      <c r="C1229" s="2"/>
      <c r="D1229" s="2" t="s">
        <v>2462</v>
      </c>
      <c r="E1229" s="2">
        <v>30.061</v>
      </c>
      <c r="F1229" s="11"/>
      <c r="G1229" s="2" t="s">
        <v>22</v>
      </c>
      <c r="H1229" s="12">
        <v>45251</v>
      </c>
      <c r="I1229" s="12">
        <f t="shared" si="171"/>
        <v>45616</v>
      </c>
      <c r="J1229" s="8" t="s">
        <v>23</v>
      </c>
      <c r="K1229" s="19" t="s">
        <v>2463</v>
      </c>
      <c r="L1229" s="39" t="s">
        <v>2464</v>
      </c>
      <c r="M1229" s="5"/>
      <c r="N1229" s="21">
        <f ca="1">I1229-K2</f>
        <v>251</v>
      </c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17"/>
    </row>
    <row r="1230" spans="1:32" ht="99.75" customHeight="1" x14ac:dyDescent="0.5">
      <c r="A1230" s="18">
        <v>1227</v>
      </c>
      <c r="B1230" s="2" t="s">
        <v>2452</v>
      </c>
      <c r="C1230" s="2"/>
      <c r="D1230" s="2" t="s">
        <v>2465</v>
      </c>
      <c r="E1230" s="2">
        <v>22.28</v>
      </c>
      <c r="F1230" s="11"/>
      <c r="G1230" s="2" t="s">
        <v>22</v>
      </c>
      <c r="H1230" s="12">
        <v>45251</v>
      </c>
      <c r="I1230" s="12">
        <f t="shared" si="171"/>
        <v>45616</v>
      </c>
      <c r="J1230" s="8" t="s">
        <v>23</v>
      </c>
      <c r="K1230" s="2"/>
      <c r="L1230" s="3">
        <v>22.27</v>
      </c>
      <c r="M1230" s="5"/>
      <c r="N1230" s="21">
        <f ca="1">I1230-K2</f>
        <v>251</v>
      </c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8" t="s">
        <v>2466</v>
      </c>
    </row>
    <row r="1231" spans="1:32" ht="99.75" customHeight="1" x14ac:dyDescent="0.5">
      <c r="A1231" s="18">
        <v>1228</v>
      </c>
      <c r="B1231" s="2" t="s">
        <v>2452</v>
      </c>
      <c r="C1231" s="2"/>
      <c r="D1231" s="2" t="s">
        <v>2467</v>
      </c>
      <c r="E1231" s="2">
        <v>22.288499999999999</v>
      </c>
      <c r="F1231" s="11"/>
      <c r="G1231" s="2" t="s">
        <v>22</v>
      </c>
      <c r="H1231" s="12">
        <v>45124</v>
      </c>
      <c r="I1231" s="12">
        <f t="shared" si="171"/>
        <v>45489</v>
      </c>
      <c r="J1231" s="8" t="s">
        <v>50</v>
      </c>
      <c r="K1231" s="19" t="s">
        <v>2468</v>
      </c>
      <c r="L1231" s="3" t="e">
        <f>[10]Sheet1!$F$15</f>
        <v>#REF!</v>
      </c>
      <c r="M1231" s="5"/>
      <c r="N1231" s="21">
        <f ca="1">I1231-K2</f>
        <v>124</v>
      </c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17"/>
    </row>
    <row r="1232" spans="1:32" ht="99.75" customHeight="1" x14ac:dyDescent="0.5">
      <c r="A1232" s="18">
        <v>1229</v>
      </c>
      <c r="B1232" s="2" t="s">
        <v>2469</v>
      </c>
      <c r="C1232" s="2" t="s">
        <v>322</v>
      </c>
      <c r="D1232" s="2" t="s">
        <v>2470</v>
      </c>
      <c r="E1232" s="2" t="s">
        <v>2471</v>
      </c>
      <c r="F1232" s="11"/>
      <c r="G1232" s="2" t="s">
        <v>22</v>
      </c>
      <c r="H1232" s="12">
        <v>44579</v>
      </c>
      <c r="I1232" s="12">
        <f t="shared" ref="I1232:I1237" si="172">H1232+364</f>
        <v>44943</v>
      </c>
      <c r="J1232" s="8" t="s">
        <v>43</v>
      </c>
      <c r="K1232" s="2"/>
      <c r="L1232" s="3"/>
      <c r="M1232" s="5"/>
      <c r="N1232" s="21">
        <f ca="1">I1232-K2</f>
        <v>-422</v>
      </c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17"/>
    </row>
    <row r="1233" spans="1:32" ht="99.75" customHeight="1" x14ac:dyDescent="0.5">
      <c r="A1233" s="18">
        <v>1230</v>
      </c>
      <c r="B1233" s="2" t="s">
        <v>2469</v>
      </c>
      <c r="C1233" s="2" t="s">
        <v>2472</v>
      </c>
      <c r="D1233" s="2" t="s">
        <v>2473</v>
      </c>
      <c r="E1233" s="2" t="s">
        <v>2474</v>
      </c>
      <c r="F1233" s="11"/>
      <c r="G1233" s="2" t="s">
        <v>22</v>
      </c>
      <c r="H1233" s="12">
        <v>44579</v>
      </c>
      <c r="I1233" s="12">
        <f t="shared" si="172"/>
        <v>44943</v>
      </c>
      <c r="J1233" s="8" t="s">
        <v>43</v>
      </c>
      <c r="K1233" s="2"/>
      <c r="L1233" s="3"/>
      <c r="M1233" s="5"/>
      <c r="N1233" s="21">
        <f ca="1">I1233-K2</f>
        <v>-422</v>
      </c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17"/>
    </row>
    <row r="1234" spans="1:32" ht="99.75" customHeight="1" x14ac:dyDescent="0.5">
      <c r="A1234" s="18">
        <v>1231</v>
      </c>
      <c r="B1234" s="2" t="s">
        <v>2469</v>
      </c>
      <c r="C1234" s="2" t="s">
        <v>322</v>
      </c>
      <c r="D1234" s="2" t="s">
        <v>2475</v>
      </c>
      <c r="E1234" s="2" t="s">
        <v>2476</v>
      </c>
      <c r="F1234" s="11"/>
      <c r="G1234" s="2" t="s">
        <v>22</v>
      </c>
      <c r="H1234" s="12">
        <v>44579</v>
      </c>
      <c r="I1234" s="12">
        <f t="shared" si="172"/>
        <v>44943</v>
      </c>
      <c r="J1234" s="8" t="s">
        <v>43</v>
      </c>
      <c r="K1234" s="2"/>
      <c r="L1234" s="3"/>
      <c r="M1234" s="5"/>
      <c r="N1234" s="21">
        <f ca="1">I1234-K2</f>
        <v>-422</v>
      </c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17"/>
    </row>
    <row r="1235" spans="1:32" ht="99.75" customHeight="1" x14ac:dyDescent="0.5">
      <c r="A1235" s="18">
        <v>1232</v>
      </c>
      <c r="B1235" s="2" t="s">
        <v>2469</v>
      </c>
      <c r="C1235" s="2" t="s">
        <v>322</v>
      </c>
      <c r="D1235" s="2" t="s">
        <v>2477</v>
      </c>
      <c r="E1235" s="2" t="s">
        <v>2478</v>
      </c>
      <c r="F1235" s="11"/>
      <c r="G1235" s="2" t="s">
        <v>22</v>
      </c>
      <c r="H1235" s="12">
        <v>44579</v>
      </c>
      <c r="I1235" s="12">
        <f t="shared" si="172"/>
        <v>44943</v>
      </c>
      <c r="J1235" s="8" t="s">
        <v>43</v>
      </c>
      <c r="K1235" s="2"/>
      <c r="L1235" s="3"/>
      <c r="M1235" s="5"/>
      <c r="N1235" s="21">
        <f ca="1">I1235-K2</f>
        <v>-422</v>
      </c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17"/>
    </row>
    <row r="1236" spans="1:32" ht="99.75" customHeight="1" x14ac:dyDescent="0.5">
      <c r="A1236" s="18">
        <v>1233</v>
      </c>
      <c r="B1236" s="2" t="s">
        <v>2469</v>
      </c>
      <c r="C1236" s="2" t="s">
        <v>322</v>
      </c>
      <c r="D1236" s="2" t="s">
        <v>2479</v>
      </c>
      <c r="E1236" s="2" t="s">
        <v>2480</v>
      </c>
      <c r="F1236" s="11"/>
      <c r="G1236" s="2" t="s">
        <v>22</v>
      </c>
      <c r="H1236" s="12">
        <v>44160</v>
      </c>
      <c r="I1236" s="12">
        <f t="shared" si="172"/>
        <v>44524</v>
      </c>
      <c r="J1236" s="8" t="s">
        <v>43</v>
      </c>
      <c r="K1236" s="2"/>
      <c r="L1236" s="3"/>
      <c r="M1236" s="5"/>
      <c r="N1236" s="21">
        <f ca="1">I1236-K2</f>
        <v>-841</v>
      </c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17"/>
    </row>
    <row r="1237" spans="1:32" ht="99.75" customHeight="1" x14ac:dyDescent="0.5">
      <c r="A1237" s="11">
        <v>1234</v>
      </c>
      <c r="B1237" s="2" t="s">
        <v>2481</v>
      </c>
      <c r="C1237" s="2" t="s">
        <v>322</v>
      </c>
      <c r="D1237" s="2" t="s">
        <v>2482</v>
      </c>
      <c r="E1237" s="2" t="s">
        <v>2483</v>
      </c>
      <c r="F1237" s="11"/>
      <c r="G1237" s="2" t="s">
        <v>22</v>
      </c>
      <c r="H1237" s="12">
        <v>44765</v>
      </c>
      <c r="I1237" s="12">
        <f t="shared" si="172"/>
        <v>45129</v>
      </c>
      <c r="J1237" s="8" t="s">
        <v>123</v>
      </c>
      <c r="K1237" s="19" t="s">
        <v>2484</v>
      </c>
      <c r="L1237" s="3"/>
      <c r="M1237" s="5"/>
      <c r="N1237" s="21">
        <f ca="1">I1237-K2</f>
        <v>-236</v>
      </c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8"/>
    </row>
    <row r="1238" spans="1:32" ht="99.75" customHeight="1" x14ac:dyDescent="0.5">
      <c r="A1238" s="18">
        <v>1235</v>
      </c>
      <c r="B1238" s="29" t="s">
        <v>2481</v>
      </c>
      <c r="C1238" s="29" t="s">
        <v>322</v>
      </c>
      <c r="D1238" s="29" t="s">
        <v>2485</v>
      </c>
      <c r="E1238" s="29" t="s">
        <v>2486</v>
      </c>
      <c r="F1238" s="30"/>
      <c r="G1238" s="29" t="s">
        <v>22</v>
      </c>
      <c r="H1238" s="31">
        <v>45124</v>
      </c>
      <c r="I1238" s="31">
        <f t="shared" ref="I1238:I1239" si="173">H1238+365</f>
        <v>45489</v>
      </c>
      <c r="J1238" s="32" t="s">
        <v>50</v>
      </c>
      <c r="K1238" s="19" t="s">
        <v>2487</v>
      </c>
      <c r="L1238" s="3"/>
      <c r="M1238" s="5"/>
      <c r="N1238" s="21">
        <f ca="1">I1238-K2</f>
        <v>124</v>
      </c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17"/>
    </row>
    <row r="1239" spans="1:32" ht="99.75" customHeight="1" x14ac:dyDescent="0.5">
      <c r="A1239" s="18">
        <v>1236</v>
      </c>
      <c r="B1239" s="2" t="s">
        <v>2481</v>
      </c>
      <c r="C1239" s="2" t="s">
        <v>1361</v>
      </c>
      <c r="D1239" s="2" t="s">
        <v>2488</v>
      </c>
      <c r="E1239" s="2" t="s">
        <v>2489</v>
      </c>
      <c r="F1239" s="11"/>
      <c r="G1239" s="2" t="s">
        <v>22</v>
      </c>
      <c r="H1239" s="12">
        <v>45286</v>
      </c>
      <c r="I1239" s="12">
        <f t="shared" si="173"/>
        <v>45651</v>
      </c>
      <c r="J1239" s="8" t="s">
        <v>86</v>
      </c>
      <c r="K1239" s="19" t="s">
        <v>2490</v>
      </c>
      <c r="L1239" s="3"/>
      <c r="M1239" s="5"/>
      <c r="N1239" s="21">
        <f ca="1">I1239-K2</f>
        <v>286</v>
      </c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17"/>
    </row>
    <row r="1240" spans="1:32" ht="99.75" customHeight="1" x14ac:dyDescent="0.5">
      <c r="A1240" s="18">
        <v>1237</v>
      </c>
      <c r="B1240" s="2" t="s">
        <v>2481</v>
      </c>
      <c r="C1240" s="2" t="s">
        <v>2491</v>
      </c>
      <c r="D1240" s="2" t="s">
        <v>2492</v>
      </c>
      <c r="E1240" s="2" t="s">
        <v>2493</v>
      </c>
      <c r="F1240" s="11"/>
      <c r="G1240" s="2" t="s">
        <v>22</v>
      </c>
      <c r="H1240" s="12">
        <v>44579</v>
      </c>
      <c r="I1240" s="12">
        <f t="shared" ref="I1240:I1242" si="174">H1240+364</f>
        <v>44943</v>
      </c>
      <c r="J1240" s="8" t="s">
        <v>43</v>
      </c>
      <c r="K1240" s="2"/>
      <c r="L1240" s="3"/>
      <c r="M1240" s="5"/>
      <c r="N1240" s="21">
        <f ca="1">I1240-K2</f>
        <v>-422</v>
      </c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17"/>
    </row>
    <row r="1241" spans="1:32" ht="99.75" customHeight="1" x14ac:dyDescent="0.5">
      <c r="A1241" s="18">
        <v>1238</v>
      </c>
      <c r="B1241" s="2" t="s">
        <v>2481</v>
      </c>
      <c r="C1241" s="2" t="s">
        <v>40</v>
      </c>
      <c r="D1241" s="2" t="s">
        <v>2494</v>
      </c>
      <c r="E1241" s="2" t="s">
        <v>2495</v>
      </c>
      <c r="F1241" s="11"/>
      <c r="G1241" s="2" t="s">
        <v>22</v>
      </c>
      <c r="H1241" s="12">
        <v>44579</v>
      </c>
      <c r="I1241" s="12">
        <f t="shared" si="174"/>
        <v>44943</v>
      </c>
      <c r="J1241" s="8" t="s">
        <v>43</v>
      </c>
      <c r="K1241" s="2"/>
      <c r="L1241" s="3"/>
      <c r="M1241" s="5"/>
      <c r="N1241" s="21">
        <f ca="1">I1241-K2</f>
        <v>-422</v>
      </c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17"/>
    </row>
    <row r="1242" spans="1:32" ht="99.75" customHeight="1" x14ac:dyDescent="0.5">
      <c r="A1242" s="18">
        <v>1239</v>
      </c>
      <c r="B1242" s="2" t="s">
        <v>2481</v>
      </c>
      <c r="C1242" s="2" t="s">
        <v>40</v>
      </c>
      <c r="D1242" s="2" t="s">
        <v>2496</v>
      </c>
      <c r="E1242" s="2" t="s">
        <v>2497</v>
      </c>
      <c r="F1242" s="11"/>
      <c r="G1242" s="2" t="s">
        <v>22</v>
      </c>
      <c r="H1242" s="12">
        <v>44579</v>
      </c>
      <c r="I1242" s="12">
        <f t="shared" si="174"/>
        <v>44943</v>
      </c>
      <c r="J1242" s="8" t="s">
        <v>43</v>
      </c>
      <c r="K1242" s="2"/>
      <c r="L1242" s="3"/>
      <c r="M1242" s="5"/>
      <c r="N1242" s="21">
        <f ca="1">I1242-K2</f>
        <v>-422</v>
      </c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17"/>
    </row>
    <row r="1243" spans="1:32" ht="99.75" customHeight="1" x14ac:dyDescent="0.5">
      <c r="A1243" s="18">
        <v>1240</v>
      </c>
      <c r="B1243" s="2" t="s">
        <v>2481</v>
      </c>
      <c r="C1243" s="2" t="s">
        <v>40</v>
      </c>
      <c r="D1243" s="2" t="s">
        <v>2498</v>
      </c>
      <c r="E1243" s="2" t="s">
        <v>2486</v>
      </c>
      <c r="F1243" s="11"/>
      <c r="G1243" s="2" t="s">
        <v>22</v>
      </c>
      <c r="H1243" s="12">
        <v>45329</v>
      </c>
      <c r="I1243" s="12">
        <f t="shared" ref="I1243:I1244" si="175">H1243+365</f>
        <v>45694</v>
      </c>
      <c r="J1243" s="8" t="s">
        <v>86</v>
      </c>
      <c r="K1243" s="19" t="s">
        <v>2499</v>
      </c>
      <c r="L1243" s="3"/>
      <c r="M1243" s="5"/>
      <c r="N1243" s="21">
        <f ca="1">I1243-K2</f>
        <v>329</v>
      </c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8"/>
    </row>
    <row r="1244" spans="1:32" ht="99.75" customHeight="1" x14ac:dyDescent="0.5">
      <c r="A1244" s="18">
        <v>1241</v>
      </c>
      <c r="B1244" s="2" t="s">
        <v>2481</v>
      </c>
      <c r="C1244" s="2" t="s">
        <v>322</v>
      </c>
      <c r="D1244" s="2" t="s">
        <v>2500</v>
      </c>
      <c r="E1244" s="2" t="s">
        <v>2483</v>
      </c>
      <c r="F1244" s="11"/>
      <c r="G1244" s="2" t="s">
        <v>22</v>
      </c>
      <c r="H1244" s="12">
        <v>45309</v>
      </c>
      <c r="I1244" s="12">
        <f t="shared" si="175"/>
        <v>45674</v>
      </c>
      <c r="J1244" s="8" t="s">
        <v>86</v>
      </c>
      <c r="K1244" s="19" t="s">
        <v>2501</v>
      </c>
      <c r="L1244" s="3"/>
      <c r="M1244" s="5"/>
      <c r="N1244" s="21">
        <f ca="1">I1244-K2</f>
        <v>309</v>
      </c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17"/>
    </row>
    <row r="1245" spans="1:32" ht="99.75" customHeight="1" x14ac:dyDescent="0.5">
      <c r="A1245" s="18">
        <v>1242</v>
      </c>
      <c r="B1245" s="2" t="s">
        <v>2481</v>
      </c>
      <c r="C1245" s="2" t="s">
        <v>40</v>
      </c>
      <c r="D1245" s="2" t="s">
        <v>2502</v>
      </c>
      <c r="E1245" s="2" t="s">
        <v>2503</v>
      </c>
      <c r="F1245" s="11"/>
      <c r="G1245" s="2" t="s">
        <v>22</v>
      </c>
      <c r="H1245" s="12">
        <v>44579</v>
      </c>
      <c r="I1245" s="12">
        <f t="shared" ref="I1245:I1251" si="176">H1245+364</f>
        <v>44943</v>
      </c>
      <c r="J1245" s="8" t="s">
        <v>43</v>
      </c>
      <c r="K1245" s="2"/>
      <c r="L1245" s="3"/>
      <c r="M1245" s="5"/>
      <c r="N1245" s="21">
        <f ca="1">I1245-K2</f>
        <v>-422</v>
      </c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17"/>
    </row>
    <row r="1246" spans="1:32" ht="99.75" customHeight="1" x14ac:dyDescent="0.5">
      <c r="A1246" s="18">
        <v>1243</v>
      </c>
      <c r="B1246" s="2" t="s">
        <v>2481</v>
      </c>
      <c r="C1246" s="2" t="s">
        <v>2504</v>
      </c>
      <c r="D1246" s="2" t="s">
        <v>2505</v>
      </c>
      <c r="E1246" s="2" t="s">
        <v>2506</v>
      </c>
      <c r="F1246" s="11"/>
      <c r="G1246" s="2" t="s">
        <v>22</v>
      </c>
      <c r="H1246" s="12">
        <v>44579</v>
      </c>
      <c r="I1246" s="12">
        <f t="shared" si="176"/>
        <v>44943</v>
      </c>
      <c r="J1246" s="8" t="s">
        <v>43</v>
      </c>
      <c r="K1246" s="2"/>
      <c r="L1246" s="3"/>
      <c r="M1246" s="5"/>
      <c r="N1246" s="21">
        <f ca="1">I1246-K2</f>
        <v>-422</v>
      </c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17"/>
    </row>
    <row r="1247" spans="1:32" ht="99.75" customHeight="1" x14ac:dyDescent="0.5">
      <c r="A1247" s="18">
        <v>1244</v>
      </c>
      <c r="B1247" s="2" t="s">
        <v>2481</v>
      </c>
      <c r="C1247" s="2" t="s">
        <v>322</v>
      </c>
      <c r="D1247" s="2" t="s">
        <v>2507</v>
      </c>
      <c r="E1247" s="2" t="s">
        <v>2506</v>
      </c>
      <c r="F1247" s="11"/>
      <c r="G1247" s="2" t="s">
        <v>22</v>
      </c>
      <c r="H1247" s="12">
        <v>44579</v>
      </c>
      <c r="I1247" s="12">
        <f t="shared" si="176"/>
        <v>44943</v>
      </c>
      <c r="J1247" s="8" t="s">
        <v>43</v>
      </c>
      <c r="K1247" s="2"/>
      <c r="L1247" s="3"/>
      <c r="M1247" s="5"/>
      <c r="N1247" s="21">
        <f ca="1">I1247-K2</f>
        <v>-422</v>
      </c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17"/>
    </row>
    <row r="1248" spans="1:32" ht="99.75" customHeight="1" x14ac:dyDescent="0.5">
      <c r="A1248" s="18">
        <v>1245</v>
      </c>
      <c r="B1248" s="2" t="s">
        <v>2481</v>
      </c>
      <c r="C1248" s="2" t="s">
        <v>1110</v>
      </c>
      <c r="D1248" s="2" t="s">
        <v>2508</v>
      </c>
      <c r="E1248" s="2" t="s">
        <v>2509</v>
      </c>
      <c r="F1248" s="11"/>
      <c r="G1248" s="2" t="s">
        <v>22</v>
      </c>
      <c r="H1248" s="12">
        <v>44579</v>
      </c>
      <c r="I1248" s="12">
        <f t="shared" si="176"/>
        <v>44943</v>
      </c>
      <c r="J1248" s="8" t="s">
        <v>43</v>
      </c>
      <c r="K1248" s="2"/>
      <c r="L1248" s="3"/>
      <c r="M1248" s="5"/>
      <c r="N1248" s="21">
        <f ca="1">I1248-K2</f>
        <v>-422</v>
      </c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17"/>
    </row>
    <row r="1249" spans="1:32" ht="99.75" customHeight="1" x14ac:dyDescent="0.5">
      <c r="A1249" s="18">
        <v>1246</v>
      </c>
      <c r="B1249" s="2" t="s">
        <v>2481</v>
      </c>
      <c r="C1249" s="2" t="s">
        <v>1110</v>
      </c>
      <c r="D1249" s="2" t="s">
        <v>2510</v>
      </c>
      <c r="E1249" s="2" t="s">
        <v>2511</v>
      </c>
      <c r="F1249" s="11"/>
      <c r="G1249" s="2" t="s">
        <v>22</v>
      </c>
      <c r="H1249" s="12">
        <v>44579</v>
      </c>
      <c r="I1249" s="12">
        <f t="shared" si="176"/>
        <v>44943</v>
      </c>
      <c r="J1249" s="8" t="s">
        <v>43</v>
      </c>
      <c r="K1249" s="2"/>
      <c r="L1249" s="3"/>
      <c r="M1249" s="5"/>
      <c r="N1249" s="21">
        <f ca="1">I1249-K2</f>
        <v>-422</v>
      </c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17"/>
    </row>
    <row r="1250" spans="1:32" ht="99.75" customHeight="1" x14ac:dyDescent="0.5">
      <c r="A1250" s="18">
        <v>1247</v>
      </c>
      <c r="B1250" s="2" t="s">
        <v>2481</v>
      </c>
      <c r="C1250" s="2" t="s">
        <v>1110</v>
      </c>
      <c r="D1250" s="2" t="s">
        <v>2512</v>
      </c>
      <c r="E1250" s="2" t="s">
        <v>2511</v>
      </c>
      <c r="F1250" s="11"/>
      <c r="G1250" s="2" t="s">
        <v>22</v>
      </c>
      <c r="H1250" s="12">
        <v>44579</v>
      </c>
      <c r="I1250" s="12">
        <f t="shared" si="176"/>
        <v>44943</v>
      </c>
      <c r="J1250" s="8" t="s">
        <v>43</v>
      </c>
      <c r="K1250" s="2"/>
      <c r="L1250" s="3"/>
      <c r="M1250" s="5"/>
      <c r="N1250" s="21">
        <f ca="1">I1250-K2</f>
        <v>-422</v>
      </c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17"/>
    </row>
    <row r="1251" spans="1:32" ht="99.75" customHeight="1" x14ac:dyDescent="0.5">
      <c r="A1251" s="18">
        <v>1248</v>
      </c>
      <c r="B1251" s="2" t="s">
        <v>2481</v>
      </c>
      <c r="C1251" s="2" t="s">
        <v>2472</v>
      </c>
      <c r="D1251" s="2" t="s">
        <v>2513</v>
      </c>
      <c r="E1251" s="2" t="s">
        <v>2511</v>
      </c>
      <c r="F1251" s="11"/>
      <c r="G1251" s="2" t="s">
        <v>22</v>
      </c>
      <c r="H1251" s="12">
        <v>44579</v>
      </c>
      <c r="I1251" s="12">
        <f t="shared" si="176"/>
        <v>44943</v>
      </c>
      <c r="J1251" s="8" t="s">
        <v>43</v>
      </c>
      <c r="K1251" s="2"/>
      <c r="L1251" s="3"/>
      <c r="M1251" s="5"/>
      <c r="N1251" s="21">
        <f ca="1">I1251-K2</f>
        <v>-422</v>
      </c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17"/>
    </row>
    <row r="1252" spans="1:32" ht="99.75" customHeight="1" x14ac:dyDescent="0.5">
      <c r="A1252" s="18">
        <v>1249</v>
      </c>
      <c r="B1252" s="2" t="s">
        <v>2481</v>
      </c>
      <c r="C1252" s="2"/>
      <c r="D1252" s="2" t="s">
        <v>2514</v>
      </c>
      <c r="E1252" s="2" t="s">
        <v>2515</v>
      </c>
      <c r="F1252" s="11"/>
      <c r="G1252" s="2" t="s">
        <v>22</v>
      </c>
      <c r="H1252" s="12">
        <v>45309</v>
      </c>
      <c r="I1252" s="12">
        <f>H1252+365</f>
        <v>45674</v>
      </c>
      <c r="J1252" s="8" t="s">
        <v>86</v>
      </c>
      <c r="K1252" s="19" t="s">
        <v>2516</v>
      </c>
      <c r="L1252" s="3"/>
      <c r="M1252" s="5"/>
      <c r="N1252" s="21">
        <f ca="1">I1252-K2</f>
        <v>309</v>
      </c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8"/>
    </row>
    <row r="1253" spans="1:32" ht="99.75" customHeight="1" x14ac:dyDescent="0.5">
      <c r="A1253" s="18">
        <v>1250</v>
      </c>
      <c r="B1253" s="2" t="s">
        <v>2481</v>
      </c>
      <c r="C1253" s="2" t="s">
        <v>322</v>
      </c>
      <c r="D1253" s="2" t="s">
        <v>2517</v>
      </c>
      <c r="E1253" s="2" t="s">
        <v>2518</v>
      </c>
      <c r="F1253" s="11"/>
      <c r="G1253" s="2" t="s">
        <v>22</v>
      </c>
      <c r="H1253" s="12">
        <v>44579</v>
      </c>
      <c r="I1253" s="12">
        <f>H1253+364</f>
        <v>44943</v>
      </c>
      <c r="J1253" s="8" t="s">
        <v>43</v>
      </c>
      <c r="K1253" s="2"/>
      <c r="L1253" s="3"/>
      <c r="M1253" s="5"/>
      <c r="N1253" s="21">
        <f ca="1">I1253-K2</f>
        <v>-422</v>
      </c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17"/>
    </row>
    <row r="1254" spans="1:32" ht="99.75" customHeight="1" x14ac:dyDescent="0.5">
      <c r="A1254" s="18">
        <v>1251</v>
      </c>
      <c r="B1254" s="2" t="s">
        <v>2481</v>
      </c>
      <c r="C1254" s="2" t="s">
        <v>2504</v>
      </c>
      <c r="D1254" s="2" t="s">
        <v>2519</v>
      </c>
      <c r="E1254" s="2" t="s">
        <v>2520</v>
      </c>
      <c r="F1254" s="11"/>
      <c r="G1254" s="2" t="s">
        <v>22</v>
      </c>
      <c r="H1254" s="12">
        <v>45309</v>
      </c>
      <c r="I1254" s="12">
        <f>H1254+365</f>
        <v>45674</v>
      </c>
      <c r="J1254" s="8" t="s">
        <v>86</v>
      </c>
      <c r="K1254" s="19" t="s">
        <v>2521</v>
      </c>
      <c r="L1254" s="70" t="s">
        <v>2522</v>
      </c>
      <c r="M1254" s="5"/>
      <c r="N1254" s="21">
        <f ca="1">I1254-K2</f>
        <v>309</v>
      </c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8"/>
    </row>
    <row r="1255" spans="1:32" ht="99.75" customHeight="1" x14ac:dyDescent="0.5">
      <c r="A1255" s="18">
        <v>1252</v>
      </c>
      <c r="B1255" s="2" t="s">
        <v>2481</v>
      </c>
      <c r="C1255" s="2" t="s">
        <v>322</v>
      </c>
      <c r="D1255" s="2" t="s">
        <v>2523</v>
      </c>
      <c r="E1255" s="2" t="s">
        <v>2518</v>
      </c>
      <c r="F1255" s="11"/>
      <c r="G1255" s="2" t="s">
        <v>22</v>
      </c>
      <c r="H1255" s="12">
        <v>44579</v>
      </c>
      <c r="I1255" s="12">
        <f t="shared" ref="I1255:I1261" si="177">H1255+364</f>
        <v>44943</v>
      </c>
      <c r="J1255" s="8" t="s">
        <v>43</v>
      </c>
      <c r="K1255" s="2"/>
      <c r="L1255" s="3"/>
      <c r="M1255" s="5"/>
      <c r="N1255" s="21">
        <f ca="1">I1255-K2</f>
        <v>-422</v>
      </c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17"/>
    </row>
    <row r="1256" spans="1:32" ht="99.75" customHeight="1" x14ac:dyDescent="0.5">
      <c r="A1256" s="18">
        <v>1253</v>
      </c>
      <c r="B1256" s="2" t="s">
        <v>2481</v>
      </c>
      <c r="C1256" s="2" t="s">
        <v>1565</v>
      </c>
      <c r="D1256" s="2" t="s">
        <v>2524</v>
      </c>
      <c r="E1256" s="2" t="s">
        <v>2525</v>
      </c>
      <c r="F1256" s="11"/>
      <c r="G1256" s="2" t="s">
        <v>22</v>
      </c>
      <c r="H1256" s="12">
        <v>44579</v>
      </c>
      <c r="I1256" s="12">
        <f t="shared" si="177"/>
        <v>44943</v>
      </c>
      <c r="J1256" s="8" t="s">
        <v>43</v>
      </c>
      <c r="K1256" s="2"/>
      <c r="L1256" s="3"/>
      <c r="M1256" s="5"/>
      <c r="N1256" s="21">
        <f ca="1">I1256-K2</f>
        <v>-422</v>
      </c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17"/>
    </row>
    <row r="1257" spans="1:32" ht="99.75" customHeight="1" x14ac:dyDescent="0.5">
      <c r="A1257" s="11">
        <v>1254</v>
      </c>
      <c r="B1257" s="2" t="s">
        <v>2481</v>
      </c>
      <c r="C1257" s="2" t="s">
        <v>1361</v>
      </c>
      <c r="D1257" s="2" t="s">
        <v>2526</v>
      </c>
      <c r="E1257" s="2" t="s">
        <v>2527</v>
      </c>
      <c r="F1257" s="11"/>
      <c r="G1257" s="2" t="s">
        <v>22</v>
      </c>
      <c r="H1257" s="12">
        <v>44579</v>
      </c>
      <c r="I1257" s="12">
        <f t="shared" si="177"/>
        <v>44943</v>
      </c>
      <c r="J1257" s="8" t="s">
        <v>123</v>
      </c>
      <c r="K1257" s="2"/>
      <c r="L1257" s="3"/>
      <c r="M1257" s="5"/>
      <c r="N1257" s="21">
        <f ca="1">I1257-K2</f>
        <v>-422</v>
      </c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17"/>
    </row>
    <row r="1258" spans="1:32" ht="99.75" customHeight="1" x14ac:dyDescent="0.5">
      <c r="A1258" s="18">
        <v>1255</v>
      </c>
      <c r="B1258" s="2" t="s">
        <v>2481</v>
      </c>
      <c r="C1258" s="2" t="s">
        <v>1361</v>
      </c>
      <c r="D1258" s="2" t="s">
        <v>2528</v>
      </c>
      <c r="E1258" s="2" t="s">
        <v>2527</v>
      </c>
      <c r="F1258" s="11"/>
      <c r="G1258" s="2" t="s">
        <v>22</v>
      </c>
      <c r="H1258" s="12">
        <v>44579</v>
      </c>
      <c r="I1258" s="12">
        <f t="shared" si="177"/>
        <v>44943</v>
      </c>
      <c r="J1258" s="8" t="s">
        <v>43</v>
      </c>
      <c r="K1258" s="2"/>
      <c r="L1258" s="3"/>
      <c r="M1258" s="5"/>
      <c r="N1258" s="21">
        <f ca="1">I1258-K2</f>
        <v>-422</v>
      </c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17"/>
    </row>
    <row r="1259" spans="1:32" ht="99.75" customHeight="1" x14ac:dyDescent="0.5">
      <c r="A1259" s="11">
        <v>1256</v>
      </c>
      <c r="B1259" s="2" t="s">
        <v>2481</v>
      </c>
      <c r="C1259" s="2" t="s">
        <v>255</v>
      </c>
      <c r="D1259" s="2" t="s">
        <v>2529</v>
      </c>
      <c r="E1259" s="2" t="s">
        <v>2530</v>
      </c>
      <c r="F1259" s="11"/>
      <c r="G1259" s="2" t="s">
        <v>22</v>
      </c>
      <c r="H1259" s="12">
        <v>44579</v>
      </c>
      <c r="I1259" s="12">
        <f t="shared" si="177"/>
        <v>44943</v>
      </c>
      <c r="J1259" s="8" t="s">
        <v>123</v>
      </c>
      <c r="K1259" s="2"/>
      <c r="L1259" s="3"/>
      <c r="M1259" s="5"/>
      <c r="N1259" s="21">
        <f ca="1">I1259-K2</f>
        <v>-422</v>
      </c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17"/>
    </row>
    <row r="1260" spans="1:32" ht="99.75" customHeight="1" x14ac:dyDescent="0.5">
      <c r="A1260" s="18">
        <v>1257</v>
      </c>
      <c r="B1260" s="2" t="s">
        <v>2481</v>
      </c>
      <c r="C1260" s="2" t="s">
        <v>2531</v>
      </c>
      <c r="D1260" s="2" t="s">
        <v>2532</v>
      </c>
      <c r="E1260" s="2" t="s">
        <v>2533</v>
      </c>
      <c r="F1260" s="11"/>
      <c r="G1260" s="2" t="s">
        <v>22</v>
      </c>
      <c r="H1260" s="12">
        <v>44579</v>
      </c>
      <c r="I1260" s="12">
        <f t="shared" si="177"/>
        <v>44943</v>
      </c>
      <c r="J1260" s="8" t="s">
        <v>43</v>
      </c>
      <c r="K1260" s="2"/>
      <c r="L1260" s="3"/>
      <c r="M1260" s="5"/>
      <c r="N1260" s="21">
        <f ca="1">I1260-K2</f>
        <v>-422</v>
      </c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17"/>
    </row>
    <row r="1261" spans="1:32" ht="99.75" customHeight="1" x14ac:dyDescent="0.5">
      <c r="A1261" s="18">
        <v>1258</v>
      </c>
      <c r="B1261" s="2" t="s">
        <v>2481</v>
      </c>
      <c r="C1261" s="2" t="s">
        <v>322</v>
      </c>
      <c r="D1261" s="2" t="s">
        <v>2534</v>
      </c>
      <c r="E1261" s="2" t="s">
        <v>2533</v>
      </c>
      <c r="F1261" s="11"/>
      <c r="G1261" s="2" t="s">
        <v>22</v>
      </c>
      <c r="H1261" s="12">
        <v>44579</v>
      </c>
      <c r="I1261" s="12">
        <f t="shared" si="177"/>
        <v>44943</v>
      </c>
      <c r="J1261" s="8" t="s">
        <v>43</v>
      </c>
      <c r="K1261" s="2"/>
      <c r="L1261" s="3"/>
      <c r="M1261" s="5"/>
      <c r="N1261" s="21">
        <f ca="1">I1261-K2</f>
        <v>-422</v>
      </c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17"/>
    </row>
    <row r="1262" spans="1:32" ht="99.75" customHeight="1" x14ac:dyDescent="0.5">
      <c r="A1262" s="18">
        <v>1259</v>
      </c>
      <c r="B1262" s="2" t="s">
        <v>2481</v>
      </c>
      <c r="C1262" s="2" t="s">
        <v>322</v>
      </c>
      <c r="D1262" s="2" t="s">
        <v>2535</v>
      </c>
      <c r="E1262" s="2" t="s">
        <v>2533</v>
      </c>
      <c r="F1262" s="11"/>
      <c r="G1262" s="2" t="s">
        <v>22</v>
      </c>
      <c r="H1262" s="12">
        <v>45124</v>
      </c>
      <c r="I1262" s="12">
        <f>H1262+365</f>
        <v>45489</v>
      </c>
      <c r="J1262" s="8" t="s">
        <v>43</v>
      </c>
      <c r="K1262" s="19" t="s">
        <v>2536</v>
      </c>
      <c r="L1262" s="3"/>
      <c r="M1262" s="5"/>
      <c r="N1262" s="21">
        <f ca="1">I1262-K2</f>
        <v>124</v>
      </c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17"/>
    </row>
    <row r="1263" spans="1:32" ht="99.75" customHeight="1" x14ac:dyDescent="0.5">
      <c r="A1263" s="18">
        <v>1260</v>
      </c>
      <c r="B1263" s="2" t="s">
        <v>2481</v>
      </c>
      <c r="C1263" s="2" t="s">
        <v>2531</v>
      </c>
      <c r="D1263" s="2" t="s">
        <v>2537</v>
      </c>
      <c r="E1263" s="2" t="s">
        <v>2538</v>
      </c>
      <c r="F1263" s="11"/>
      <c r="G1263" s="2" t="s">
        <v>22</v>
      </c>
      <c r="H1263" s="12">
        <v>44579</v>
      </c>
      <c r="I1263" s="12">
        <f t="shared" ref="I1263:I1268" si="178">H1263+364</f>
        <v>44943</v>
      </c>
      <c r="J1263" s="8" t="s">
        <v>43</v>
      </c>
      <c r="K1263" s="2"/>
      <c r="L1263" s="3"/>
      <c r="M1263" s="5"/>
      <c r="N1263" s="21">
        <f ca="1">I1263-K2</f>
        <v>-422</v>
      </c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17"/>
    </row>
    <row r="1264" spans="1:32" ht="99.75" customHeight="1" x14ac:dyDescent="0.5">
      <c r="A1264" s="18">
        <v>1261</v>
      </c>
      <c r="B1264" s="2" t="s">
        <v>2481</v>
      </c>
      <c r="C1264" s="2" t="s">
        <v>2539</v>
      </c>
      <c r="D1264" s="2" t="s">
        <v>2540</v>
      </c>
      <c r="E1264" s="2" t="s">
        <v>2541</v>
      </c>
      <c r="F1264" s="11"/>
      <c r="G1264" s="2" t="s">
        <v>22</v>
      </c>
      <c r="H1264" s="12">
        <v>44579</v>
      </c>
      <c r="I1264" s="12">
        <f t="shared" si="178"/>
        <v>44943</v>
      </c>
      <c r="J1264" s="8" t="s">
        <v>43</v>
      </c>
      <c r="K1264" s="2"/>
      <c r="L1264" s="20"/>
      <c r="M1264" s="5"/>
      <c r="N1264" s="21">
        <f ca="1">I1264-K2</f>
        <v>-422</v>
      </c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17"/>
    </row>
    <row r="1265" spans="1:32" ht="99.75" customHeight="1" x14ac:dyDescent="0.5">
      <c r="A1265" s="18">
        <v>1262</v>
      </c>
      <c r="B1265" s="2" t="s">
        <v>2481</v>
      </c>
      <c r="C1265" s="2" t="s">
        <v>2542</v>
      </c>
      <c r="D1265" s="2" t="s">
        <v>2543</v>
      </c>
      <c r="E1265" s="2" t="s">
        <v>2544</v>
      </c>
      <c r="F1265" s="11"/>
      <c r="G1265" s="2" t="s">
        <v>22</v>
      </c>
      <c r="H1265" s="12">
        <v>44579</v>
      </c>
      <c r="I1265" s="12">
        <f t="shared" si="178"/>
        <v>44943</v>
      </c>
      <c r="J1265" s="8" t="s">
        <v>43</v>
      </c>
      <c r="K1265" s="2"/>
      <c r="L1265" s="3"/>
      <c r="M1265" s="5"/>
      <c r="N1265" s="21">
        <f ca="1">I1265-K2</f>
        <v>-422</v>
      </c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17"/>
    </row>
    <row r="1266" spans="1:32" ht="99.75" customHeight="1" x14ac:dyDescent="0.5">
      <c r="A1266" s="18">
        <v>1263</v>
      </c>
      <c r="B1266" s="2" t="s">
        <v>2481</v>
      </c>
      <c r="C1266" s="2" t="s">
        <v>2542</v>
      </c>
      <c r="D1266" s="2" t="s">
        <v>2545</v>
      </c>
      <c r="E1266" s="2" t="s">
        <v>2544</v>
      </c>
      <c r="F1266" s="11"/>
      <c r="G1266" s="2" t="s">
        <v>22</v>
      </c>
      <c r="H1266" s="12">
        <v>44579</v>
      </c>
      <c r="I1266" s="12">
        <f t="shared" si="178"/>
        <v>44943</v>
      </c>
      <c r="J1266" s="8" t="s">
        <v>43</v>
      </c>
      <c r="K1266" s="2"/>
      <c r="L1266" s="3"/>
      <c r="M1266" s="5"/>
      <c r="N1266" s="21">
        <f ca="1">I1266-K2</f>
        <v>-422</v>
      </c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17"/>
    </row>
    <row r="1267" spans="1:32" ht="99.75" customHeight="1" x14ac:dyDescent="0.5">
      <c r="A1267" s="18">
        <v>1264</v>
      </c>
      <c r="B1267" s="2" t="s">
        <v>2481</v>
      </c>
      <c r="C1267" s="2" t="s">
        <v>2542</v>
      </c>
      <c r="D1267" s="2" t="s">
        <v>2546</v>
      </c>
      <c r="E1267" s="2" t="s">
        <v>2544</v>
      </c>
      <c r="F1267" s="11"/>
      <c r="G1267" s="2" t="s">
        <v>22</v>
      </c>
      <c r="H1267" s="12">
        <v>44579</v>
      </c>
      <c r="I1267" s="12">
        <f t="shared" si="178"/>
        <v>44943</v>
      </c>
      <c r="J1267" s="8" t="s">
        <v>43</v>
      </c>
      <c r="K1267" s="2"/>
      <c r="L1267" s="3"/>
      <c r="M1267" s="5"/>
      <c r="N1267" s="21">
        <f ca="1">I1267-K2</f>
        <v>-422</v>
      </c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17"/>
    </row>
    <row r="1268" spans="1:32" ht="99.75" customHeight="1" x14ac:dyDescent="0.5">
      <c r="A1268" s="18">
        <v>1265</v>
      </c>
      <c r="B1268" s="2" t="s">
        <v>2481</v>
      </c>
      <c r="C1268" s="2" t="s">
        <v>2547</v>
      </c>
      <c r="D1268" s="2" t="s">
        <v>2548</v>
      </c>
      <c r="E1268" s="2" t="s">
        <v>2549</v>
      </c>
      <c r="F1268" s="11"/>
      <c r="G1268" s="2" t="s">
        <v>22</v>
      </c>
      <c r="H1268" s="12">
        <v>44579</v>
      </c>
      <c r="I1268" s="12">
        <f t="shared" si="178"/>
        <v>44943</v>
      </c>
      <c r="J1268" s="8" t="s">
        <v>43</v>
      </c>
      <c r="K1268" s="2"/>
      <c r="L1268" s="3"/>
      <c r="M1268" s="5"/>
      <c r="N1268" s="21">
        <f ca="1">I1268-K2</f>
        <v>-422</v>
      </c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17"/>
    </row>
    <row r="1269" spans="1:32" ht="99.75" customHeight="1" x14ac:dyDescent="0.5">
      <c r="A1269" s="18">
        <v>1266</v>
      </c>
      <c r="B1269" s="2" t="s">
        <v>2481</v>
      </c>
      <c r="C1269" s="2" t="s">
        <v>255</v>
      </c>
      <c r="D1269" s="2" t="s">
        <v>2550</v>
      </c>
      <c r="E1269" s="2" t="s">
        <v>2551</v>
      </c>
      <c r="F1269" s="11"/>
      <c r="G1269" s="2" t="s">
        <v>22</v>
      </c>
      <c r="H1269" s="12">
        <v>45124</v>
      </c>
      <c r="I1269" s="12">
        <f>H1269+365</f>
        <v>45489</v>
      </c>
      <c r="J1269" s="8" t="s">
        <v>86</v>
      </c>
      <c r="K1269" s="19" t="s">
        <v>2552</v>
      </c>
      <c r="L1269" s="3"/>
      <c r="M1269" s="5"/>
      <c r="N1269" s="21">
        <f ca="1">I1269-K2</f>
        <v>124</v>
      </c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17"/>
    </row>
    <row r="1270" spans="1:32" ht="99.75" customHeight="1" x14ac:dyDescent="0.5">
      <c r="A1270" s="18">
        <v>1267</v>
      </c>
      <c r="B1270" s="2" t="s">
        <v>2481</v>
      </c>
      <c r="C1270" s="2" t="s">
        <v>2547</v>
      </c>
      <c r="D1270" s="2" t="s">
        <v>2553</v>
      </c>
      <c r="E1270" s="2" t="s">
        <v>2554</v>
      </c>
      <c r="F1270" s="11"/>
      <c r="G1270" s="2" t="s">
        <v>22</v>
      </c>
      <c r="H1270" s="12">
        <v>44579</v>
      </c>
      <c r="I1270" s="12">
        <f t="shared" ref="I1270:I1272" si="179">H1270+364</f>
        <v>44943</v>
      </c>
      <c r="J1270" s="8" t="s">
        <v>43</v>
      </c>
      <c r="K1270" s="2"/>
      <c r="L1270" s="20"/>
      <c r="M1270" s="5"/>
      <c r="N1270" s="21">
        <f ca="1">I1270-K2</f>
        <v>-422</v>
      </c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17"/>
    </row>
    <row r="1271" spans="1:32" ht="99.75" customHeight="1" x14ac:dyDescent="0.5">
      <c r="A1271" s="18">
        <v>1268</v>
      </c>
      <c r="B1271" s="2" t="s">
        <v>2481</v>
      </c>
      <c r="C1271" s="2" t="s">
        <v>322</v>
      </c>
      <c r="D1271" s="2" t="s">
        <v>2555</v>
      </c>
      <c r="E1271" s="2" t="s">
        <v>2556</v>
      </c>
      <c r="F1271" s="11"/>
      <c r="G1271" s="2" t="s">
        <v>22</v>
      </c>
      <c r="H1271" s="12">
        <v>44579</v>
      </c>
      <c r="I1271" s="12">
        <f t="shared" si="179"/>
        <v>44943</v>
      </c>
      <c r="J1271" s="8" t="s">
        <v>43</v>
      </c>
      <c r="K1271" s="2"/>
      <c r="L1271" s="3"/>
      <c r="M1271" s="5"/>
      <c r="N1271" s="21">
        <f ca="1">I1271-K2</f>
        <v>-422</v>
      </c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17"/>
    </row>
    <row r="1272" spans="1:32" ht="99.75" customHeight="1" x14ac:dyDescent="0.5">
      <c r="A1272" s="18">
        <v>1269</v>
      </c>
      <c r="B1272" s="2" t="s">
        <v>2481</v>
      </c>
      <c r="C1272" s="2"/>
      <c r="D1272" s="2" t="s">
        <v>2557</v>
      </c>
      <c r="E1272" s="2" t="s">
        <v>2558</v>
      </c>
      <c r="F1272" s="11"/>
      <c r="G1272" s="2" t="s">
        <v>22</v>
      </c>
      <c r="H1272" s="12">
        <v>44579</v>
      </c>
      <c r="I1272" s="12">
        <f t="shared" si="179"/>
        <v>44943</v>
      </c>
      <c r="J1272" s="8" t="s">
        <v>43</v>
      </c>
      <c r="K1272" s="2"/>
      <c r="L1272" s="3"/>
      <c r="M1272" s="5"/>
      <c r="N1272" s="21">
        <f ca="1">I1272-K2</f>
        <v>-422</v>
      </c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17"/>
    </row>
    <row r="1273" spans="1:32" ht="99.75" customHeight="1" x14ac:dyDescent="0.4">
      <c r="A1273" s="18">
        <v>1270</v>
      </c>
      <c r="B1273" s="2" t="s">
        <v>2481</v>
      </c>
      <c r="C1273" s="2" t="s">
        <v>322</v>
      </c>
      <c r="D1273" s="2" t="s">
        <v>2559</v>
      </c>
      <c r="E1273" s="2" t="s">
        <v>2560</v>
      </c>
      <c r="F1273" s="11"/>
      <c r="G1273" s="2" t="s">
        <v>22</v>
      </c>
      <c r="H1273" s="12">
        <v>45077</v>
      </c>
      <c r="I1273" s="12">
        <f t="shared" ref="I1273:I1275" si="180">H1273+365</f>
        <v>45442</v>
      </c>
      <c r="J1273" s="8" t="s">
        <v>43</v>
      </c>
      <c r="K1273" s="2"/>
      <c r="L1273" s="20"/>
      <c r="M1273" s="26" t="s">
        <v>2561</v>
      </c>
      <c r="N1273" s="21">
        <f ca="1">I1273-K2</f>
        <v>77</v>
      </c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17"/>
    </row>
    <row r="1274" spans="1:32" ht="99.75" customHeight="1" x14ac:dyDescent="0.5">
      <c r="A1274" s="18">
        <v>1271</v>
      </c>
      <c r="B1274" s="2" t="s">
        <v>2481</v>
      </c>
      <c r="C1274" s="2" t="s">
        <v>2562</v>
      </c>
      <c r="D1274" s="2" t="s">
        <v>2563</v>
      </c>
      <c r="E1274" s="2" t="s">
        <v>2564</v>
      </c>
      <c r="F1274" s="11"/>
      <c r="G1274" s="2" t="s">
        <v>22</v>
      </c>
      <c r="H1274" s="12">
        <v>45334</v>
      </c>
      <c r="I1274" s="12">
        <f t="shared" si="180"/>
        <v>45699</v>
      </c>
      <c r="J1274" s="8" t="s">
        <v>86</v>
      </c>
      <c r="K1274" s="19" t="s">
        <v>2565</v>
      </c>
      <c r="L1274" s="3"/>
      <c r="M1274" s="25"/>
      <c r="N1274" s="21">
        <f ca="1">I1274-K2</f>
        <v>334</v>
      </c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17" t="s">
        <v>2566</v>
      </c>
    </row>
    <row r="1275" spans="1:32" ht="99.75" customHeight="1" x14ac:dyDescent="0.5">
      <c r="A1275" s="18">
        <v>1272</v>
      </c>
      <c r="B1275" s="2" t="s">
        <v>2481</v>
      </c>
      <c r="C1275" s="2" t="s">
        <v>2567</v>
      </c>
      <c r="D1275" s="2" t="s">
        <v>2568</v>
      </c>
      <c r="E1275" s="2" t="s">
        <v>2564</v>
      </c>
      <c r="F1275" s="11"/>
      <c r="G1275" s="2" t="s">
        <v>22</v>
      </c>
      <c r="H1275" s="12">
        <v>45329</v>
      </c>
      <c r="I1275" s="12">
        <f t="shared" si="180"/>
        <v>45694</v>
      </c>
      <c r="J1275" s="8" t="s">
        <v>50</v>
      </c>
      <c r="K1275" s="19" t="s">
        <v>2569</v>
      </c>
      <c r="L1275" s="3"/>
      <c r="M1275" s="5"/>
      <c r="N1275" s="21">
        <f ca="1">I1275-K2</f>
        <v>329</v>
      </c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17"/>
    </row>
    <row r="1276" spans="1:32" ht="99.75" customHeight="1" x14ac:dyDescent="0.5">
      <c r="A1276" s="18">
        <v>1273</v>
      </c>
      <c r="B1276" s="2" t="s">
        <v>2481</v>
      </c>
      <c r="C1276" s="2" t="s">
        <v>2570</v>
      </c>
      <c r="D1276" s="2" t="s">
        <v>2571</v>
      </c>
      <c r="E1276" s="2" t="s">
        <v>2572</v>
      </c>
      <c r="F1276" s="11"/>
      <c r="G1276" s="2" t="s">
        <v>22</v>
      </c>
      <c r="H1276" s="12">
        <v>44579</v>
      </c>
      <c r="I1276" s="12">
        <f t="shared" ref="I1276:I1283" si="181">H1276+364</f>
        <v>44943</v>
      </c>
      <c r="J1276" s="8" t="s">
        <v>43</v>
      </c>
      <c r="K1276" s="2"/>
      <c r="L1276" s="3"/>
      <c r="M1276" s="5"/>
      <c r="N1276" s="21">
        <f ca="1">I1276-K2</f>
        <v>-422</v>
      </c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8"/>
    </row>
    <row r="1277" spans="1:32" ht="99.75" customHeight="1" x14ac:dyDescent="0.5">
      <c r="A1277" s="18">
        <v>1274</v>
      </c>
      <c r="B1277" s="2" t="s">
        <v>2481</v>
      </c>
      <c r="C1277" s="2" t="s">
        <v>2573</v>
      </c>
      <c r="D1277" s="2" t="s">
        <v>2574</v>
      </c>
      <c r="E1277" s="2" t="s">
        <v>2572</v>
      </c>
      <c r="F1277" s="11"/>
      <c r="G1277" s="2" t="s">
        <v>22</v>
      </c>
      <c r="H1277" s="12">
        <v>44579</v>
      </c>
      <c r="I1277" s="12">
        <f t="shared" si="181"/>
        <v>44943</v>
      </c>
      <c r="J1277" s="8" t="s">
        <v>43</v>
      </c>
      <c r="K1277" s="2"/>
      <c r="L1277" s="3"/>
      <c r="M1277" s="5"/>
      <c r="N1277" s="21">
        <f ca="1">I1277-K2</f>
        <v>-422</v>
      </c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8"/>
    </row>
    <row r="1278" spans="1:32" ht="99.75" customHeight="1" x14ac:dyDescent="0.5">
      <c r="A1278" s="41">
        <v>1275</v>
      </c>
      <c r="B1278" s="2" t="s">
        <v>2481</v>
      </c>
      <c r="C1278" s="2" t="s">
        <v>2575</v>
      </c>
      <c r="D1278" s="2" t="s">
        <v>2576</v>
      </c>
      <c r="E1278" s="2" t="s">
        <v>2577</v>
      </c>
      <c r="F1278" s="11"/>
      <c r="G1278" s="2" t="s">
        <v>22</v>
      </c>
      <c r="H1278" s="12">
        <v>44579</v>
      </c>
      <c r="I1278" s="12">
        <f t="shared" si="181"/>
        <v>44943</v>
      </c>
      <c r="J1278" s="8" t="s">
        <v>43</v>
      </c>
      <c r="K1278" s="2"/>
      <c r="L1278" s="3"/>
      <c r="M1278" s="5"/>
      <c r="N1278" s="21">
        <f ca="1">I1278-K2</f>
        <v>-422</v>
      </c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8"/>
    </row>
    <row r="1279" spans="1:32" ht="99.75" customHeight="1" x14ac:dyDescent="0.5">
      <c r="A1279" s="18">
        <v>1276</v>
      </c>
      <c r="B1279" s="2" t="s">
        <v>2481</v>
      </c>
      <c r="C1279" s="2" t="s">
        <v>2575</v>
      </c>
      <c r="D1279" s="2" t="s">
        <v>2578</v>
      </c>
      <c r="E1279" s="2" t="s">
        <v>2577</v>
      </c>
      <c r="F1279" s="11"/>
      <c r="G1279" s="2" t="s">
        <v>22</v>
      </c>
      <c r="H1279" s="12">
        <v>44978</v>
      </c>
      <c r="I1279" s="12">
        <f t="shared" si="181"/>
        <v>45342</v>
      </c>
      <c r="J1279" s="8" t="s">
        <v>43</v>
      </c>
      <c r="K1279" s="19" t="s">
        <v>2579</v>
      </c>
      <c r="L1279" s="3"/>
      <c r="M1279" s="5"/>
      <c r="N1279" s="21">
        <f ca="1">I1279-K2</f>
        <v>-23</v>
      </c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8"/>
    </row>
    <row r="1280" spans="1:32" ht="99.75" customHeight="1" x14ac:dyDescent="0.5">
      <c r="A1280" s="18">
        <v>1277</v>
      </c>
      <c r="B1280" s="2" t="s">
        <v>2481</v>
      </c>
      <c r="C1280" s="2"/>
      <c r="D1280" s="2" t="s">
        <v>2580</v>
      </c>
      <c r="E1280" s="2" t="s">
        <v>2581</v>
      </c>
      <c r="F1280" s="11"/>
      <c r="G1280" s="2" t="s">
        <v>22</v>
      </c>
      <c r="H1280" s="12">
        <v>44579</v>
      </c>
      <c r="I1280" s="12">
        <f t="shared" si="181"/>
        <v>44943</v>
      </c>
      <c r="J1280" s="8" t="s">
        <v>43</v>
      </c>
      <c r="K1280" s="2"/>
      <c r="L1280" s="3"/>
      <c r="M1280" s="5"/>
      <c r="N1280" s="21">
        <f ca="1">I1280-K2</f>
        <v>-422</v>
      </c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8"/>
    </row>
    <row r="1281" spans="1:32" ht="99.75" customHeight="1" x14ac:dyDescent="0.5">
      <c r="A1281" s="18">
        <v>1278</v>
      </c>
      <c r="B1281" s="2" t="s">
        <v>2481</v>
      </c>
      <c r="C1281" s="2" t="s">
        <v>2547</v>
      </c>
      <c r="D1281" s="2" t="s">
        <v>2582</v>
      </c>
      <c r="E1281" s="2" t="s">
        <v>2583</v>
      </c>
      <c r="F1281" s="11"/>
      <c r="G1281" s="2" t="s">
        <v>22</v>
      </c>
      <c r="H1281" s="12">
        <v>44967</v>
      </c>
      <c r="I1281" s="12">
        <f t="shared" si="181"/>
        <v>45331</v>
      </c>
      <c r="J1281" s="8" t="s">
        <v>43</v>
      </c>
      <c r="K1281" s="27"/>
      <c r="L1281" s="3"/>
      <c r="M1281" s="5"/>
      <c r="N1281" s="21">
        <f ca="1">I1281-K2</f>
        <v>-34</v>
      </c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8"/>
    </row>
    <row r="1282" spans="1:32" ht="99.75" customHeight="1" x14ac:dyDescent="0.5">
      <c r="A1282" s="18">
        <v>1279</v>
      </c>
      <c r="B1282" s="2" t="s">
        <v>2481</v>
      </c>
      <c r="C1282" s="2" t="s">
        <v>2573</v>
      </c>
      <c r="D1282" s="2" t="s">
        <v>2584</v>
      </c>
      <c r="E1282" s="2" t="s">
        <v>2572</v>
      </c>
      <c r="F1282" s="11"/>
      <c r="G1282" s="2" t="s">
        <v>22</v>
      </c>
      <c r="H1282" s="12">
        <v>44582</v>
      </c>
      <c r="I1282" s="12">
        <f t="shared" si="181"/>
        <v>44946</v>
      </c>
      <c r="J1282" s="8" t="s">
        <v>43</v>
      </c>
      <c r="K1282" s="2"/>
      <c r="L1282" s="3"/>
      <c r="M1282" s="5"/>
      <c r="N1282" s="21">
        <f ca="1">I1282-K2</f>
        <v>-419</v>
      </c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8"/>
    </row>
    <row r="1283" spans="1:32" ht="99.75" customHeight="1" x14ac:dyDescent="0.5">
      <c r="A1283" s="18">
        <v>1280</v>
      </c>
      <c r="B1283" s="2" t="s">
        <v>2481</v>
      </c>
      <c r="C1283" s="2" t="s">
        <v>255</v>
      </c>
      <c r="D1283" s="2" t="s">
        <v>2585</v>
      </c>
      <c r="E1283" s="2" t="s">
        <v>2586</v>
      </c>
      <c r="F1283" s="11"/>
      <c r="G1283" s="2" t="s">
        <v>22</v>
      </c>
      <c r="H1283" s="12">
        <v>44582</v>
      </c>
      <c r="I1283" s="12">
        <f t="shared" si="181"/>
        <v>44946</v>
      </c>
      <c r="J1283" s="8" t="s">
        <v>43</v>
      </c>
      <c r="K1283" s="2"/>
      <c r="L1283" s="3"/>
      <c r="M1283" s="5"/>
      <c r="N1283" s="21">
        <f ca="1">I1283-K2</f>
        <v>-419</v>
      </c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8"/>
    </row>
    <row r="1284" spans="1:32" ht="99.75" customHeight="1" x14ac:dyDescent="0.5">
      <c r="A1284" s="18">
        <v>1281</v>
      </c>
      <c r="B1284" s="2" t="s">
        <v>2481</v>
      </c>
      <c r="C1284" s="2" t="s">
        <v>255</v>
      </c>
      <c r="D1284" s="2" t="s">
        <v>2587</v>
      </c>
      <c r="E1284" s="2" t="s">
        <v>2489</v>
      </c>
      <c r="F1284" s="11"/>
      <c r="G1284" s="2" t="s">
        <v>22</v>
      </c>
      <c r="H1284" s="12">
        <v>45124</v>
      </c>
      <c r="I1284" s="12">
        <f>H1284+365</f>
        <v>45489</v>
      </c>
      <c r="J1284" s="8" t="s">
        <v>50</v>
      </c>
      <c r="K1284" s="19" t="s">
        <v>2588</v>
      </c>
      <c r="L1284" s="3"/>
      <c r="M1284" s="5"/>
      <c r="N1284" s="21">
        <f ca="1">I1284-K2</f>
        <v>124</v>
      </c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17"/>
    </row>
    <row r="1285" spans="1:32" ht="99.75" customHeight="1" x14ac:dyDescent="0.5">
      <c r="A1285" s="18">
        <v>1282</v>
      </c>
      <c r="B1285" s="2" t="s">
        <v>2481</v>
      </c>
      <c r="C1285" s="2"/>
      <c r="D1285" s="2" t="s">
        <v>2589</v>
      </c>
      <c r="E1285" s="2" t="s">
        <v>2486</v>
      </c>
      <c r="F1285" s="11"/>
      <c r="G1285" s="2" t="s">
        <v>22</v>
      </c>
      <c r="H1285" s="12">
        <v>44547</v>
      </c>
      <c r="I1285" s="12">
        <f t="shared" ref="I1285:I1289" si="182">H1285+364</f>
        <v>44911</v>
      </c>
      <c r="J1285" s="8" t="s">
        <v>43</v>
      </c>
      <c r="K1285" s="2"/>
      <c r="L1285" s="3"/>
      <c r="M1285" s="5"/>
      <c r="N1285" s="21">
        <f ca="1">I1285-K2</f>
        <v>-454</v>
      </c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17"/>
    </row>
    <row r="1286" spans="1:32" ht="99.75" customHeight="1" x14ac:dyDescent="0.5">
      <c r="A1286" s="18">
        <v>1283</v>
      </c>
      <c r="B1286" s="2" t="s">
        <v>2481</v>
      </c>
      <c r="C1286" s="2" t="s">
        <v>40</v>
      </c>
      <c r="D1286" s="2" t="s">
        <v>2590</v>
      </c>
      <c r="E1286" s="2" t="s">
        <v>2493</v>
      </c>
      <c r="F1286" s="11"/>
      <c r="G1286" s="2" t="s">
        <v>22</v>
      </c>
      <c r="H1286" s="12">
        <v>44579</v>
      </c>
      <c r="I1286" s="12">
        <f t="shared" si="182"/>
        <v>44943</v>
      </c>
      <c r="J1286" s="8" t="s">
        <v>43</v>
      </c>
      <c r="K1286" s="2"/>
      <c r="L1286" s="3"/>
      <c r="M1286" s="5"/>
      <c r="N1286" s="21">
        <f ca="1">I1286-K2</f>
        <v>-422</v>
      </c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17"/>
    </row>
    <row r="1287" spans="1:32" ht="99.75" customHeight="1" x14ac:dyDescent="0.5">
      <c r="A1287" s="18">
        <v>1284</v>
      </c>
      <c r="B1287" s="2" t="s">
        <v>2481</v>
      </c>
      <c r="C1287" s="2" t="s">
        <v>322</v>
      </c>
      <c r="D1287" s="2" t="s">
        <v>2591</v>
      </c>
      <c r="E1287" s="2" t="s">
        <v>2515</v>
      </c>
      <c r="F1287" s="11"/>
      <c r="G1287" s="2" t="s">
        <v>22</v>
      </c>
      <c r="H1287" s="12">
        <v>44579</v>
      </c>
      <c r="I1287" s="12">
        <f t="shared" si="182"/>
        <v>44943</v>
      </c>
      <c r="J1287" s="8" t="s">
        <v>43</v>
      </c>
      <c r="K1287" s="2"/>
      <c r="L1287" s="3"/>
      <c r="M1287" s="5"/>
      <c r="N1287" s="21">
        <f ca="1">I1287-K2</f>
        <v>-422</v>
      </c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17"/>
    </row>
    <row r="1288" spans="1:32" ht="99.75" customHeight="1" x14ac:dyDescent="0.5">
      <c r="A1288" s="18">
        <v>1285</v>
      </c>
      <c r="B1288" s="2" t="s">
        <v>2481</v>
      </c>
      <c r="C1288" s="2"/>
      <c r="D1288" s="2" t="s">
        <v>2592</v>
      </c>
      <c r="E1288" s="2" t="s">
        <v>2520</v>
      </c>
      <c r="F1288" s="11"/>
      <c r="G1288" s="2" t="s">
        <v>22</v>
      </c>
      <c r="H1288" s="12">
        <v>44579</v>
      </c>
      <c r="I1288" s="12">
        <f t="shared" si="182"/>
        <v>44943</v>
      </c>
      <c r="J1288" s="8" t="s">
        <v>43</v>
      </c>
      <c r="K1288" s="2"/>
      <c r="L1288" s="3"/>
      <c r="M1288" s="5"/>
      <c r="N1288" s="21">
        <f ca="1">I1288-K2</f>
        <v>-422</v>
      </c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17"/>
    </row>
    <row r="1289" spans="1:32" ht="99.75" customHeight="1" x14ac:dyDescent="0.5">
      <c r="A1289" s="18">
        <v>1286</v>
      </c>
      <c r="B1289" s="2" t="s">
        <v>2481</v>
      </c>
      <c r="C1289" s="2" t="s">
        <v>322</v>
      </c>
      <c r="D1289" s="2" t="s">
        <v>2593</v>
      </c>
      <c r="E1289" s="2" t="s">
        <v>2594</v>
      </c>
      <c r="F1289" s="11"/>
      <c r="G1289" s="2" t="s">
        <v>22</v>
      </c>
      <c r="H1289" s="12">
        <v>44579</v>
      </c>
      <c r="I1289" s="12">
        <f t="shared" si="182"/>
        <v>44943</v>
      </c>
      <c r="J1289" s="8" t="s">
        <v>43</v>
      </c>
      <c r="K1289" s="2"/>
      <c r="L1289" s="3"/>
      <c r="M1289" s="5"/>
      <c r="N1289" s="21">
        <f ca="1">I1289-K2</f>
        <v>-422</v>
      </c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17"/>
    </row>
    <row r="1290" spans="1:32" ht="99.75" customHeight="1" x14ac:dyDescent="0.5">
      <c r="A1290" s="18">
        <v>1287</v>
      </c>
      <c r="B1290" s="2" t="s">
        <v>2481</v>
      </c>
      <c r="C1290" s="2"/>
      <c r="D1290" s="2" t="s">
        <v>2595</v>
      </c>
      <c r="E1290" s="2" t="s">
        <v>2596</v>
      </c>
      <c r="F1290" s="11"/>
      <c r="G1290" s="2" t="s">
        <v>22</v>
      </c>
      <c r="H1290" s="12">
        <v>45309</v>
      </c>
      <c r="I1290" s="12">
        <f>H1290+365</f>
        <v>45674</v>
      </c>
      <c r="J1290" s="8" t="s">
        <v>86</v>
      </c>
      <c r="K1290" s="19" t="s">
        <v>2597</v>
      </c>
      <c r="L1290" s="70" t="s">
        <v>2598</v>
      </c>
      <c r="M1290" s="5"/>
      <c r="N1290" s="21">
        <f ca="1">I1290-K2</f>
        <v>309</v>
      </c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8"/>
    </row>
    <row r="1291" spans="1:32" ht="99.75" customHeight="1" x14ac:dyDescent="0.5">
      <c r="A1291" s="18">
        <v>1288</v>
      </c>
      <c r="B1291" s="2" t="s">
        <v>2481</v>
      </c>
      <c r="C1291" s="2" t="s">
        <v>40</v>
      </c>
      <c r="D1291" s="2" t="s">
        <v>2599</v>
      </c>
      <c r="E1291" s="2" t="s">
        <v>2506</v>
      </c>
      <c r="F1291" s="11"/>
      <c r="G1291" s="2" t="s">
        <v>22</v>
      </c>
      <c r="H1291" s="12">
        <v>44579</v>
      </c>
      <c r="I1291" s="12">
        <f>H1291+364</f>
        <v>44943</v>
      </c>
      <c r="J1291" s="8" t="s">
        <v>43</v>
      </c>
      <c r="K1291" s="2"/>
      <c r="L1291" s="3"/>
      <c r="M1291" s="5"/>
      <c r="N1291" s="21">
        <f ca="1">I1291-K2</f>
        <v>-422</v>
      </c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17"/>
    </row>
    <row r="1292" spans="1:32" ht="99.75" customHeight="1" x14ac:dyDescent="0.5">
      <c r="A1292" s="18">
        <v>1289</v>
      </c>
      <c r="B1292" s="2" t="s">
        <v>2481</v>
      </c>
      <c r="C1292" s="2" t="s">
        <v>40</v>
      </c>
      <c r="D1292" s="2" t="s">
        <v>2600</v>
      </c>
      <c r="E1292" s="2" t="s">
        <v>2506</v>
      </c>
      <c r="F1292" s="11"/>
      <c r="G1292" s="2" t="s">
        <v>22</v>
      </c>
      <c r="H1292" s="12">
        <v>45329</v>
      </c>
      <c r="I1292" s="12">
        <f>H1292+365</f>
        <v>45694</v>
      </c>
      <c r="J1292" s="8" t="s">
        <v>130</v>
      </c>
      <c r="K1292" s="19" t="s">
        <v>2601</v>
      </c>
      <c r="L1292" s="3"/>
      <c r="M1292" s="5"/>
      <c r="N1292" s="21">
        <f ca="1">I1292-K2</f>
        <v>329</v>
      </c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8"/>
    </row>
    <row r="1293" spans="1:32" ht="99.75" customHeight="1" x14ac:dyDescent="0.5">
      <c r="A1293" s="41">
        <v>1290</v>
      </c>
      <c r="B1293" s="2" t="s">
        <v>2481</v>
      </c>
      <c r="C1293" s="2" t="s">
        <v>40</v>
      </c>
      <c r="D1293" s="2" t="s">
        <v>2602</v>
      </c>
      <c r="E1293" s="2" t="s">
        <v>2603</v>
      </c>
      <c r="F1293" s="11"/>
      <c r="G1293" s="2" t="s">
        <v>22</v>
      </c>
      <c r="H1293" s="12">
        <v>44579</v>
      </c>
      <c r="I1293" s="12">
        <f t="shared" ref="I1293:I1296" si="183">H1293+364</f>
        <v>44943</v>
      </c>
      <c r="J1293" s="8" t="s">
        <v>43</v>
      </c>
      <c r="K1293" s="2"/>
      <c r="L1293" s="3"/>
      <c r="M1293" s="5"/>
      <c r="N1293" s="21">
        <f ca="1">I1293-K2</f>
        <v>-422</v>
      </c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17"/>
    </row>
    <row r="1294" spans="1:32" ht="99.75" customHeight="1" x14ac:dyDescent="0.5">
      <c r="A1294" s="18">
        <v>1291</v>
      </c>
      <c r="B1294" s="2" t="s">
        <v>2481</v>
      </c>
      <c r="C1294" s="2" t="s">
        <v>322</v>
      </c>
      <c r="D1294" s="2" t="s">
        <v>2604</v>
      </c>
      <c r="E1294" s="2" t="s">
        <v>2511</v>
      </c>
      <c r="F1294" s="11"/>
      <c r="G1294" s="2" t="s">
        <v>22</v>
      </c>
      <c r="H1294" s="12">
        <v>44579</v>
      </c>
      <c r="I1294" s="12">
        <f t="shared" si="183"/>
        <v>44943</v>
      </c>
      <c r="J1294" s="8" t="s">
        <v>43</v>
      </c>
      <c r="K1294" s="2"/>
      <c r="L1294" s="3"/>
      <c r="M1294" s="5"/>
      <c r="N1294" s="21">
        <f ca="1">I1294-K2</f>
        <v>-422</v>
      </c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17"/>
    </row>
    <row r="1295" spans="1:32" ht="99.75" customHeight="1" x14ac:dyDescent="0.5">
      <c r="A1295" s="18">
        <v>1292</v>
      </c>
      <c r="B1295" s="2" t="s">
        <v>2481</v>
      </c>
      <c r="C1295" s="2" t="s">
        <v>322</v>
      </c>
      <c r="D1295" s="2" t="s">
        <v>2605</v>
      </c>
      <c r="E1295" s="2" t="s">
        <v>2606</v>
      </c>
      <c r="F1295" s="11"/>
      <c r="G1295" s="2" t="s">
        <v>22</v>
      </c>
      <c r="H1295" s="12">
        <v>44579</v>
      </c>
      <c r="I1295" s="12">
        <f t="shared" si="183"/>
        <v>44943</v>
      </c>
      <c r="J1295" s="8" t="s">
        <v>43</v>
      </c>
      <c r="K1295" s="2"/>
      <c r="L1295" s="3"/>
      <c r="M1295" s="5"/>
      <c r="N1295" s="21">
        <f ca="1">I1295-K2</f>
        <v>-422</v>
      </c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17"/>
    </row>
    <row r="1296" spans="1:32" ht="99.75" customHeight="1" x14ac:dyDescent="0.5">
      <c r="A1296" s="18">
        <v>1293</v>
      </c>
      <c r="B1296" s="2" t="s">
        <v>2481</v>
      </c>
      <c r="C1296" s="2"/>
      <c r="D1296" s="2" t="s">
        <v>2607</v>
      </c>
      <c r="E1296" s="2" t="s">
        <v>2608</v>
      </c>
      <c r="F1296" s="11"/>
      <c r="G1296" s="2" t="s">
        <v>22</v>
      </c>
      <c r="H1296" s="12">
        <v>44160</v>
      </c>
      <c r="I1296" s="12">
        <f t="shared" si="183"/>
        <v>44524</v>
      </c>
      <c r="J1296" s="8" t="s">
        <v>43</v>
      </c>
      <c r="K1296" s="2"/>
      <c r="L1296" s="3"/>
      <c r="M1296" s="5"/>
      <c r="N1296" s="21">
        <f ca="1">I1296-K2</f>
        <v>-841</v>
      </c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8"/>
    </row>
    <row r="1297" spans="1:32" ht="99.75" customHeight="1" x14ac:dyDescent="0.5">
      <c r="A1297" s="11">
        <v>1294</v>
      </c>
      <c r="B1297" s="2" t="s">
        <v>2481</v>
      </c>
      <c r="C1297" s="2"/>
      <c r="D1297" s="2" t="s">
        <v>2609</v>
      </c>
      <c r="E1297" s="2" t="s">
        <v>2560</v>
      </c>
      <c r="F1297" s="11"/>
      <c r="G1297" s="2" t="s">
        <v>22</v>
      </c>
      <c r="H1297" s="12">
        <v>45077</v>
      </c>
      <c r="I1297" s="12">
        <f>H1297+365</f>
        <v>45442</v>
      </c>
      <c r="J1297" s="8" t="s">
        <v>123</v>
      </c>
      <c r="K1297" s="2"/>
      <c r="L1297" s="3"/>
      <c r="M1297" s="5"/>
      <c r="N1297" s="21">
        <f ca="1">I1297-K2</f>
        <v>77</v>
      </c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8"/>
    </row>
    <row r="1298" spans="1:32" ht="99.75" customHeight="1" x14ac:dyDescent="0.5">
      <c r="A1298" s="18">
        <v>1295</v>
      </c>
      <c r="B1298" s="2" t="s">
        <v>2481</v>
      </c>
      <c r="C1298" s="2"/>
      <c r="D1298" s="2" t="s">
        <v>2610</v>
      </c>
      <c r="E1298" s="2" t="s">
        <v>2611</v>
      </c>
      <c r="F1298" s="11"/>
      <c r="G1298" s="2" t="s">
        <v>22</v>
      </c>
      <c r="H1298" s="12">
        <v>44161</v>
      </c>
      <c r="I1298" s="12">
        <f t="shared" ref="I1298:I1310" si="184">H1298+364</f>
        <v>44525</v>
      </c>
      <c r="J1298" s="8" t="s">
        <v>43</v>
      </c>
      <c r="K1298" s="2"/>
      <c r="L1298" s="3"/>
      <c r="M1298" s="5"/>
      <c r="N1298" s="21">
        <f ca="1">I1298-K2</f>
        <v>-840</v>
      </c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8"/>
    </row>
    <row r="1299" spans="1:32" ht="99.75" customHeight="1" x14ac:dyDescent="0.5">
      <c r="A1299" s="18">
        <v>1296</v>
      </c>
      <c r="B1299" s="2" t="s">
        <v>2481</v>
      </c>
      <c r="C1299" s="2"/>
      <c r="D1299" s="2" t="s">
        <v>2612</v>
      </c>
      <c r="E1299" s="2" t="s">
        <v>2611</v>
      </c>
      <c r="F1299" s="11"/>
      <c r="G1299" s="2" t="s">
        <v>22</v>
      </c>
      <c r="H1299" s="12">
        <v>44161</v>
      </c>
      <c r="I1299" s="12">
        <f t="shared" si="184"/>
        <v>44525</v>
      </c>
      <c r="J1299" s="8" t="s">
        <v>43</v>
      </c>
      <c r="K1299" s="2"/>
      <c r="L1299" s="3"/>
      <c r="M1299" s="5"/>
      <c r="N1299" s="21">
        <f ca="1">I1299-K2</f>
        <v>-840</v>
      </c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8"/>
    </row>
    <row r="1300" spans="1:32" ht="99.75" customHeight="1" x14ac:dyDescent="0.5">
      <c r="A1300" s="18">
        <v>1297</v>
      </c>
      <c r="B1300" s="2" t="s">
        <v>2481</v>
      </c>
      <c r="C1300" s="2"/>
      <c r="D1300" s="2" t="s">
        <v>2613</v>
      </c>
      <c r="E1300" s="2" t="s">
        <v>2614</v>
      </c>
      <c r="F1300" s="11"/>
      <c r="G1300" s="2" t="s">
        <v>22</v>
      </c>
      <c r="H1300" s="12">
        <v>44161</v>
      </c>
      <c r="I1300" s="12">
        <f t="shared" si="184"/>
        <v>44525</v>
      </c>
      <c r="J1300" s="8" t="s">
        <v>43</v>
      </c>
      <c r="K1300" s="2"/>
      <c r="L1300" s="3"/>
      <c r="M1300" s="5"/>
      <c r="N1300" s="21">
        <f ca="1">I1300-K2</f>
        <v>-840</v>
      </c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8"/>
    </row>
    <row r="1301" spans="1:32" ht="99.75" customHeight="1" x14ac:dyDescent="0.5">
      <c r="A1301" s="18">
        <v>1298</v>
      </c>
      <c r="B1301" s="2" t="s">
        <v>2615</v>
      </c>
      <c r="C1301" s="2" t="s">
        <v>40</v>
      </c>
      <c r="D1301" s="2" t="s">
        <v>2616</v>
      </c>
      <c r="E1301" s="2" t="s">
        <v>2617</v>
      </c>
      <c r="F1301" s="11"/>
      <c r="G1301" s="2" t="s">
        <v>22</v>
      </c>
      <c r="H1301" s="12">
        <v>44579</v>
      </c>
      <c r="I1301" s="12">
        <f t="shared" si="184"/>
        <v>44943</v>
      </c>
      <c r="J1301" s="8" t="s">
        <v>43</v>
      </c>
      <c r="K1301" s="2"/>
      <c r="L1301" s="3"/>
      <c r="M1301" s="5"/>
      <c r="N1301" s="21">
        <f ca="1">I1301-K2</f>
        <v>-422</v>
      </c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17"/>
    </row>
    <row r="1302" spans="1:32" ht="99.75" customHeight="1" x14ac:dyDescent="0.5">
      <c r="A1302" s="18">
        <v>1299</v>
      </c>
      <c r="B1302" s="2" t="s">
        <v>2615</v>
      </c>
      <c r="C1302" s="2" t="s">
        <v>40</v>
      </c>
      <c r="D1302" s="2" t="s">
        <v>2618</v>
      </c>
      <c r="E1302" s="2" t="s">
        <v>2619</v>
      </c>
      <c r="F1302" s="11"/>
      <c r="G1302" s="2" t="s">
        <v>22</v>
      </c>
      <c r="H1302" s="12">
        <v>44579</v>
      </c>
      <c r="I1302" s="12">
        <f t="shared" si="184"/>
        <v>44943</v>
      </c>
      <c r="J1302" s="8" t="s">
        <v>43</v>
      </c>
      <c r="K1302" s="2"/>
      <c r="L1302" s="3"/>
      <c r="M1302" s="5"/>
      <c r="N1302" s="21">
        <f ca="1">I1302-K2</f>
        <v>-422</v>
      </c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17"/>
    </row>
    <row r="1303" spans="1:32" ht="99.75" customHeight="1" x14ac:dyDescent="0.5">
      <c r="A1303" s="18">
        <v>1300</v>
      </c>
      <c r="B1303" s="2" t="s">
        <v>2615</v>
      </c>
      <c r="C1303" s="2" t="s">
        <v>40</v>
      </c>
      <c r="D1303" s="2" t="s">
        <v>2620</v>
      </c>
      <c r="E1303" s="2" t="s">
        <v>2621</v>
      </c>
      <c r="F1303" s="11"/>
      <c r="G1303" s="2" t="s">
        <v>22</v>
      </c>
      <c r="H1303" s="12">
        <v>44579</v>
      </c>
      <c r="I1303" s="12">
        <f t="shared" si="184"/>
        <v>44943</v>
      </c>
      <c r="J1303" s="8" t="s">
        <v>43</v>
      </c>
      <c r="K1303" s="2"/>
      <c r="L1303" s="3"/>
      <c r="M1303" s="5"/>
      <c r="N1303" s="21">
        <f ca="1">I1303-K2</f>
        <v>-422</v>
      </c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17"/>
    </row>
    <row r="1304" spans="1:32" ht="99.75" customHeight="1" x14ac:dyDescent="0.5">
      <c r="A1304" s="18">
        <v>1301</v>
      </c>
      <c r="B1304" s="2" t="s">
        <v>2481</v>
      </c>
      <c r="C1304" s="2"/>
      <c r="D1304" s="2" t="s">
        <v>2622</v>
      </c>
      <c r="E1304" s="2" t="s">
        <v>2623</v>
      </c>
      <c r="F1304" s="11"/>
      <c r="G1304" s="2" t="s">
        <v>22</v>
      </c>
      <c r="H1304" s="12">
        <v>44194</v>
      </c>
      <c r="I1304" s="12">
        <f t="shared" si="184"/>
        <v>44558</v>
      </c>
      <c r="J1304" s="8" t="s">
        <v>43</v>
      </c>
      <c r="K1304" s="2"/>
      <c r="L1304" s="3"/>
      <c r="M1304" s="5"/>
      <c r="N1304" s="21">
        <f ca="1">I1304-K2</f>
        <v>-807</v>
      </c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17"/>
    </row>
    <row r="1305" spans="1:32" ht="99.75" customHeight="1" x14ac:dyDescent="0.5">
      <c r="A1305" s="11">
        <v>1302</v>
      </c>
      <c r="B1305" s="29" t="s">
        <v>2481</v>
      </c>
      <c r="C1305" s="29"/>
      <c r="D1305" s="29" t="s">
        <v>2624</v>
      </c>
      <c r="E1305" s="29" t="s">
        <v>2623</v>
      </c>
      <c r="F1305" s="30"/>
      <c r="G1305" s="29" t="s">
        <v>22</v>
      </c>
      <c r="H1305" s="31">
        <v>44696</v>
      </c>
      <c r="I1305" s="31">
        <f t="shared" si="184"/>
        <v>45060</v>
      </c>
      <c r="J1305" s="32" t="s">
        <v>113</v>
      </c>
      <c r="K1305" s="2"/>
      <c r="L1305" s="3"/>
      <c r="M1305" s="5"/>
      <c r="N1305" s="21">
        <f ca="1">I1305-K2</f>
        <v>-305</v>
      </c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17"/>
    </row>
    <row r="1306" spans="1:32" ht="99.75" customHeight="1" x14ac:dyDescent="0.5">
      <c r="A1306" s="11">
        <v>1303</v>
      </c>
      <c r="B1306" s="2" t="s">
        <v>2481</v>
      </c>
      <c r="C1306" s="2" t="s">
        <v>255</v>
      </c>
      <c r="D1306" s="2" t="s">
        <v>2625</v>
      </c>
      <c r="E1306" s="2" t="s">
        <v>2626</v>
      </c>
      <c r="F1306" s="11"/>
      <c r="G1306" s="2" t="s">
        <v>22</v>
      </c>
      <c r="H1306" s="12">
        <v>44198</v>
      </c>
      <c r="I1306" s="12">
        <f t="shared" si="184"/>
        <v>44562</v>
      </c>
      <c r="J1306" s="8" t="s">
        <v>123</v>
      </c>
      <c r="K1306" s="2"/>
      <c r="L1306" s="3"/>
      <c r="M1306" s="5"/>
      <c r="N1306" s="21">
        <f ca="1">I1306-K2</f>
        <v>-803</v>
      </c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17"/>
    </row>
    <row r="1307" spans="1:32" ht="99.75" customHeight="1" x14ac:dyDescent="0.5">
      <c r="A1307" s="41">
        <v>1304</v>
      </c>
      <c r="B1307" s="2" t="s">
        <v>2481</v>
      </c>
      <c r="C1307" s="2" t="s">
        <v>2575</v>
      </c>
      <c r="D1307" s="2" t="s">
        <v>2627</v>
      </c>
      <c r="E1307" s="2" t="s">
        <v>2628</v>
      </c>
      <c r="F1307" s="11"/>
      <c r="G1307" s="2" t="s">
        <v>22</v>
      </c>
      <c r="H1307" s="12">
        <v>44226</v>
      </c>
      <c r="I1307" s="12">
        <f t="shared" si="184"/>
        <v>44590</v>
      </c>
      <c r="J1307" s="8" t="s">
        <v>43</v>
      </c>
      <c r="K1307" s="2"/>
      <c r="L1307" s="3"/>
      <c r="M1307" s="5"/>
      <c r="N1307" s="21">
        <f ca="1">I1307-K2</f>
        <v>-775</v>
      </c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17"/>
    </row>
    <row r="1308" spans="1:32" ht="99.75" customHeight="1" x14ac:dyDescent="0.5">
      <c r="A1308" s="41">
        <v>1305</v>
      </c>
      <c r="B1308" s="2" t="s">
        <v>2481</v>
      </c>
      <c r="C1308" s="2" t="s">
        <v>255</v>
      </c>
      <c r="D1308" s="2" t="s">
        <v>2629</v>
      </c>
      <c r="E1308" s="2" t="s">
        <v>2630</v>
      </c>
      <c r="F1308" s="11"/>
      <c r="G1308" s="2" t="s">
        <v>22</v>
      </c>
      <c r="H1308" s="12">
        <v>44645</v>
      </c>
      <c r="I1308" s="12">
        <f t="shared" si="184"/>
        <v>45009</v>
      </c>
      <c r="J1308" s="8" t="s">
        <v>43</v>
      </c>
      <c r="K1308" s="2"/>
      <c r="L1308" s="3"/>
      <c r="M1308" s="5"/>
      <c r="N1308" s="21">
        <f ca="1">I1308-K2</f>
        <v>-356</v>
      </c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17"/>
    </row>
    <row r="1309" spans="1:32" ht="99.75" customHeight="1" x14ac:dyDescent="0.5">
      <c r="A1309" s="41">
        <v>1306</v>
      </c>
      <c r="B1309" s="2" t="s">
        <v>2481</v>
      </c>
      <c r="C1309" s="2" t="s">
        <v>1455</v>
      </c>
      <c r="D1309" s="2" t="s">
        <v>2631</v>
      </c>
      <c r="E1309" s="2" t="s">
        <v>2632</v>
      </c>
      <c r="F1309" s="11"/>
      <c r="G1309" s="2" t="s">
        <v>22</v>
      </c>
      <c r="H1309" s="12">
        <v>44861</v>
      </c>
      <c r="I1309" s="12">
        <f t="shared" si="184"/>
        <v>45225</v>
      </c>
      <c r="J1309" s="8" t="s">
        <v>43</v>
      </c>
      <c r="K1309" s="19" t="s">
        <v>2633</v>
      </c>
      <c r="L1309" s="3"/>
      <c r="M1309" s="5"/>
      <c r="N1309" s="21">
        <f ca="1">I1309-K2</f>
        <v>-140</v>
      </c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17"/>
    </row>
    <row r="1310" spans="1:32" ht="99.75" customHeight="1" x14ac:dyDescent="0.5">
      <c r="A1310" s="18">
        <v>1307</v>
      </c>
      <c r="B1310" s="2" t="s">
        <v>2481</v>
      </c>
      <c r="C1310" s="2" t="s">
        <v>2575</v>
      </c>
      <c r="D1310" s="2" t="s">
        <v>2634</v>
      </c>
      <c r="E1310" s="2" t="s">
        <v>2635</v>
      </c>
      <c r="F1310" s="11"/>
      <c r="G1310" s="2" t="s">
        <v>22</v>
      </c>
      <c r="H1310" s="12">
        <v>44459</v>
      </c>
      <c r="I1310" s="12">
        <f t="shared" si="184"/>
        <v>44823</v>
      </c>
      <c r="J1310" s="8" t="s">
        <v>43</v>
      </c>
      <c r="K1310" s="2"/>
      <c r="L1310" s="3"/>
      <c r="M1310" s="5"/>
      <c r="N1310" s="21">
        <f ca="1">I1310-K2</f>
        <v>-542</v>
      </c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17"/>
    </row>
    <row r="1311" spans="1:32" ht="99.75" customHeight="1" x14ac:dyDescent="0.5">
      <c r="A1311" s="18">
        <v>1308</v>
      </c>
      <c r="B1311" s="2" t="s">
        <v>2481</v>
      </c>
      <c r="C1311" s="2" t="s">
        <v>2573</v>
      </c>
      <c r="D1311" s="2" t="s">
        <v>2636</v>
      </c>
      <c r="E1311" s="2" t="s">
        <v>2637</v>
      </c>
      <c r="F1311" s="11"/>
      <c r="G1311" s="2" t="s">
        <v>22</v>
      </c>
      <c r="H1311" s="12">
        <v>45329</v>
      </c>
      <c r="I1311" s="12">
        <f>H1311+365</f>
        <v>45694</v>
      </c>
      <c r="J1311" s="8" t="s">
        <v>130</v>
      </c>
      <c r="K1311" s="19" t="s">
        <v>2638</v>
      </c>
      <c r="L1311" s="3"/>
      <c r="M1311" s="5"/>
      <c r="N1311" s="21">
        <f ca="1">I1311-K2</f>
        <v>329</v>
      </c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8"/>
    </row>
    <row r="1312" spans="1:32" ht="99.75" customHeight="1" x14ac:dyDescent="0.5">
      <c r="A1312" s="30">
        <v>1309</v>
      </c>
      <c r="B1312" s="29" t="s">
        <v>2481</v>
      </c>
      <c r="C1312" s="29"/>
      <c r="D1312" s="29" t="s">
        <v>2639</v>
      </c>
      <c r="E1312" s="29" t="s">
        <v>2577</v>
      </c>
      <c r="F1312" s="30"/>
      <c r="G1312" s="29" t="s">
        <v>22</v>
      </c>
      <c r="H1312" s="31">
        <v>44985</v>
      </c>
      <c r="I1312" s="31">
        <f t="shared" ref="I1312:I1313" si="185">H1312+364</f>
        <v>45349</v>
      </c>
      <c r="J1312" s="32" t="s">
        <v>113</v>
      </c>
      <c r="K1312" s="19" t="s">
        <v>2640</v>
      </c>
      <c r="L1312" s="20"/>
      <c r="M1312" s="5"/>
      <c r="N1312" s="21">
        <f ca="1">I1312-K2</f>
        <v>-16</v>
      </c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8"/>
    </row>
    <row r="1313" spans="1:32" ht="99.75" customHeight="1" x14ac:dyDescent="0.5">
      <c r="A1313" s="18">
        <v>1310</v>
      </c>
      <c r="B1313" s="2" t="s">
        <v>2481</v>
      </c>
      <c r="C1313" s="2"/>
      <c r="D1313" s="2" t="s">
        <v>2641</v>
      </c>
      <c r="E1313" s="2" t="s">
        <v>2511</v>
      </c>
      <c r="F1313" s="11"/>
      <c r="G1313" s="2" t="s">
        <v>22</v>
      </c>
      <c r="H1313" s="12">
        <v>44579</v>
      </c>
      <c r="I1313" s="12">
        <f t="shared" si="185"/>
        <v>44943</v>
      </c>
      <c r="J1313" s="8" t="s">
        <v>43</v>
      </c>
      <c r="K1313" s="2"/>
      <c r="L1313" s="3"/>
      <c r="M1313" s="5"/>
      <c r="N1313" s="21">
        <f ca="1">I1313-K2</f>
        <v>-422</v>
      </c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17"/>
    </row>
    <row r="1314" spans="1:32" ht="99.75" customHeight="1" x14ac:dyDescent="0.5">
      <c r="A1314" s="18">
        <v>1311</v>
      </c>
      <c r="B1314" s="2" t="s">
        <v>2481</v>
      </c>
      <c r="C1314" s="2" t="s">
        <v>255</v>
      </c>
      <c r="D1314" s="2" t="s">
        <v>2642</v>
      </c>
      <c r="E1314" s="2" t="s">
        <v>2643</v>
      </c>
      <c r="F1314" s="11"/>
      <c r="G1314" s="2" t="s">
        <v>22</v>
      </c>
      <c r="H1314" s="12">
        <v>45152</v>
      </c>
      <c r="I1314" s="12">
        <f t="shared" ref="I1314:I1319" si="186">H1314+365</f>
        <v>45517</v>
      </c>
      <c r="J1314" s="8" t="s">
        <v>86</v>
      </c>
      <c r="K1314" s="19" t="s">
        <v>2644</v>
      </c>
      <c r="L1314" s="3"/>
      <c r="M1314" s="5"/>
      <c r="N1314" s="21">
        <f ca="1">I1314-K2</f>
        <v>152</v>
      </c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8"/>
    </row>
    <row r="1315" spans="1:32" ht="99.75" customHeight="1" x14ac:dyDescent="0.5">
      <c r="A1315" s="18">
        <v>1312</v>
      </c>
      <c r="B1315" s="2" t="s">
        <v>2481</v>
      </c>
      <c r="C1315" s="2" t="s">
        <v>255</v>
      </c>
      <c r="D1315" s="2" t="s">
        <v>2645</v>
      </c>
      <c r="E1315" s="2" t="s">
        <v>2646</v>
      </c>
      <c r="F1315" s="11"/>
      <c r="G1315" s="2" t="s">
        <v>22</v>
      </c>
      <c r="H1315" s="12">
        <v>45005</v>
      </c>
      <c r="I1315" s="12">
        <f t="shared" si="186"/>
        <v>45370</v>
      </c>
      <c r="J1315" s="8" t="s">
        <v>50</v>
      </c>
      <c r="K1315" s="19" t="s">
        <v>2647</v>
      </c>
      <c r="L1315" s="3"/>
      <c r="M1315" s="5"/>
      <c r="N1315" s="21">
        <f ca="1">I1315-K2</f>
        <v>5</v>
      </c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17"/>
    </row>
    <row r="1316" spans="1:32" ht="99.75" customHeight="1" x14ac:dyDescent="0.5">
      <c r="A1316" s="18">
        <v>1313</v>
      </c>
      <c r="B1316" s="29" t="s">
        <v>2481</v>
      </c>
      <c r="C1316" s="29" t="s">
        <v>255</v>
      </c>
      <c r="D1316" s="29" t="s">
        <v>2648</v>
      </c>
      <c r="E1316" s="29" t="s">
        <v>2649</v>
      </c>
      <c r="F1316" s="30"/>
      <c r="G1316" s="29" t="s">
        <v>22</v>
      </c>
      <c r="H1316" s="31">
        <v>45285</v>
      </c>
      <c r="I1316" s="31">
        <f t="shared" si="186"/>
        <v>45650</v>
      </c>
      <c r="J1316" s="32" t="s">
        <v>86</v>
      </c>
      <c r="K1316" s="29" t="s">
        <v>47</v>
      </c>
      <c r="L1316" s="3"/>
      <c r="M1316" s="5"/>
      <c r="N1316" s="21">
        <f ca="1">I1316-K2</f>
        <v>285</v>
      </c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8"/>
    </row>
    <row r="1317" spans="1:32" ht="99.75" customHeight="1" x14ac:dyDescent="0.5">
      <c r="A1317" s="18">
        <v>1314</v>
      </c>
      <c r="B1317" s="2" t="s">
        <v>2481</v>
      </c>
      <c r="C1317" s="2" t="s">
        <v>255</v>
      </c>
      <c r="D1317" s="2" t="s">
        <v>2650</v>
      </c>
      <c r="E1317" s="2" t="s">
        <v>2483</v>
      </c>
      <c r="F1317" s="11"/>
      <c r="G1317" s="2" t="s">
        <v>22</v>
      </c>
      <c r="H1317" s="12">
        <v>45251</v>
      </c>
      <c r="I1317" s="12">
        <f t="shared" si="186"/>
        <v>45616</v>
      </c>
      <c r="J1317" s="8" t="s">
        <v>50</v>
      </c>
      <c r="K1317" s="19" t="s">
        <v>2651</v>
      </c>
      <c r="L1317" s="3"/>
      <c r="M1317" s="5"/>
      <c r="N1317" s="21">
        <f ca="1">I1317-K2</f>
        <v>251</v>
      </c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8" t="s">
        <v>1417</v>
      </c>
    </row>
    <row r="1318" spans="1:32" ht="99.75" customHeight="1" x14ac:dyDescent="0.5">
      <c r="A1318" s="18">
        <v>1315</v>
      </c>
      <c r="B1318" s="29" t="s">
        <v>2481</v>
      </c>
      <c r="C1318" s="29" t="s">
        <v>255</v>
      </c>
      <c r="D1318" s="29" t="s">
        <v>2652</v>
      </c>
      <c r="E1318" s="29" t="s">
        <v>2483</v>
      </c>
      <c r="F1318" s="30"/>
      <c r="G1318" s="29" t="s">
        <v>22</v>
      </c>
      <c r="H1318" s="31">
        <v>45286</v>
      </c>
      <c r="I1318" s="31">
        <f t="shared" si="186"/>
        <v>45651</v>
      </c>
      <c r="J1318" s="32" t="s">
        <v>86</v>
      </c>
      <c r="K1318" s="29"/>
      <c r="L1318" s="3"/>
      <c r="M1318" s="5"/>
      <c r="N1318" s="21">
        <f ca="1">I1318-K2</f>
        <v>286</v>
      </c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8" t="s">
        <v>1417</v>
      </c>
    </row>
    <row r="1319" spans="1:32" ht="99.75" customHeight="1" x14ac:dyDescent="0.5">
      <c r="A1319" s="18">
        <v>1316</v>
      </c>
      <c r="B1319" s="2" t="s">
        <v>2653</v>
      </c>
      <c r="C1319" s="2" t="s">
        <v>255</v>
      </c>
      <c r="D1319" s="2" t="s">
        <v>2654</v>
      </c>
      <c r="E1319" s="2" t="s">
        <v>2655</v>
      </c>
      <c r="F1319" s="11"/>
      <c r="G1319" s="2" t="s">
        <v>22</v>
      </c>
      <c r="H1319" s="12">
        <v>44991</v>
      </c>
      <c r="I1319" s="12">
        <f t="shared" si="186"/>
        <v>45356</v>
      </c>
      <c r="J1319" s="8" t="s">
        <v>23</v>
      </c>
      <c r="K1319" s="2"/>
      <c r="L1319" s="3"/>
      <c r="M1319" s="5"/>
      <c r="N1319" s="21">
        <f ca="1">I1319-K2</f>
        <v>-9</v>
      </c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8"/>
    </row>
    <row r="1320" spans="1:32" ht="99.75" customHeight="1" x14ac:dyDescent="0.5">
      <c r="A1320" s="41">
        <v>1317</v>
      </c>
      <c r="B1320" s="2" t="s">
        <v>2481</v>
      </c>
      <c r="C1320" s="2" t="s">
        <v>255</v>
      </c>
      <c r="D1320" s="2" t="s">
        <v>2656</v>
      </c>
      <c r="E1320" s="2" t="s">
        <v>2632</v>
      </c>
      <c r="F1320" s="11"/>
      <c r="G1320" s="2" t="s">
        <v>22</v>
      </c>
      <c r="H1320" s="12">
        <v>44963</v>
      </c>
      <c r="I1320" s="12">
        <f t="shared" ref="I1320:I1321" si="187">H1320+364</f>
        <v>45327</v>
      </c>
      <c r="J1320" s="8" t="s">
        <v>43</v>
      </c>
      <c r="K1320" s="27"/>
      <c r="L1320" s="3"/>
      <c r="M1320" s="5"/>
      <c r="N1320" s="21">
        <f ca="1">I1320-K2</f>
        <v>-38</v>
      </c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8"/>
    </row>
    <row r="1321" spans="1:32" ht="99.75" customHeight="1" x14ac:dyDescent="0.35">
      <c r="A1321" s="11">
        <v>1318</v>
      </c>
      <c r="B1321" s="29" t="s">
        <v>2481</v>
      </c>
      <c r="C1321" s="29" t="s">
        <v>255</v>
      </c>
      <c r="D1321" s="29" t="s">
        <v>2657</v>
      </c>
      <c r="E1321" s="29" t="s">
        <v>2632</v>
      </c>
      <c r="F1321" s="30"/>
      <c r="G1321" s="29" t="s">
        <v>22</v>
      </c>
      <c r="H1321" s="31">
        <v>44963</v>
      </c>
      <c r="I1321" s="31">
        <f t="shared" si="187"/>
        <v>45327</v>
      </c>
      <c r="J1321" s="32" t="s">
        <v>113</v>
      </c>
      <c r="K1321" s="2"/>
      <c r="L1321" s="3"/>
      <c r="M1321" s="28" t="s">
        <v>2658</v>
      </c>
      <c r="N1321" s="21">
        <f ca="1">I1321-K2</f>
        <v>-38</v>
      </c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8" t="s">
        <v>2566</v>
      </c>
    </row>
    <row r="1322" spans="1:32" ht="99.75" customHeight="1" x14ac:dyDescent="0.5">
      <c r="A1322" s="18">
        <v>1319</v>
      </c>
      <c r="B1322" s="2" t="s">
        <v>2659</v>
      </c>
      <c r="C1322" s="2"/>
      <c r="D1322" s="2" t="s">
        <v>2660</v>
      </c>
      <c r="E1322" s="2" t="s">
        <v>2661</v>
      </c>
      <c r="F1322" s="11"/>
      <c r="G1322" s="2" t="s">
        <v>22</v>
      </c>
      <c r="H1322" s="12">
        <v>45329</v>
      </c>
      <c r="I1322" s="12">
        <f t="shared" ref="I1322:I1323" si="188">H1322+365</f>
        <v>45694</v>
      </c>
      <c r="J1322" s="8" t="s">
        <v>130</v>
      </c>
      <c r="K1322" s="19" t="s">
        <v>2662</v>
      </c>
      <c r="L1322" s="3"/>
      <c r="M1322" s="5"/>
      <c r="N1322" s="21">
        <f ca="1">I1322-K2</f>
        <v>329</v>
      </c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17"/>
    </row>
    <row r="1323" spans="1:32" ht="99.75" customHeight="1" x14ac:dyDescent="0.5">
      <c r="A1323" s="18">
        <v>1320</v>
      </c>
      <c r="B1323" s="2" t="s">
        <v>2659</v>
      </c>
      <c r="C1323" s="2"/>
      <c r="D1323" s="2" t="s">
        <v>2663</v>
      </c>
      <c r="E1323" s="2" t="s">
        <v>2483</v>
      </c>
      <c r="F1323" s="11"/>
      <c r="G1323" s="2" t="s">
        <v>22</v>
      </c>
      <c r="H1323" s="12">
        <v>45329</v>
      </c>
      <c r="I1323" s="12">
        <f t="shared" si="188"/>
        <v>45694</v>
      </c>
      <c r="J1323" s="8" t="s">
        <v>130</v>
      </c>
      <c r="K1323" s="19" t="s">
        <v>2664</v>
      </c>
      <c r="L1323" s="3"/>
      <c r="M1323" s="5"/>
      <c r="N1323" s="21">
        <f ca="1">I1323-K2</f>
        <v>329</v>
      </c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8"/>
    </row>
    <row r="1324" spans="1:32" ht="99.75" customHeight="1" x14ac:dyDescent="0.5">
      <c r="A1324" s="11">
        <v>1321</v>
      </c>
      <c r="B1324" s="2" t="s">
        <v>2653</v>
      </c>
      <c r="C1324" s="2" t="s">
        <v>40</v>
      </c>
      <c r="D1324" s="2" t="s">
        <v>2665</v>
      </c>
      <c r="E1324" s="2" t="s">
        <v>2666</v>
      </c>
      <c r="F1324" s="11"/>
      <c r="G1324" s="2" t="s">
        <v>22</v>
      </c>
      <c r="H1324" s="12">
        <v>44215</v>
      </c>
      <c r="I1324" s="12">
        <f>H1324+364</f>
        <v>44579</v>
      </c>
      <c r="J1324" s="8" t="s">
        <v>123</v>
      </c>
      <c r="K1324" s="2"/>
      <c r="L1324" s="3"/>
      <c r="M1324" s="5"/>
      <c r="N1324" s="21">
        <f ca="1">I1324-K2</f>
        <v>-786</v>
      </c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8"/>
    </row>
    <row r="1325" spans="1:32" ht="99.75" customHeight="1" x14ac:dyDescent="0.5">
      <c r="A1325" s="18">
        <v>1322</v>
      </c>
      <c r="B1325" s="2" t="s">
        <v>2653</v>
      </c>
      <c r="C1325" s="2" t="s">
        <v>40</v>
      </c>
      <c r="D1325" s="2" t="s">
        <v>2667</v>
      </c>
      <c r="E1325" s="2" t="s">
        <v>2668</v>
      </c>
      <c r="F1325" s="11"/>
      <c r="G1325" s="2" t="s">
        <v>22</v>
      </c>
      <c r="H1325" s="12">
        <v>44991</v>
      </c>
      <c r="I1325" s="12">
        <f>H1325+365</f>
        <v>45356</v>
      </c>
      <c r="J1325" s="8" t="s">
        <v>23</v>
      </c>
      <c r="K1325" s="19" t="s">
        <v>2669</v>
      </c>
      <c r="L1325" s="3"/>
      <c r="M1325" s="5"/>
      <c r="N1325" s="21">
        <f ca="1">I1325-K2</f>
        <v>-9</v>
      </c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8"/>
    </row>
    <row r="1326" spans="1:32" ht="99.75" customHeight="1" x14ac:dyDescent="0.5">
      <c r="A1326" s="11">
        <v>1323</v>
      </c>
      <c r="B1326" s="2" t="s">
        <v>2653</v>
      </c>
      <c r="C1326" s="2" t="s">
        <v>40</v>
      </c>
      <c r="D1326" s="2" t="s">
        <v>2670</v>
      </c>
      <c r="E1326" s="2" t="s">
        <v>2666</v>
      </c>
      <c r="F1326" s="11"/>
      <c r="G1326" s="2" t="s">
        <v>22</v>
      </c>
      <c r="H1326" s="12">
        <v>44215</v>
      </c>
      <c r="I1326" s="12">
        <f t="shared" ref="I1326:I1339" si="189">H1326+364</f>
        <v>44579</v>
      </c>
      <c r="J1326" s="8" t="s">
        <v>123</v>
      </c>
      <c r="K1326" s="2"/>
      <c r="L1326" s="3"/>
      <c r="M1326" s="5"/>
      <c r="N1326" s="21">
        <f ca="1">I1326-K2</f>
        <v>-786</v>
      </c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8"/>
    </row>
    <row r="1327" spans="1:32" ht="99.75" customHeight="1" x14ac:dyDescent="0.5">
      <c r="A1327" s="18">
        <v>1324</v>
      </c>
      <c r="B1327" s="2" t="s">
        <v>2653</v>
      </c>
      <c r="C1327" s="2" t="s">
        <v>1352</v>
      </c>
      <c r="D1327" s="2" t="s">
        <v>2671</v>
      </c>
      <c r="E1327" s="2" t="s">
        <v>2672</v>
      </c>
      <c r="F1327" s="11"/>
      <c r="G1327" s="2" t="s">
        <v>22</v>
      </c>
      <c r="H1327" s="12">
        <v>44582</v>
      </c>
      <c r="I1327" s="12">
        <f t="shared" si="189"/>
        <v>44946</v>
      </c>
      <c r="J1327" s="8" t="s">
        <v>43</v>
      </c>
      <c r="K1327" s="2"/>
      <c r="L1327" s="3"/>
      <c r="M1327" s="5"/>
      <c r="N1327" s="21">
        <f ca="1">I1327-K2</f>
        <v>-419</v>
      </c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8"/>
    </row>
    <row r="1328" spans="1:32" ht="99.75" customHeight="1" x14ac:dyDescent="0.5">
      <c r="A1328" s="18">
        <v>1325</v>
      </c>
      <c r="B1328" s="2" t="s">
        <v>2653</v>
      </c>
      <c r="C1328" s="2" t="s">
        <v>1352</v>
      </c>
      <c r="D1328" s="2" t="s">
        <v>2673</v>
      </c>
      <c r="E1328" s="2" t="s">
        <v>2674</v>
      </c>
      <c r="F1328" s="11"/>
      <c r="G1328" s="2" t="s">
        <v>22</v>
      </c>
      <c r="H1328" s="12">
        <v>44582</v>
      </c>
      <c r="I1328" s="12">
        <f t="shared" si="189"/>
        <v>44946</v>
      </c>
      <c r="J1328" s="8" t="s">
        <v>43</v>
      </c>
      <c r="K1328" s="2"/>
      <c r="L1328" s="3"/>
      <c r="M1328" s="5"/>
      <c r="N1328" s="21">
        <f ca="1">I1328-K2</f>
        <v>-419</v>
      </c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8"/>
    </row>
    <row r="1329" spans="1:32" ht="99.75" customHeight="1" x14ac:dyDescent="0.5">
      <c r="A1329" s="18">
        <v>1326</v>
      </c>
      <c r="B1329" s="2" t="s">
        <v>2653</v>
      </c>
      <c r="C1329" s="2"/>
      <c r="D1329" s="2" t="s">
        <v>2675</v>
      </c>
      <c r="E1329" s="2" t="s">
        <v>2676</v>
      </c>
      <c r="F1329" s="11"/>
      <c r="G1329" s="2" t="s">
        <v>22</v>
      </c>
      <c r="H1329" s="12">
        <v>44582</v>
      </c>
      <c r="I1329" s="12">
        <f t="shared" si="189"/>
        <v>44946</v>
      </c>
      <c r="J1329" s="8" t="s">
        <v>43</v>
      </c>
      <c r="K1329" s="2"/>
      <c r="L1329" s="3"/>
      <c r="M1329" s="5"/>
      <c r="N1329" s="21">
        <f ca="1">I1329-K2</f>
        <v>-419</v>
      </c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8"/>
    </row>
    <row r="1330" spans="1:32" ht="99.75" customHeight="1" x14ac:dyDescent="0.5">
      <c r="A1330" s="18">
        <v>1327</v>
      </c>
      <c r="B1330" s="2" t="s">
        <v>2653</v>
      </c>
      <c r="C1330" s="2"/>
      <c r="D1330" s="2" t="s">
        <v>2677</v>
      </c>
      <c r="E1330" s="2" t="s">
        <v>2678</v>
      </c>
      <c r="F1330" s="11"/>
      <c r="G1330" s="2" t="s">
        <v>22</v>
      </c>
      <c r="H1330" s="12">
        <v>44582</v>
      </c>
      <c r="I1330" s="12">
        <f t="shared" si="189"/>
        <v>44946</v>
      </c>
      <c r="J1330" s="8" t="s">
        <v>43</v>
      </c>
      <c r="K1330" s="2"/>
      <c r="L1330" s="3"/>
      <c r="M1330" s="5"/>
      <c r="N1330" s="21">
        <f ca="1">I1330-K2</f>
        <v>-419</v>
      </c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8"/>
    </row>
    <row r="1331" spans="1:32" ht="99.75" customHeight="1" x14ac:dyDescent="0.5">
      <c r="A1331" s="18">
        <v>1328</v>
      </c>
      <c r="B1331" s="2" t="s">
        <v>2653</v>
      </c>
      <c r="C1331" s="2" t="s">
        <v>1352</v>
      </c>
      <c r="D1331" s="2" t="s">
        <v>2679</v>
      </c>
      <c r="E1331" s="2" t="s">
        <v>2680</v>
      </c>
      <c r="F1331" s="11"/>
      <c r="G1331" s="2" t="s">
        <v>22</v>
      </c>
      <c r="H1331" s="12">
        <v>44582</v>
      </c>
      <c r="I1331" s="12">
        <f t="shared" si="189"/>
        <v>44946</v>
      </c>
      <c r="J1331" s="8" t="s">
        <v>43</v>
      </c>
      <c r="K1331" s="2"/>
      <c r="L1331" s="3"/>
      <c r="M1331" s="5"/>
      <c r="N1331" s="21">
        <f ca="1">I1331-K2</f>
        <v>-419</v>
      </c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8"/>
    </row>
    <row r="1332" spans="1:32" ht="99.75" customHeight="1" x14ac:dyDescent="0.5">
      <c r="A1332" s="18">
        <v>1329</v>
      </c>
      <c r="B1332" s="2" t="s">
        <v>2653</v>
      </c>
      <c r="C1332" s="2" t="s">
        <v>1352</v>
      </c>
      <c r="D1332" s="2" t="s">
        <v>2681</v>
      </c>
      <c r="E1332" s="2" t="s">
        <v>2680</v>
      </c>
      <c r="F1332" s="11"/>
      <c r="G1332" s="2" t="s">
        <v>22</v>
      </c>
      <c r="H1332" s="12">
        <v>44582</v>
      </c>
      <c r="I1332" s="12">
        <f t="shared" si="189"/>
        <v>44946</v>
      </c>
      <c r="J1332" s="8" t="s">
        <v>43</v>
      </c>
      <c r="K1332" s="2"/>
      <c r="L1332" s="3"/>
      <c r="M1332" s="5"/>
      <c r="N1332" s="21">
        <f ca="1">I1332-K2</f>
        <v>-419</v>
      </c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8"/>
    </row>
    <row r="1333" spans="1:32" ht="99.75" customHeight="1" x14ac:dyDescent="0.5">
      <c r="A1333" s="18">
        <v>1330</v>
      </c>
      <c r="B1333" s="2" t="s">
        <v>2653</v>
      </c>
      <c r="C1333" s="2" t="s">
        <v>1352</v>
      </c>
      <c r="D1333" s="2" t="s">
        <v>2682</v>
      </c>
      <c r="E1333" s="2" t="s">
        <v>2683</v>
      </c>
      <c r="F1333" s="11"/>
      <c r="G1333" s="2" t="s">
        <v>22</v>
      </c>
      <c r="H1333" s="12">
        <v>44582</v>
      </c>
      <c r="I1333" s="12">
        <f t="shared" si="189"/>
        <v>44946</v>
      </c>
      <c r="J1333" s="8" t="s">
        <v>43</v>
      </c>
      <c r="K1333" s="2"/>
      <c r="L1333" s="3"/>
      <c r="M1333" s="5"/>
      <c r="N1333" s="21">
        <f ca="1">I1333-K2</f>
        <v>-419</v>
      </c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8"/>
    </row>
    <row r="1334" spans="1:32" ht="99.75" customHeight="1" x14ac:dyDescent="0.5">
      <c r="A1334" s="18">
        <v>1331</v>
      </c>
      <c r="B1334" s="2" t="s">
        <v>2653</v>
      </c>
      <c r="C1334" s="2" t="s">
        <v>1352</v>
      </c>
      <c r="D1334" s="2" t="s">
        <v>2684</v>
      </c>
      <c r="E1334" s="2" t="s">
        <v>2683</v>
      </c>
      <c r="F1334" s="11"/>
      <c r="G1334" s="2" t="s">
        <v>22</v>
      </c>
      <c r="H1334" s="12">
        <v>44582</v>
      </c>
      <c r="I1334" s="12">
        <f t="shared" si="189"/>
        <v>44946</v>
      </c>
      <c r="J1334" s="8" t="s">
        <v>43</v>
      </c>
      <c r="K1334" s="2"/>
      <c r="L1334" s="3"/>
      <c r="M1334" s="5"/>
      <c r="N1334" s="21">
        <f ca="1">I1334-K2</f>
        <v>-419</v>
      </c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8"/>
    </row>
    <row r="1335" spans="1:32" ht="99.75" customHeight="1" x14ac:dyDescent="0.5">
      <c r="A1335" s="11">
        <v>1332</v>
      </c>
      <c r="B1335" s="2" t="s">
        <v>2653</v>
      </c>
      <c r="C1335" s="2" t="s">
        <v>40</v>
      </c>
      <c r="D1335" s="2" t="s">
        <v>2685</v>
      </c>
      <c r="E1335" s="2" t="s">
        <v>2686</v>
      </c>
      <c r="F1335" s="11"/>
      <c r="G1335" s="2" t="s">
        <v>22</v>
      </c>
      <c r="H1335" s="12">
        <v>44752</v>
      </c>
      <c r="I1335" s="12">
        <f t="shared" si="189"/>
        <v>45116</v>
      </c>
      <c r="J1335" s="8" t="s">
        <v>123</v>
      </c>
      <c r="K1335" s="2"/>
      <c r="L1335" s="3"/>
      <c r="M1335" s="5"/>
      <c r="N1335" s="21">
        <f ca="1">I1335-K2</f>
        <v>-249</v>
      </c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8"/>
    </row>
    <row r="1336" spans="1:32" ht="99.75" customHeight="1" x14ac:dyDescent="0.5">
      <c r="A1336" s="11">
        <v>1333</v>
      </c>
      <c r="B1336" s="2" t="s">
        <v>2653</v>
      </c>
      <c r="C1336" s="2" t="s">
        <v>40</v>
      </c>
      <c r="D1336" s="2" t="s">
        <v>2687</v>
      </c>
      <c r="E1336" s="2" t="s">
        <v>2688</v>
      </c>
      <c r="F1336" s="11"/>
      <c r="G1336" s="2" t="s">
        <v>22</v>
      </c>
      <c r="H1336" s="12">
        <v>44752</v>
      </c>
      <c r="I1336" s="12">
        <f t="shared" si="189"/>
        <v>45116</v>
      </c>
      <c r="J1336" s="8" t="s">
        <v>123</v>
      </c>
      <c r="K1336" s="2"/>
      <c r="L1336" s="3"/>
      <c r="M1336" s="5"/>
      <c r="N1336" s="21">
        <f ca="1">I1336-K2</f>
        <v>-249</v>
      </c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8"/>
    </row>
    <row r="1337" spans="1:32" ht="99.75" customHeight="1" x14ac:dyDescent="0.5">
      <c r="A1337" s="11">
        <v>1334</v>
      </c>
      <c r="B1337" s="2" t="s">
        <v>2653</v>
      </c>
      <c r="C1337" s="2" t="s">
        <v>40</v>
      </c>
      <c r="D1337" s="2" t="s">
        <v>2689</v>
      </c>
      <c r="E1337" s="2" t="s">
        <v>2686</v>
      </c>
      <c r="F1337" s="11"/>
      <c r="G1337" s="2" t="s">
        <v>22</v>
      </c>
      <c r="H1337" s="12">
        <v>44752</v>
      </c>
      <c r="I1337" s="12">
        <f t="shared" si="189"/>
        <v>45116</v>
      </c>
      <c r="J1337" s="8" t="s">
        <v>123</v>
      </c>
      <c r="K1337" s="2"/>
      <c r="L1337" s="3"/>
      <c r="M1337" s="5"/>
      <c r="N1337" s="21">
        <f ca="1">I1337-K2</f>
        <v>-249</v>
      </c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8"/>
    </row>
    <row r="1338" spans="1:32" ht="99.75" customHeight="1" x14ac:dyDescent="0.5">
      <c r="A1338" s="11">
        <v>1335</v>
      </c>
      <c r="B1338" s="2" t="s">
        <v>2653</v>
      </c>
      <c r="C1338" s="2" t="s">
        <v>40</v>
      </c>
      <c r="D1338" s="2" t="s">
        <v>2690</v>
      </c>
      <c r="E1338" s="2" t="s">
        <v>2688</v>
      </c>
      <c r="F1338" s="11"/>
      <c r="G1338" s="2" t="s">
        <v>22</v>
      </c>
      <c r="H1338" s="12">
        <v>44752</v>
      </c>
      <c r="I1338" s="12">
        <f t="shared" si="189"/>
        <v>45116</v>
      </c>
      <c r="J1338" s="8" t="s">
        <v>123</v>
      </c>
      <c r="K1338" s="2"/>
      <c r="L1338" s="3"/>
      <c r="M1338" s="5"/>
      <c r="N1338" s="21">
        <f ca="1">I1338-K2</f>
        <v>-249</v>
      </c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8"/>
    </row>
    <row r="1339" spans="1:32" ht="99.75" customHeight="1" x14ac:dyDescent="0.5">
      <c r="A1339" s="18">
        <v>1336</v>
      </c>
      <c r="B1339" s="2" t="s">
        <v>2481</v>
      </c>
      <c r="C1339" s="2" t="s">
        <v>322</v>
      </c>
      <c r="D1339" s="2" t="s">
        <v>2691</v>
      </c>
      <c r="E1339" s="2" t="s">
        <v>2692</v>
      </c>
      <c r="F1339" s="11"/>
      <c r="G1339" s="2" t="s">
        <v>22</v>
      </c>
      <c r="H1339" s="12">
        <v>44579</v>
      </c>
      <c r="I1339" s="12">
        <f t="shared" si="189"/>
        <v>44943</v>
      </c>
      <c r="J1339" s="8" t="s">
        <v>43</v>
      </c>
      <c r="K1339" s="2"/>
      <c r="L1339" s="3"/>
      <c r="M1339" s="5"/>
      <c r="N1339" s="21">
        <f ca="1">I1339-K2</f>
        <v>-422</v>
      </c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17"/>
    </row>
    <row r="1340" spans="1:32" ht="99.75" customHeight="1" x14ac:dyDescent="0.5">
      <c r="A1340" s="11">
        <v>1337</v>
      </c>
      <c r="B1340" s="29" t="s">
        <v>576</v>
      </c>
      <c r="C1340" s="29" t="s">
        <v>19</v>
      </c>
      <c r="D1340" s="29" t="s">
        <v>2693</v>
      </c>
      <c r="E1340" s="29" t="s">
        <v>2694</v>
      </c>
      <c r="F1340" s="30">
        <v>0.02</v>
      </c>
      <c r="G1340" s="29" t="s">
        <v>22</v>
      </c>
      <c r="H1340" s="31">
        <v>45071</v>
      </c>
      <c r="I1340" s="31">
        <f t="shared" ref="I1340:I1342" si="190">H1340+365</f>
        <v>45436</v>
      </c>
      <c r="J1340" s="32" t="s">
        <v>113</v>
      </c>
      <c r="K1340" s="19" t="s">
        <v>2695</v>
      </c>
      <c r="L1340" s="3"/>
      <c r="M1340" s="5"/>
      <c r="N1340" s="21">
        <f ca="1">I1340-K2</f>
        <v>71</v>
      </c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8" t="s">
        <v>246</v>
      </c>
    </row>
    <row r="1341" spans="1:32" ht="99.75" customHeight="1" x14ac:dyDescent="0.5">
      <c r="A1341" s="18">
        <v>1338</v>
      </c>
      <c r="B1341" s="2" t="s">
        <v>576</v>
      </c>
      <c r="C1341" s="2"/>
      <c r="D1341" s="2" t="s">
        <v>2696</v>
      </c>
      <c r="E1341" s="2" t="s">
        <v>529</v>
      </c>
      <c r="F1341" s="11">
        <v>0.02</v>
      </c>
      <c r="G1341" s="2" t="s">
        <v>22</v>
      </c>
      <c r="H1341" s="12">
        <v>45016</v>
      </c>
      <c r="I1341" s="12">
        <f t="shared" si="190"/>
        <v>45381</v>
      </c>
      <c r="J1341" s="8" t="s">
        <v>23</v>
      </c>
      <c r="K1341" s="19" t="s">
        <v>2697</v>
      </c>
      <c r="L1341" s="3"/>
      <c r="M1341" s="5"/>
      <c r="N1341" s="21">
        <f ca="1">I1341-K2</f>
        <v>16</v>
      </c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17" t="s">
        <v>594</v>
      </c>
    </row>
    <row r="1342" spans="1:32" ht="99.75" customHeight="1" x14ac:dyDescent="0.5">
      <c r="A1342" s="18">
        <v>1339</v>
      </c>
      <c r="B1342" s="2" t="s">
        <v>576</v>
      </c>
      <c r="C1342" s="2"/>
      <c r="D1342" s="2" t="s">
        <v>2698</v>
      </c>
      <c r="E1342" s="2" t="s">
        <v>574</v>
      </c>
      <c r="F1342" s="11">
        <v>0.02</v>
      </c>
      <c r="G1342" s="2" t="s">
        <v>22</v>
      </c>
      <c r="H1342" s="12">
        <v>45008</v>
      </c>
      <c r="I1342" s="12">
        <f t="shared" si="190"/>
        <v>45373</v>
      </c>
      <c r="J1342" s="8" t="s">
        <v>130</v>
      </c>
      <c r="K1342" s="19" t="s">
        <v>2699</v>
      </c>
      <c r="L1342" s="3"/>
      <c r="M1342" s="5"/>
      <c r="N1342" s="21">
        <f ca="1">I1342-K2</f>
        <v>8</v>
      </c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8"/>
    </row>
    <row r="1343" spans="1:32" ht="99.75" customHeight="1" x14ac:dyDescent="0.5">
      <c r="A1343" s="18">
        <v>1340</v>
      </c>
      <c r="B1343" s="2" t="s">
        <v>576</v>
      </c>
      <c r="C1343" s="2"/>
      <c r="D1343" s="2" t="s">
        <v>2700</v>
      </c>
      <c r="E1343" s="2" t="s">
        <v>574</v>
      </c>
      <c r="F1343" s="11">
        <v>0.02</v>
      </c>
      <c r="G1343" s="2" t="s">
        <v>22</v>
      </c>
      <c r="H1343" s="12">
        <v>43643</v>
      </c>
      <c r="I1343" s="12">
        <f t="shared" ref="I1343:I1344" si="191">H1343+364</f>
        <v>44007</v>
      </c>
      <c r="J1343" s="8" t="s">
        <v>43</v>
      </c>
      <c r="K1343" s="2"/>
      <c r="L1343" s="3"/>
      <c r="M1343" s="5"/>
      <c r="N1343" s="21">
        <f ca="1">I1343-K2</f>
        <v>-1358</v>
      </c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8"/>
    </row>
    <row r="1344" spans="1:32" ht="99.75" customHeight="1" x14ac:dyDescent="0.5">
      <c r="A1344" s="41">
        <v>1341</v>
      </c>
      <c r="B1344" s="2" t="s">
        <v>576</v>
      </c>
      <c r="C1344" s="2" t="s">
        <v>19</v>
      </c>
      <c r="D1344" s="2" t="s">
        <v>2701</v>
      </c>
      <c r="E1344" s="2" t="s">
        <v>529</v>
      </c>
      <c r="F1344" s="11">
        <v>0.02</v>
      </c>
      <c r="G1344" s="2" t="s">
        <v>22</v>
      </c>
      <c r="H1344" s="12">
        <v>44835</v>
      </c>
      <c r="I1344" s="12">
        <f t="shared" si="191"/>
        <v>45199</v>
      </c>
      <c r="J1344" s="8" t="s">
        <v>43</v>
      </c>
      <c r="K1344" s="2"/>
      <c r="L1344" s="3"/>
      <c r="M1344" s="5"/>
      <c r="N1344" s="21">
        <f ca="1">I1344-K2</f>
        <v>-166</v>
      </c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8"/>
    </row>
    <row r="1345" spans="1:32" ht="99.75" customHeight="1" x14ac:dyDescent="0.5">
      <c r="A1345" s="18">
        <v>1342</v>
      </c>
      <c r="B1345" s="2" t="s">
        <v>576</v>
      </c>
      <c r="C1345" s="2" t="s">
        <v>19</v>
      </c>
      <c r="D1345" s="2" t="s">
        <v>2702</v>
      </c>
      <c r="E1345" s="2" t="s">
        <v>550</v>
      </c>
      <c r="F1345" s="11">
        <v>0.02</v>
      </c>
      <c r="G1345" s="2" t="s">
        <v>22</v>
      </c>
      <c r="H1345" s="12">
        <v>45329</v>
      </c>
      <c r="I1345" s="12">
        <f>H1345+365</f>
        <v>45694</v>
      </c>
      <c r="J1345" s="8" t="s">
        <v>130</v>
      </c>
      <c r="K1345" s="19" t="s">
        <v>2703</v>
      </c>
      <c r="L1345" s="3"/>
      <c r="M1345" s="5"/>
      <c r="N1345" s="21">
        <f ca="1">I1345-K2</f>
        <v>329</v>
      </c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8"/>
    </row>
    <row r="1346" spans="1:32" ht="99.75" customHeight="1" x14ac:dyDescent="0.5">
      <c r="A1346" s="18">
        <v>1343</v>
      </c>
      <c r="B1346" s="2" t="s">
        <v>2704</v>
      </c>
      <c r="C1346" s="2" t="s">
        <v>255</v>
      </c>
      <c r="D1346" s="2" t="s">
        <v>2705</v>
      </c>
      <c r="E1346" s="2" t="s">
        <v>2706</v>
      </c>
      <c r="F1346" s="11"/>
      <c r="G1346" s="2" t="s">
        <v>22</v>
      </c>
      <c r="H1346" s="12">
        <v>44422</v>
      </c>
      <c r="I1346" s="12">
        <f t="shared" ref="I1346:I1347" si="192">H1346+364</f>
        <v>44786</v>
      </c>
      <c r="J1346" s="8" t="s">
        <v>43</v>
      </c>
      <c r="K1346" s="2"/>
      <c r="L1346" s="3"/>
      <c r="M1346" s="5"/>
      <c r="N1346" s="21">
        <f ca="1">I1346-K2</f>
        <v>-579</v>
      </c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17"/>
    </row>
    <row r="1347" spans="1:32" ht="99.75" customHeight="1" x14ac:dyDescent="0.5">
      <c r="A1347" s="18">
        <v>1344</v>
      </c>
      <c r="B1347" s="2" t="s">
        <v>2704</v>
      </c>
      <c r="C1347" s="2" t="s">
        <v>255</v>
      </c>
      <c r="D1347" s="2" t="s">
        <v>2707</v>
      </c>
      <c r="E1347" s="2" t="s">
        <v>2708</v>
      </c>
      <c r="F1347" s="11"/>
      <c r="G1347" s="2" t="s">
        <v>22</v>
      </c>
      <c r="H1347" s="12">
        <v>44422</v>
      </c>
      <c r="I1347" s="12">
        <f t="shared" si="192"/>
        <v>44786</v>
      </c>
      <c r="J1347" s="8" t="s">
        <v>43</v>
      </c>
      <c r="K1347" s="2"/>
      <c r="L1347" s="3"/>
      <c r="M1347" s="5"/>
      <c r="N1347" s="21">
        <f ca="1">I1347-K2</f>
        <v>-579</v>
      </c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17"/>
    </row>
    <row r="1348" spans="1:32" ht="99.75" customHeight="1" x14ac:dyDescent="0.5">
      <c r="A1348" s="18">
        <v>1345</v>
      </c>
      <c r="B1348" s="2" t="s">
        <v>2704</v>
      </c>
      <c r="C1348" s="2" t="s">
        <v>255</v>
      </c>
      <c r="D1348" s="2" t="s">
        <v>2709</v>
      </c>
      <c r="E1348" s="2">
        <v>317.37</v>
      </c>
      <c r="F1348" s="11"/>
      <c r="G1348" s="2" t="s">
        <v>22</v>
      </c>
      <c r="H1348" s="12">
        <v>45183</v>
      </c>
      <c r="I1348" s="12">
        <f t="shared" ref="I1348:I1351" si="193">H1348+365</f>
        <v>45548</v>
      </c>
      <c r="J1348" s="8" t="s">
        <v>130</v>
      </c>
      <c r="K1348" s="27"/>
      <c r="L1348" s="3"/>
      <c r="M1348" s="5"/>
      <c r="N1348" s="21">
        <f ca="1">I1348-K2</f>
        <v>183</v>
      </c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8"/>
    </row>
    <row r="1349" spans="1:32" ht="99.75" customHeight="1" x14ac:dyDescent="0.5">
      <c r="A1349" s="18">
        <v>1346</v>
      </c>
      <c r="B1349" s="2" t="s">
        <v>2704</v>
      </c>
      <c r="C1349" s="2" t="s">
        <v>255</v>
      </c>
      <c r="D1349" s="2" t="s">
        <v>2710</v>
      </c>
      <c r="E1349" s="2">
        <v>334.94</v>
      </c>
      <c r="F1349" s="11"/>
      <c r="G1349" s="2" t="s">
        <v>22</v>
      </c>
      <c r="H1349" s="12">
        <v>45183</v>
      </c>
      <c r="I1349" s="12">
        <f t="shared" si="193"/>
        <v>45548</v>
      </c>
      <c r="J1349" s="8" t="s">
        <v>130</v>
      </c>
      <c r="K1349" s="27"/>
      <c r="L1349" s="20"/>
      <c r="M1349" s="5"/>
      <c r="N1349" s="21">
        <f ca="1">I1349-K2</f>
        <v>183</v>
      </c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8"/>
    </row>
    <row r="1350" spans="1:32" ht="99.75" customHeight="1" x14ac:dyDescent="0.35">
      <c r="A1350" s="18">
        <v>1347</v>
      </c>
      <c r="B1350" s="2" t="s">
        <v>1618</v>
      </c>
      <c r="C1350" s="2" t="s">
        <v>322</v>
      </c>
      <c r="D1350" s="2" t="s">
        <v>2711</v>
      </c>
      <c r="E1350" s="2" t="s">
        <v>47</v>
      </c>
      <c r="F1350" s="11"/>
      <c r="G1350" s="2" t="s">
        <v>22</v>
      </c>
      <c r="H1350" s="12">
        <v>45345</v>
      </c>
      <c r="I1350" s="12">
        <f t="shared" si="193"/>
        <v>45710</v>
      </c>
      <c r="J1350" s="8" t="s">
        <v>130</v>
      </c>
      <c r="K1350" s="19" t="s">
        <v>2712</v>
      </c>
      <c r="L1350" s="3"/>
      <c r="M1350" s="26"/>
      <c r="N1350" s="21">
        <f ca="1">I1350-K2</f>
        <v>345</v>
      </c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8"/>
    </row>
    <row r="1351" spans="1:32" ht="99.75" customHeight="1" x14ac:dyDescent="0.5">
      <c r="A1351" s="18">
        <v>1348</v>
      </c>
      <c r="B1351" s="2" t="s">
        <v>1453</v>
      </c>
      <c r="C1351" s="2" t="s">
        <v>255</v>
      </c>
      <c r="D1351" s="2" t="s">
        <v>2713</v>
      </c>
      <c r="E1351" s="2" t="s">
        <v>2714</v>
      </c>
      <c r="F1351" s="11"/>
      <c r="G1351" s="2" t="s">
        <v>22</v>
      </c>
      <c r="H1351" s="12">
        <v>45329</v>
      </c>
      <c r="I1351" s="12">
        <f t="shared" si="193"/>
        <v>45694</v>
      </c>
      <c r="J1351" s="8" t="s">
        <v>50</v>
      </c>
      <c r="K1351" s="2"/>
      <c r="L1351" s="3"/>
      <c r="M1351" s="5"/>
      <c r="N1351" s="21">
        <f ca="1">I1351-K2</f>
        <v>329</v>
      </c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17"/>
    </row>
    <row r="1352" spans="1:32" ht="99.75" customHeight="1" x14ac:dyDescent="0.5">
      <c r="A1352" s="18">
        <v>1349</v>
      </c>
      <c r="B1352" s="2" t="s">
        <v>2202</v>
      </c>
      <c r="C1352" s="2" t="s">
        <v>255</v>
      </c>
      <c r="D1352" s="2" t="s">
        <v>2715</v>
      </c>
      <c r="E1352" s="2" t="s">
        <v>2716</v>
      </c>
      <c r="F1352" s="11"/>
      <c r="G1352" s="2" t="s">
        <v>22</v>
      </c>
      <c r="H1352" s="12">
        <v>44979</v>
      </c>
      <c r="I1352" s="24">
        <f t="shared" ref="I1352:I1355" si="194">H1352+364</f>
        <v>45343</v>
      </c>
      <c r="J1352" s="8" t="s">
        <v>43</v>
      </c>
      <c r="K1352" s="2"/>
      <c r="L1352" s="3"/>
      <c r="M1352" s="5"/>
      <c r="N1352" s="21">
        <f ca="1">I1352-K2</f>
        <v>-22</v>
      </c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17"/>
    </row>
    <row r="1353" spans="1:32" ht="99.75" customHeight="1" x14ac:dyDescent="0.5">
      <c r="A1353" s="18">
        <v>1350</v>
      </c>
      <c r="B1353" s="2" t="s">
        <v>2202</v>
      </c>
      <c r="C1353" s="2" t="s">
        <v>255</v>
      </c>
      <c r="D1353" s="2" t="s">
        <v>2717</v>
      </c>
      <c r="E1353" s="2" t="s">
        <v>2716</v>
      </c>
      <c r="F1353" s="11"/>
      <c r="G1353" s="2" t="s">
        <v>22</v>
      </c>
      <c r="H1353" s="12">
        <v>44979</v>
      </c>
      <c r="I1353" s="24">
        <f t="shared" si="194"/>
        <v>45343</v>
      </c>
      <c r="J1353" s="8" t="s">
        <v>43</v>
      </c>
      <c r="K1353" s="2"/>
      <c r="L1353" s="3"/>
      <c r="M1353" s="5"/>
      <c r="N1353" s="21">
        <f ca="1">I1353-K2</f>
        <v>-22</v>
      </c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17"/>
    </row>
    <row r="1354" spans="1:32" ht="99.75" customHeight="1" x14ac:dyDescent="0.5">
      <c r="A1354" s="11">
        <v>1351</v>
      </c>
      <c r="B1354" s="2" t="s">
        <v>1453</v>
      </c>
      <c r="C1354" s="2" t="s">
        <v>255</v>
      </c>
      <c r="D1354" s="2" t="s">
        <v>2718</v>
      </c>
      <c r="E1354" s="2">
        <v>38.049999999999997</v>
      </c>
      <c r="F1354" s="11"/>
      <c r="G1354" s="2" t="s">
        <v>22</v>
      </c>
      <c r="H1354" s="12">
        <v>44973</v>
      </c>
      <c r="I1354" s="12">
        <f t="shared" si="194"/>
        <v>45337</v>
      </c>
      <c r="J1354" s="8" t="s">
        <v>2719</v>
      </c>
      <c r="K1354" s="2"/>
      <c r="L1354" s="3"/>
      <c r="M1354" s="25"/>
      <c r="N1354" s="21">
        <f ca="1">I1354-K2</f>
        <v>-28</v>
      </c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17"/>
    </row>
    <row r="1355" spans="1:32" ht="99.75" customHeight="1" x14ac:dyDescent="0.5">
      <c r="A1355" s="11">
        <v>1352</v>
      </c>
      <c r="B1355" s="2" t="s">
        <v>1453</v>
      </c>
      <c r="C1355" s="2" t="s">
        <v>255</v>
      </c>
      <c r="D1355" s="2" t="s">
        <v>2720</v>
      </c>
      <c r="E1355" s="2">
        <v>38.200000000000003</v>
      </c>
      <c r="F1355" s="11"/>
      <c r="G1355" s="2" t="s">
        <v>22</v>
      </c>
      <c r="H1355" s="12">
        <v>44973</v>
      </c>
      <c r="I1355" s="24">
        <f t="shared" si="194"/>
        <v>45337</v>
      </c>
      <c r="J1355" s="8" t="s">
        <v>2719</v>
      </c>
      <c r="K1355" s="27"/>
      <c r="L1355" s="3"/>
      <c r="M1355" s="25"/>
      <c r="N1355" s="21">
        <f ca="1">I1355-K2</f>
        <v>-28</v>
      </c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17"/>
    </row>
    <row r="1356" spans="1:32" ht="99.75" customHeight="1" x14ac:dyDescent="0.5">
      <c r="A1356" s="18">
        <v>1353</v>
      </c>
      <c r="B1356" s="2" t="s">
        <v>2348</v>
      </c>
      <c r="C1356" s="2" t="s">
        <v>255</v>
      </c>
      <c r="D1356" s="2" t="s">
        <v>2721</v>
      </c>
      <c r="E1356" s="2">
        <v>15.87</v>
      </c>
      <c r="F1356" s="11"/>
      <c r="G1356" s="2" t="s">
        <v>22</v>
      </c>
      <c r="H1356" s="12">
        <v>44991</v>
      </c>
      <c r="I1356" s="12">
        <f t="shared" ref="I1356:I1378" si="195">H1356+365</f>
        <v>45356</v>
      </c>
      <c r="J1356" s="8" t="s">
        <v>43</v>
      </c>
      <c r="K1356" s="2"/>
      <c r="L1356" s="3"/>
      <c r="M1356" s="5"/>
      <c r="N1356" s="21">
        <f ca="1">I1356-K2</f>
        <v>-9</v>
      </c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11"/>
    </row>
    <row r="1357" spans="1:32" ht="99.75" customHeight="1" x14ac:dyDescent="0.5">
      <c r="A1357" s="18">
        <v>1354</v>
      </c>
      <c r="B1357" s="2" t="s">
        <v>2348</v>
      </c>
      <c r="C1357" s="2" t="s">
        <v>255</v>
      </c>
      <c r="D1357" s="2" t="s">
        <v>2722</v>
      </c>
      <c r="E1357" s="2">
        <v>15.87</v>
      </c>
      <c r="F1357" s="11"/>
      <c r="G1357" s="2" t="s">
        <v>22</v>
      </c>
      <c r="H1357" s="12">
        <v>44991</v>
      </c>
      <c r="I1357" s="12">
        <f t="shared" si="195"/>
        <v>45356</v>
      </c>
      <c r="J1357" s="8" t="s">
        <v>43</v>
      </c>
      <c r="K1357" s="2"/>
      <c r="L1357" s="3"/>
      <c r="M1357" s="5"/>
      <c r="N1357" s="21">
        <f ca="1">I1357-K2</f>
        <v>-9</v>
      </c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11"/>
    </row>
    <row r="1358" spans="1:32" ht="99.75" customHeight="1" x14ac:dyDescent="0.5">
      <c r="A1358" s="18">
        <v>1355</v>
      </c>
      <c r="B1358" s="2" t="s">
        <v>1453</v>
      </c>
      <c r="C1358" s="2" t="s">
        <v>255</v>
      </c>
      <c r="D1358" s="2" t="s">
        <v>2723</v>
      </c>
      <c r="E1358" s="2" t="s">
        <v>2724</v>
      </c>
      <c r="F1358" s="11"/>
      <c r="G1358" s="2" t="s">
        <v>22</v>
      </c>
      <c r="H1358" s="12">
        <v>44991</v>
      </c>
      <c r="I1358" s="12">
        <f t="shared" si="195"/>
        <v>45356</v>
      </c>
      <c r="J1358" s="8" t="s">
        <v>43</v>
      </c>
      <c r="K1358" s="2"/>
      <c r="L1358" s="3"/>
      <c r="M1358" s="5"/>
      <c r="N1358" s="21">
        <f ca="1">I1358-K2</f>
        <v>-9</v>
      </c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11"/>
    </row>
    <row r="1359" spans="1:32" ht="99.75" customHeight="1" x14ac:dyDescent="0.5">
      <c r="A1359" s="18">
        <v>1356</v>
      </c>
      <c r="B1359" s="2" t="s">
        <v>1453</v>
      </c>
      <c r="C1359" s="2" t="s">
        <v>255</v>
      </c>
      <c r="D1359" s="2" t="s">
        <v>2725</v>
      </c>
      <c r="E1359" s="2" t="s">
        <v>2724</v>
      </c>
      <c r="F1359" s="11"/>
      <c r="G1359" s="2" t="s">
        <v>22</v>
      </c>
      <c r="H1359" s="12">
        <v>44991</v>
      </c>
      <c r="I1359" s="12">
        <f t="shared" si="195"/>
        <v>45356</v>
      </c>
      <c r="J1359" s="8" t="s">
        <v>130</v>
      </c>
      <c r="K1359" s="2"/>
      <c r="L1359" s="3"/>
      <c r="M1359" s="5"/>
      <c r="N1359" s="21">
        <f ca="1">I1359-K2</f>
        <v>-9</v>
      </c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11"/>
    </row>
    <row r="1360" spans="1:32" ht="99.75" customHeight="1" x14ac:dyDescent="0.5">
      <c r="A1360" s="18">
        <v>1357</v>
      </c>
      <c r="B1360" s="2" t="s">
        <v>2726</v>
      </c>
      <c r="C1360" s="2" t="s">
        <v>255</v>
      </c>
      <c r="D1360" s="2" t="s">
        <v>2727</v>
      </c>
      <c r="E1360" s="2">
        <v>20.55</v>
      </c>
      <c r="F1360" s="11"/>
      <c r="G1360" s="2" t="s">
        <v>22</v>
      </c>
      <c r="H1360" s="12">
        <v>44991</v>
      </c>
      <c r="I1360" s="12">
        <f t="shared" si="195"/>
        <v>45356</v>
      </c>
      <c r="J1360" s="8" t="s">
        <v>43</v>
      </c>
      <c r="K1360" s="2"/>
      <c r="L1360" s="3"/>
      <c r="M1360" s="5"/>
      <c r="N1360" s="21">
        <f ca="1">I1360-K2</f>
        <v>-9</v>
      </c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11"/>
    </row>
    <row r="1361" spans="1:32" ht="99.75" customHeight="1" x14ac:dyDescent="0.5">
      <c r="A1361" s="11">
        <v>1358</v>
      </c>
      <c r="B1361" s="2" t="s">
        <v>2726</v>
      </c>
      <c r="C1361" s="2" t="s">
        <v>255</v>
      </c>
      <c r="D1361" s="2" t="s">
        <v>2728</v>
      </c>
      <c r="E1361" s="2">
        <v>20.55</v>
      </c>
      <c r="F1361" s="11"/>
      <c r="G1361" s="2" t="s">
        <v>22</v>
      </c>
      <c r="H1361" s="12">
        <v>44991</v>
      </c>
      <c r="I1361" s="12">
        <f t="shared" si="195"/>
        <v>45356</v>
      </c>
      <c r="J1361" s="8" t="s">
        <v>2729</v>
      </c>
      <c r="K1361" s="2"/>
      <c r="L1361" s="3"/>
      <c r="M1361" s="5"/>
      <c r="N1361" s="21">
        <f ca="1">I1361-K2</f>
        <v>-9</v>
      </c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11"/>
    </row>
    <row r="1362" spans="1:32" ht="99.75" customHeight="1" x14ac:dyDescent="0.5">
      <c r="A1362" s="18">
        <v>1359</v>
      </c>
      <c r="B1362" s="2" t="s">
        <v>2726</v>
      </c>
      <c r="C1362" s="2" t="s">
        <v>255</v>
      </c>
      <c r="D1362" s="2" t="s">
        <v>2730</v>
      </c>
      <c r="E1362" s="2">
        <v>20.82</v>
      </c>
      <c r="F1362" s="11"/>
      <c r="G1362" s="2" t="s">
        <v>22</v>
      </c>
      <c r="H1362" s="12">
        <v>44991</v>
      </c>
      <c r="I1362" s="12">
        <f t="shared" si="195"/>
        <v>45356</v>
      </c>
      <c r="J1362" s="8" t="s">
        <v>43</v>
      </c>
      <c r="K1362" s="2"/>
      <c r="L1362" s="3"/>
      <c r="M1362" s="5"/>
      <c r="N1362" s="21">
        <f ca="1">I1362-K2</f>
        <v>-9</v>
      </c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11"/>
    </row>
    <row r="1363" spans="1:32" ht="99.75" customHeight="1" x14ac:dyDescent="0.5">
      <c r="A1363" s="18">
        <v>1360</v>
      </c>
      <c r="B1363" s="2" t="s">
        <v>2726</v>
      </c>
      <c r="C1363" s="2" t="s">
        <v>255</v>
      </c>
      <c r="D1363" s="2" t="s">
        <v>2731</v>
      </c>
      <c r="E1363" s="2">
        <v>20.82</v>
      </c>
      <c r="F1363" s="11"/>
      <c r="G1363" s="2" t="s">
        <v>22</v>
      </c>
      <c r="H1363" s="12">
        <v>44991</v>
      </c>
      <c r="I1363" s="12">
        <f t="shared" si="195"/>
        <v>45356</v>
      </c>
      <c r="J1363" s="8" t="s">
        <v>43</v>
      </c>
      <c r="K1363" s="2"/>
      <c r="L1363" s="3"/>
      <c r="M1363" s="5"/>
      <c r="N1363" s="21">
        <f ca="1">I1363-K2</f>
        <v>-9</v>
      </c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11"/>
    </row>
    <row r="1364" spans="1:32" ht="99.75" customHeight="1" x14ac:dyDescent="0.5">
      <c r="A1364" s="11">
        <v>1361</v>
      </c>
      <c r="B1364" s="2" t="s">
        <v>2726</v>
      </c>
      <c r="C1364" s="2" t="s">
        <v>255</v>
      </c>
      <c r="D1364" s="2" t="s">
        <v>2732</v>
      </c>
      <c r="E1364" s="2">
        <v>20.82</v>
      </c>
      <c r="F1364" s="11"/>
      <c r="G1364" s="2" t="s">
        <v>22</v>
      </c>
      <c r="H1364" s="12">
        <v>44991</v>
      </c>
      <c r="I1364" s="12">
        <f t="shared" si="195"/>
        <v>45356</v>
      </c>
      <c r="J1364" s="8" t="s">
        <v>2729</v>
      </c>
      <c r="K1364" s="2"/>
      <c r="L1364" s="3"/>
      <c r="M1364" s="5"/>
      <c r="N1364" s="21">
        <f ca="1">I1364-K2</f>
        <v>-9</v>
      </c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11"/>
    </row>
    <row r="1365" spans="1:32" ht="99.75" customHeight="1" x14ac:dyDescent="0.5">
      <c r="A1365" s="18">
        <v>1362</v>
      </c>
      <c r="B1365" s="2" t="s">
        <v>2726</v>
      </c>
      <c r="C1365" s="2" t="s">
        <v>255</v>
      </c>
      <c r="D1365" s="2" t="s">
        <v>2733</v>
      </c>
      <c r="E1365" s="2">
        <v>14.72</v>
      </c>
      <c r="F1365" s="71"/>
      <c r="G1365" s="2" t="s">
        <v>22</v>
      </c>
      <c r="H1365" s="12">
        <v>44991</v>
      </c>
      <c r="I1365" s="12">
        <f t="shared" si="195"/>
        <v>45356</v>
      </c>
      <c r="J1365" s="8" t="s">
        <v>43</v>
      </c>
      <c r="K1365" s="2"/>
      <c r="L1365" s="3"/>
      <c r="M1365" s="5"/>
      <c r="N1365" s="21">
        <f ca="1">I1365-K2</f>
        <v>-9</v>
      </c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11"/>
    </row>
    <row r="1366" spans="1:32" ht="99.75" customHeight="1" x14ac:dyDescent="0.5">
      <c r="A1366" s="11">
        <v>1363</v>
      </c>
      <c r="B1366" s="2" t="s">
        <v>2726</v>
      </c>
      <c r="C1366" s="2" t="s">
        <v>255</v>
      </c>
      <c r="D1366" s="2" t="s">
        <v>2734</v>
      </c>
      <c r="E1366" s="2">
        <v>14.72</v>
      </c>
      <c r="F1366" s="71"/>
      <c r="G1366" s="2" t="s">
        <v>22</v>
      </c>
      <c r="H1366" s="12">
        <v>44991</v>
      </c>
      <c r="I1366" s="12">
        <f t="shared" si="195"/>
        <v>45356</v>
      </c>
      <c r="J1366" s="8" t="s">
        <v>2729</v>
      </c>
      <c r="K1366" s="2"/>
      <c r="L1366" s="3"/>
      <c r="M1366" s="5"/>
      <c r="N1366" s="21">
        <f ca="1">I1366-K2</f>
        <v>-9</v>
      </c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11"/>
    </row>
    <row r="1367" spans="1:32" ht="99.75" customHeight="1" x14ac:dyDescent="0.5">
      <c r="A1367" s="18">
        <v>1364</v>
      </c>
      <c r="B1367" s="2" t="s">
        <v>2726</v>
      </c>
      <c r="C1367" s="2" t="s">
        <v>255</v>
      </c>
      <c r="D1367" s="2" t="s">
        <v>2735</v>
      </c>
      <c r="E1367" s="2">
        <v>14.82</v>
      </c>
      <c r="F1367" s="71"/>
      <c r="G1367" s="2" t="s">
        <v>22</v>
      </c>
      <c r="H1367" s="12">
        <v>44991</v>
      </c>
      <c r="I1367" s="12">
        <f t="shared" si="195"/>
        <v>45356</v>
      </c>
      <c r="J1367" s="8" t="s">
        <v>43</v>
      </c>
      <c r="K1367" s="2"/>
      <c r="L1367" s="3"/>
      <c r="M1367" s="5"/>
      <c r="N1367" s="21">
        <f ca="1">I1367-K2</f>
        <v>-9</v>
      </c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11"/>
    </row>
    <row r="1368" spans="1:32" ht="99.75" customHeight="1" x14ac:dyDescent="0.5">
      <c r="A1368" s="18">
        <v>1365</v>
      </c>
      <c r="B1368" s="2" t="s">
        <v>2726</v>
      </c>
      <c r="C1368" s="2" t="s">
        <v>255</v>
      </c>
      <c r="D1368" s="2" t="s">
        <v>2736</v>
      </c>
      <c r="E1368" s="2">
        <v>14.82</v>
      </c>
      <c r="F1368" s="71"/>
      <c r="G1368" s="2" t="s">
        <v>22</v>
      </c>
      <c r="H1368" s="12">
        <v>44991</v>
      </c>
      <c r="I1368" s="12">
        <f t="shared" si="195"/>
        <v>45356</v>
      </c>
      <c r="J1368" s="8" t="s">
        <v>43</v>
      </c>
      <c r="K1368" s="2"/>
      <c r="L1368" s="3"/>
      <c r="M1368" s="5"/>
      <c r="N1368" s="21">
        <f ca="1">I1368-K2</f>
        <v>-9</v>
      </c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11"/>
    </row>
    <row r="1369" spans="1:32" ht="99.75" customHeight="1" x14ac:dyDescent="0.5">
      <c r="A1369" s="18">
        <v>1366</v>
      </c>
      <c r="B1369" s="2" t="s">
        <v>1618</v>
      </c>
      <c r="C1369" s="2" t="s">
        <v>2737</v>
      </c>
      <c r="D1369" s="2" t="s">
        <v>2738</v>
      </c>
      <c r="E1369" s="2" t="s">
        <v>2739</v>
      </c>
      <c r="F1369" s="71"/>
      <c r="G1369" s="2" t="s">
        <v>22</v>
      </c>
      <c r="H1369" s="12">
        <v>45273</v>
      </c>
      <c r="I1369" s="12">
        <f t="shared" si="195"/>
        <v>45638</v>
      </c>
      <c r="J1369" s="8" t="s">
        <v>130</v>
      </c>
      <c r="K1369" s="19" t="s">
        <v>2740</v>
      </c>
      <c r="L1369" s="3"/>
      <c r="M1369" s="5"/>
      <c r="N1369" s="21">
        <f ca="1">I1369-K2</f>
        <v>273</v>
      </c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11"/>
    </row>
    <row r="1370" spans="1:32" ht="99.75" customHeight="1" x14ac:dyDescent="0.5">
      <c r="A1370" s="41">
        <v>1367</v>
      </c>
      <c r="B1370" s="2" t="s">
        <v>2741</v>
      </c>
      <c r="C1370" s="2"/>
      <c r="D1370" s="2" t="s">
        <v>2742</v>
      </c>
      <c r="E1370" s="2" t="s">
        <v>2743</v>
      </c>
      <c r="F1370" s="71"/>
      <c r="G1370" s="2" t="s">
        <v>22</v>
      </c>
      <c r="H1370" s="12">
        <v>44994</v>
      </c>
      <c r="I1370" s="12">
        <f t="shared" si="195"/>
        <v>45359</v>
      </c>
      <c r="J1370" s="8" t="s">
        <v>43</v>
      </c>
      <c r="K1370" s="2" t="s">
        <v>47</v>
      </c>
      <c r="L1370" s="72" t="s">
        <v>2744</v>
      </c>
      <c r="M1370" s="5"/>
      <c r="N1370" s="21">
        <f ca="1">I1370-K2</f>
        <v>-6</v>
      </c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11"/>
    </row>
    <row r="1371" spans="1:32" ht="99.75" customHeight="1" x14ac:dyDescent="0.55000000000000004">
      <c r="A1371" s="18">
        <v>1368</v>
      </c>
      <c r="B1371" s="2" t="s">
        <v>1453</v>
      </c>
      <c r="C1371" s="2" t="s">
        <v>168</v>
      </c>
      <c r="D1371" s="2" t="s">
        <v>2745</v>
      </c>
      <c r="E1371" s="2" t="s">
        <v>2746</v>
      </c>
      <c r="F1371" s="71"/>
      <c r="G1371" s="2" t="s">
        <v>22</v>
      </c>
      <c r="H1371" s="12">
        <v>45006</v>
      </c>
      <c r="I1371" s="12">
        <f t="shared" si="195"/>
        <v>45371</v>
      </c>
      <c r="J1371" s="8" t="s">
        <v>23</v>
      </c>
      <c r="K1371" s="73"/>
      <c r="L1371" s="3"/>
      <c r="M1371" s="74"/>
      <c r="N1371" s="21">
        <f ca="1">I1371-K2</f>
        <v>6</v>
      </c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75"/>
    </row>
    <row r="1372" spans="1:32" ht="99.75" customHeight="1" x14ac:dyDescent="0.55000000000000004">
      <c r="A1372" s="18">
        <v>1369</v>
      </c>
      <c r="B1372" s="2" t="s">
        <v>1453</v>
      </c>
      <c r="C1372" s="2" t="s">
        <v>168</v>
      </c>
      <c r="D1372" s="2" t="s">
        <v>2747</v>
      </c>
      <c r="E1372" s="2" t="s">
        <v>2748</v>
      </c>
      <c r="F1372" s="71"/>
      <c r="G1372" s="2" t="s">
        <v>22</v>
      </c>
      <c r="H1372" s="12">
        <v>45006</v>
      </c>
      <c r="I1372" s="12">
        <f t="shared" si="195"/>
        <v>45371</v>
      </c>
      <c r="J1372" s="8" t="s">
        <v>23</v>
      </c>
      <c r="K1372" s="73"/>
      <c r="L1372" s="3"/>
      <c r="M1372" s="74"/>
      <c r="N1372" s="21">
        <f ca="1">I1372-K2</f>
        <v>6</v>
      </c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75"/>
    </row>
    <row r="1373" spans="1:32" ht="99.75" customHeight="1" x14ac:dyDescent="0.55000000000000004">
      <c r="A1373" s="18">
        <v>1370</v>
      </c>
      <c r="B1373" s="2" t="s">
        <v>1453</v>
      </c>
      <c r="C1373" s="2" t="s">
        <v>168</v>
      </c>
      <c r="D1373" s="2" t="s">
        <v>2749</v>
      </c>
      <c r="E1373" s="2" t="s">
        <v>2750</v>
      </c>
      <c r="F1373" s="71"/>
      <c r="G1373" s="2" t="s">
        <v>22</v>
      </c>
      <c r="H1373" s="12">
        <v>45006</v>
      </c>
      <c r="I1373" s="12">
        <f t="shared" si="195"/>
        <v>45371</v>
      </c>
      <c r="J1373" s="8" t="s">
        <v>23</v>
      </c>
      <c r="K1373" s="73"/>
      <c r="L1373" s="3"/>
      <c r="M1373" s="74"/>
      <c r="N1373" s="21">
        <f ca="1">I1373-K2</f>
        <v>6</v>
      </c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75"/>
    </row>
    <row r="1374" spans="1:32" ht="99.75" customHeight="1" x14ac:dyDescent="0.55000000000000004">
      <c r="A1374" s="11">
        <v>1371</v>
      </c>
      <c r="B1374" s="2" t="s">
        <v>2751</v>
      </c>
      <c r="C1374" s="2" t="s">
        <v>255</v>
      </c>
      <c r="D1374" s="2" t="s">
        <v>2752</v>
      </c>
      <c r="E1374" s="2" t="s">
        <v>2753</v>
      </c>
      <c r="F1374" s="75"/>
      <c r="G1374" s="2" t="s">
        <v>22</v>
      </c>
      <c r="H1374" s="12">
        <v>45022</v>
      </c>
      <c r="I1374" s="12">
        <f t="shared" si="195"/>
        <v>45387</v>
      </c>
      <c r="J1374" s="8" t="s">
        <v>123</v>
      </c>
      <c r="K1374" s="73" t="s">
        <v>2754</v>
      </c>
      <c r="L1374" s="3"/>
      <c r="M1374" s="74"/>
      <c r="N1374" s="21">
        <f ca="1">I1374-K2</f>
        <v>22</v>
      </c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75"/>
    </row>
    <row r="1375" spans="1:32" ht="99.75" customHeight="1" x14ac:dyDescent="0.55000000000000004">
      <c r="A1375" s="11">
        <v>1372</v>
      </c>
      <c r="B1375" s="2" t="s">
        <v>238</v>
      </c>
      <c r="C1375" s="2"/>
      <c r="D1375" s="2" t="s">
        <v>2755</v>
      </c>
      <c r="E1375" s="2" t="s">
        <v>2756</v>
      </c>
      <c r="F1375" s="75"/>
      <c r="G1375" s="2" t="s">
        <v>22</v>
      </c>
      <c r="H1375" s="12">
        <v>45024</v>
      </c>
      <c r="I1375" s="12">
        <f t="shared" si="195"/>
        <v>45389</v>
      </c>
      <c r="J1375" s="8" t="s">
        <v>2757</v>
      </c>
      <c r="K1375" s="73"/>
      <c r="L1375" s="73"/>
      <c r="M1375" s="74"/>
      <c r="N1375" s="21">
        <f ca="1">I1375-K2</f>
        <v>24</v>
      </c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75"/>
    </row>
    <row r="1376" spans="1:32" ht="99.75" customHeight="1" x14ac:dyDescent="0.55000000000000004">
      <c r="A1376" s="18">
        <v>1373</v>
      </c>
      <c r="B1376" s="2" t="s">
        <v>238</v>
      </c>
      <c r="C1376" s="2"/>
      <c r="D1376" s="2" t="s">
        <v>2758</v>
      </c>
      <c r="E1376" s="2" t="s">
        <v>2756</v>
      </c>
      <c r="F1376" s="75"/>
      <c r="G1376" s="2" t="s">
        <v>22</v>
      </c>
      <c r="H1376" s="12">
        <v>45024</v>
      </c>
      <c r="I1376" s="12">
        <f t="shared" si="195"/>
        <v>45389</v>
      </c>
      <c r="J1376" s="8" t="s">
        <v>23</v>
      </c>
      <c r="K1376" s="73"/>
      <c r="L1376" s="3"/>
      <c r="M1376" s="74"/>
      <c r="N1376" s="21">
        <f ca="1">I1376-K2</f>
        <v>24</v>
      </c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75"/>
    </row>
    <row r="1377" spans="1:32" ht="99.75" customHeight="1" x14ac:dyDescent="0.55000000000000004">
      <c r="A1377" s="18">
        <v>1374</v>
      </c>
      <c r="B1377" s="2" t="s">
        <v>238</v>
      </c>
      <c r="C1377" s="2"/>
      <c r="D1377" s="2" t="s">
        <v>2759</v>
      </c>
      <c r="E1377" s="2" t="s">
        <v>2756</v>
      </c>
      <c r="F1377" s="75"/>
      <c r="G1377" s="2" t="s">
        <v>22</v>
      </c>
      <c r="H1377" s="12">
        <v>45024</v>
      </c>
      <c r="I1377" s="12">
        <f t="shared" si="195"/>
        <v>45389</v>
      </c>
      <c r="J1377" s="8" t="s">
        <v>43</v>
      </c>
      <c r="K1377" s="73"/>
      <c r="L1377" s="3"/>
      <c r="M1377" s="74"/>
      <c r="N1377" s="21">
        <f ca="1">I1377-K2</f>
        <v>24</v>
      </c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75"/>
    </row>
    <row r="1378" spans="1:32" ht="99.75" customHeight="1" x14ac:dyDescent="0.55000000000000004">
      <c r="A1378" s="18">
        <v>1375</v>
      </c>
      <c r="B1378" s="2" t="s">
        <v>576</v>
      </c>
      <c r="C1378" s="2" t="s">
        <v>19</v>
      </c>
      <c r="D1378" s="2" t="s">
        <v>2760</v>
      </c>
      <c r="E1378" s="2" t="s">
        <v>550</v>
      </c>
      <c r="F1378" s="75"/>
      <c r="G1378" s="2" t="s">
        <v>22</v>
      </c>
      <c r="H1378" s="12">
        <v>44991</v>
      </c>
      <c r="I1378" s="12">
        <f t="shared" si="195"/>
        <v>45356</v>
      </c>
      <c r="J1378" s="8" t="s">
        <v>50</v>
      </c>
      <c r="K1378" s="19" t="s">
        <v>2761</v>
      </c>
      <c r="L1378" s="76"/>
      <c r="M1378" s="74"/>
      <c r="N1378" s="21">
        <f ca="1">I1378-K2</f>
        <v>-9</v>
      </c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75"/>
    </row>
    <row r="1379" spans="1:32" ht="99.75" customHeight="1" x14ac:dyDescent="0.55000000000000004">
      <c r="A1379" s="18">
        <v>1376</v>
      </c>
      <c r="B1379" s="2" t="s">
        <v>25</v>
      </c>
      <c r="C1379" s="2" t="s">
        <v>19</v>
      </c>
      <c r="D1379" s="2" t="s">
        <v>2762</v>
      </c>
      <c r="E1379" s="2" t="s">
        <v>27</v>
      </c>
      <c r="F1379" s="11"/>
      <c r="G1379" s="2" t="s">
        <v>22</v>
      </c>
      <c r="H1379" s="12"/>
      <c r="I1379" s="12"/>
      <c r="J1379" s="8" t="s">
        <v>168</v>
      </c>
      <c r="K1379" s="73"/>
      <c r="L1379" s="3"/>
      <c r="M1379" s="74"/>
      <c r="N1379" s="21">
        <f ca="1">I1379-K2</f>
        <v>-45365</v>
      </c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75"/>
    </row>
    <row r="1380" spans="1:32" ht="99.75" customHeight="1" x14ac:dyDescent="0.55000000000000004">
      <c r="A1380" s="18">
        <v>1377</v>
      </c>
      <c r="B1380" s="2" t="s">
        <v>1618</v>
      </c>
      <c r="C1380" s="2"/>
      <c r="D1380" s="2" t="s">
        <v>2763</v>
      </c>
      <c r="E1380" s="2" t="s">
        <v>2764</v>
      </c>
      <c r="F1380" s="75"/>
      <c r="G1380" s="2" t="s">
        <v>22</v>
      </c>
      <c r="H1380" s="12">
        <v>44994</v>
      </c>
      <c r="I1380" s="12">
        <f>H1380+365</f>
        <v>45359</v>
      </c>
      <c r="J1380" s="8" t="s">
        <v>130</v>
      </c>
      <c r="K1380" s="73"/>
      <c r="L1380" s="3"/>
      <c r="M1380" s="74"/>
      <c r="N1380" s="21">
        <f ca="1">I1380-K2</f>
        <v>-6</v>
      </c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75"/>
    </row>
    <row r="1381" spans="1:32" ht="99.75" customHeight="1" x14ac:dyDescent="0.55000000000000004">
      <c r="A1381" s="18">
        <v>1378</v>
      </c>
      <c r="B1381" s="11" t="s">
        <v>2348</v>
      </c>
      <c r="C1381" s="2"/>
      <c r="D1381" s="2" t="s">
        <v>2765</v>
      </c>
      <c r="E1381" s="2" t="s">
        <v>2766</v>
      </c>
      <c r="F1381" s="75"/>
      <c r="G1381" s="2" t="s">
        <v>22</v>
      </c>
      <c r="H1381" s="77"/>
      <c r="I1381" s="78"/>
      <c r="J1381" s="8" t="s">
        <v>130</v>
      </c>
      <c r="K1381" s="73"/>
      <c r="L1381" s="3"/>
      <c r="M1381" s="74"/>
      <c r="N1381" s="21">
        <f ca="1">I1381-K2</f>
        <v>-45365</v>
      </c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75"/>
    </row>
    <row r="1382" spans="1:32" ht="99.75" customHeight="1" x14ac:dyDescent="0.55000000000000004">
      <c r="A1382" s="18">
        <v>1379</v>
      </c>
      <c r="B1382" s="11" t="s">
        <v>238</v>
      </c>
      <c r="C1382" s="2"/>
      <c r="D1382" s="2" t="s">
        <v>2767</v>
      </c>
      <c r="E1382" s="2" t="s">
        <v>2768</v>
      </c>
      <c r="F1382" s="75"/>
      <c r="G1382" s="2" t="s">
        <v>22</v>
      </c>
      <c r="H1382" s="77"/>
      <c r="I1382" s="78"/>
      <c r="J1382" s="8" t="s">
        <v>43</v>
      </c>
      <c r="K1382" s="73"/>
      <c r="L1382" s="3"/>
      <c r="M1382" s="74"/>
      <c r="N1382" s="21">
        <f ca="1">I1382-K2</f>
        <v>-45365</v>
      </c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75"/>
    </row>
    <row r="1383" spans="1:32" ht="99.75" customHeight="1" x14ac:dyDescent="0.55000000000000004">
      <c r="A1383" s="18">
        <v>1380</v>
      </c>
      <c r="B1383" s="11" t="s">
        <v>25</v>
      </c>
      <c r="C1383" s="2" t="s">
        <v>19</v>
      </c>
      <c r="D1383" s="2" t="s">
        <v>2769</v>
      </c>
      <c r="E1383" s="2" t="s">
        <v>2770</v>
      </c>
      <c r="F1383" s="75"/>
      <c r="G1383" s="2" t="s">
        <v>22</v>
      </c>
      <c r="H1383" s="77"/>
      <c r="I1383" s="78"/>
      <c r="J1383" s="8" t="s">
        <v>43</v>
      </c>
      <c r="K1383" s="73"/>
      <c r="L1383" s="3"/>
      <c r="M1383" s="74"/>
      <c r="N1383" s="21">
        <f ca="1">I1383-K2</f>
        <v>-45365</v>
      </c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75"/>
    </row>
    <row r="1384" spans="1:32" ht="99.75" customHeight="1" x14ac:dyDescent="0.55000000000000004">
      <c r="A1384" s="18">
        <v>1381</v>
      </c>
      <c r="B1384" s="11" t="s">
        <v>1453</v>
      </c>
      <c r="C1384" s="2"/>
      <c r="D1384" s="2" t="s">
        <v>2742</v>
      </c>
      <c r="E1384" s="2" t="s">
        <v>2771</v>
      </c>
      <c r="F1384" s="75"/>
      <c r="G1384" s="2" t="s">
        <v>22</v>
      </c>
      <c r="H1384" s="77"/>
      <c r="I1384" s="78"/>
      <c r="J1384" s="8" t="s">
        <v>43</v>
      </c>
      <c r="K1384" s="73"/>
      <c r="L1384" s="3"/>
      <c r="M1384" s="74"/>
      <c r="N1384" s="21">
        <f ca="1">I1384-K2</f>
        <v>-45365</v>
      </c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75"/>
    </row>
    <row r="1385" spans="1:32" ht="99.75" customHeight="1" x14ac:dyDescent="0.55000000000000004">
      <c r="A1385" s="18">
        <v>1382</v>
      </c>
      <c r="B1385" s="11" t="s">
        <v>1453</v>
      </c>
      <c r="C1385" s="2"/>
      <c r="D1385" s="2" t="s">
        <v>2772</v>
      </c>
      <c r="E1385" s="2" t="s">
        <v>2771</v>
      </c>
      <c r="F1385" s="75"/>
      <c r="G1385" s="2" t="s">
        <v>22</v>
      </c>
      <c r="H1385" s="77"/>
      <c r="I1385" s="78"/>
      <c r="J1385" s="8" t="s">
        <v>43</v>
      </c>
      <c r="K1385" s="73"/>
      <c r="L1385" s="3"/>
      <c r="M1385" s="74"/>
      <c r="N1385" s="21">
        <f ca="1">I1385-K2</f>
        <v>-45365</v>
      </c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75"/>
    </row>
    <row r="1386" spans="1:32" ht="99.75" customHeight="1" x14ac:dyDescent="0.55000000000000004">
      <c r="A1386" s="18">
        <v>1383</v>
      </c>
      <c r="B1386" s="11" t="s">
        <v>1453</v>
      </c>
      <c r="C1386" s="2"/>
      <c r="D1386" s="2" t="s">
        <v>2773</v>
      </c>
      <c r="E1386" s="2" t="s">
        <v>2774</v>
      </c>
      <c r="F1386" s="75"/>
      <c r="G1386" s="2" t="s">
        <v>22</v>
      </c>
      <c r="H1386" s="77"/>
      <c r="I1386" s="78"/>
      <c r="J1386" s="8" t="s">
        <v>43</v>
      </c>
      <c r="K1386" s="73"/>
      <c r="L1386" s="3"/>
      <c r="M1386" s="74"/>
      <c r="N1386" s="21">
        <f ca="1">I1386-K2</f>
        <v>-45365</v>
      </c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75"/>
    </row>
    <row r="1387" spans="1:32" ht="99.75" customHeight="1" x14ac:dyDescent="0.55000000000000004">
      <c r="A1387" s="18">
        <v>1384</v>
      </c>
      <c r="B1387" s="11" t="s">
        <v>1453</v>
      </c>
      <c r="C1387" s="2"/>
      <c r="D1387" s="2" t="s">
        <v>2775</v>
      </c>
      <c r="E1387" s="2" t="s">
        <v>2774</v>
      </c>
      <c r="F1387" s="75"/>
      <c r="G1387" s="2" t="s">
        <v>22</v>
      </c>
      <c r="H1387" s="77"/>
      <c r="I1387" s="78"/>
      <c r="J1387" s="8" t="s">
        <v>43</v>
      </c>
      <c r="K1387" s="73"/>
      <c r="L1387" s="3"/>
      <c r="M1387" s="74"/>
      <c r="N1387" s="21">
        <f ca="1">I1387-K2</f>
        <v>-45365</v>
      </c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75"/>
    </row>
    <row r="1388" spans="1:32" ht="99.75" customHeight="1" x14ac:dyDescent="0.55000000000000004">
      <c r="A1388" s="18">
        <v>1385</v>
      </c>
      <c r="B1388" s="11" t="s">
        <v>2187</v>
      </c>
      <c r="C1388" s="2"/>
      <c r="D1388" s="2" t="s">
        <v>2776</v>
      </c>
      <c r="E1388" s="2" t="s">
        <v>2777</v>
      </c>
      <c r="F1388" s="75"/>
      <c r="G1388" s="2" t="s">
        <v>22</v>
      </c>
      <c r="H1388" s="77"/>
      <c r="I1388" s="78"/>
      <c r="J1388" s="8" t="s">
        <v>50</v>
      </c>
      <c r="K1388" s="73"/>
      <c r="L1388" s="39"/>
      <c r="M1388" s="74"/>
      <c r="N1388" s="21">
        <f ca="1">I1388-K2</f>
        <v>-45365</v>
      </c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75"/>
    </row>
    <row r="1389" spans="1:32" ht="99.75" customHeight="1" x14ac:dyDescent="0.55000000000000004">
      <c r="A1389" s="18">
        <v>1386</v>
      </c>
      <c r="B1389" s="11" t="s">
        <v>2187</v>
      </c>
      <c r="C1389" s="2"/>
      <c r="D1389" s="2" t="s">
        <v>2778</v>
      </c>
      <c r="E1389" s="2" t="s">
        <v>2777</v>
      </c>
      <c r="F1389" s="75"/>
      <c r="G1389" s="2" t="s">
        <v>22</v>
      </c>
      <c r="H1389" s="77"/>
      <c r="I1389" s="78"/>
      <c r="J1389" s="8" t="s">
        <v>43</v>
      </c>
      <c r="K1389" s="73"/>
      <c r="L1389" s="3"/>
      <c r="M1389" s="74"/>
      <c r="N1389" s="21">
        <f ca="1">I1389-K2</f>
        <v>-45365</v>
      </c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75"/>
    </row>
    <row r="1390" spans="1:32" ht="99.75" customHeight="1" x14ac:dyDescent="0.55000000000000004">
      <c r="A1390" s="18">
        <v>1387</v>
      </c>
      <c r="B1390" s="2" t="s">
        <v>1014</v>
      </c>
      <c r="C1390" s="2" t="s">
        <v>255</v>
      </c>
      <c r="D1390" s="2" t="s">
        <v>615</v>
      </c>
      <c r="E1390" s="2" t="s">
        <v>1282</v>
      </c>
      <c r="F1390" s="75"/>
      <c r="G1390" s="2" t="s">
        <v>22</v>
      </c>
      <c r="H1390" s="77"/>
      <c r="I1390" s="73"/>
      <c r="J1390" s="8" t="s">
        <v>43</v>
      </c>
      <c r="K1390" s="73"/>
      <c r="L1390" s="3"/>
      <c r="M1390" s="74"/>
      <c r="N1390" s="21">
        <f ca="1">I1390-K2</f>
        <v>-45365</v>
      </c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75"/>
    </row>
    <row r="1391" spans="1:32" ht="99.75" customHeight="1" x14ac:dyDescent="0.55000000000000004">
      <c r="A1391" s="18">
        <v>1388</v>
      </c>
      <c r="B1391" s="11" t="s">
        <v>2481</v>
      </c>
      <c r="C1391" s="2"/>
      <c r="D1391" s="2" t="s">
        <v>2779</v>
      </c>
      <c r="E1391" s="2" t="s">
        <v>2564</v>
      </c>
      <c r="F1391" s="75"/>
      <c r="G1391" s="2" t="s">
        <v>22</v>
      </c>
      <c r="H1391" s="77"/>
      <c r="I1391" s="73"/>
      <c r="J1391" s="8" t="s">
        <v>43</v>
      </c>
      <c r="K1391" s="73"/>
      <c r="L1391" s="3"/>
      <c r="M1391" s="74"/>
      <c r="N1391" s="21">
        <f ca="1">I1391-K2</f>
        <v>-45365</v>
      </c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75"/>
    </row>
    <row r="1392" spans="1:32" ht="99.75" customHeight="1" x14ac:dyDescent="0.55000000000000004">
      <c r="A1392" s="18">
        <v>1389</v>
      </c>
      <c r="B1392" s="11" t="s">
        <v>2187</v>
      </c>
      <c r="C1392" s="2"/>
      <c r="D1392" s="2" t="s">
        <v>2780</v>
      </c>
      <c r="E1392" s="2" t="s">
        <v>2781</v>
      </c>
      <c r="F1392" s="11"/>
      <c r="G1392" s="2" t="s">
        <v>22</v>
      </c>
      <c r="H1392" s="12"/>
      <c r="I1392" s="2"/>
      <c r="J1392" s="8" t="s">
        <v>43</v>
      </c>
      <c r="K1392" s="73"/>
      <c r="L1392" s="3"/>
      <c r="M1392" s="74"/>
      <c r="N1392" s="21">
        <f ca="1">I1392-K2</f>
        <v>-45365</v>
      </c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75"/>
    </row>
    <row r="1393" spans="1:32" ht="99.75" customHeight="1" x14ac:dyDescent="0.55000000000000004">
      <c r="A1393" s="18">
        <v>1390</v>
      </c>
      <c r="B1393" s="2" t="s">
        <v>2202</v>
      </c>
      <c r="C1393" s="2" t="s">
        <v>47</v>
      </c>
      <c r="D1393" s="2" t="s">
        <v>2203</v>
      </c>
      <c r="E1393" s="2" t="s">
        <v>2782</v>
      </c>
      <c r="F1393" s="11"/>
      <c r="G1393" s="2" t="s">
        <v>22</v>
      </c>
      <c r="H1393" s="12"/>
      <c r="I1393" s="2"/>
      <c r="J1393" s="8" t="s">
        <v>43</v>
      </c>
      <c r="K1393" s="73"/>
      <c r="L1393" s="3"/>
      <c r="M1393" s="74"/>
      <c r="N1393" s="21">
        <f ca="1">I1393-K2</f>
        <v>-45365</v>
      </c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75"/>
    </row>
    <row r="1394" spans="1:32" ht="99.75" customHeight="1" x14ac:dyDescent="0.55000000000000004">
      <c r="A1394" s="41">
        <v>1391</v>
      </c>
      <c r="B1394" s="2" t="s">
        <v>238</v>
      </c>
      <c r="C1394" s="2"/>
      <c r="D1394" s="2" t="s">
        <v>2783</v>
      </c>
      <c r="E1394" s="2" t="s">
        <v>2784</v>
      </c>
      <c r="F1394" s="11"/>
      <c r="G1394" s="2" t="s">
        <v>22</v>
      </c>
      <c r="H1394" s="12"/>
      <c r="I1394" s="2"/>
      <c r="J1394" s="8" t="s">
        <v>43</v>
      </c>
      <c r="K1394" s="73"/>
      <c r="L1394" s="3"/>
      <c r="M1394" s="74"/>
      <c r="N1394" s="21">
        <f ca="1">I1394-K2</f>
        <v>-45365</v>
      </c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75"/>
    </row>
    <row r="1395" spans="1:32" ht="99.75" customHeight="1" x14ac:dyDescent="0.55000000000000004">
      <c r="A1395" s="18">
        <v>1392</v>
      </c>
      <c r="B1395" s="2" t="s">
        <v>2653</v>
      </c>
      <c r="C1395" s="2"/>
      <c r="D1395" s="2" t="s">
        <v>2690</v>
      </c>
      <c r="E1395" s="2" t="s">
        <v>2785</v>
      </c>
      <c r="F1395" s="11"/>
      <c r="G1395" s="2" t="s">
        <v>22</v>
      </c>
      <c r="H1395" s="12"/>
      <c r="I1395" s="2"/>
      <c r="J1395" s="8" t="s">
        <v>43</v>
      </c>
      <c r="K1395" s="73"/>
      <c r="L1395" s="39"/>
      <c r="M1395" s="74"/>
      <c r="N1395" s="21">
        <f ca="1">I1395-K2</f>
        <v>-45365</v>
      </c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75"/>
    </row>
    <row r="1396" spans="1:32" ht="99.75" customHeight="1" x14ac:dyDescent="0.55000000000000004">
      <c r="A1396" s="18">
        <v>1393</v>
      </c>
      <c r="B1396" s="2" t="s">
        <v>2653</v>
      </c>
      <c r="C1396" s="2"/>
      <c r="D1396" s="2" t="s">
        <v>2690</v>
      </c>
      <c r="E1396" s="2" t="s">
        <v>2786</v>
      </c>
      <c r="F1396" s="11"/>
      <c r="G1396" s="2" t="s">
        <v>22</v>
      </c>
      <c r="H1396" s="12"/>
      <c r="I1396" s="2"/>
      <c r="J1396" s="8" t="s">
        <v>43</v>
      </c>
      <c r="K1396" s="73"/>
      <c r="L1396" s="39"/>
      <c r="M1396" s="74"/>
      <c r="N1396" s="21">
        <f ca="1">I1396-K2</f>
        <v>-45365</v>
      </c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75"/>
    </row>
    <row r="1397" spans="1:32" ht="99.75" customHeight="1" x14ac:dyDescent="0.55000000000000004">
      <c r="A1397" s="18">
        <v>1394</v>
      </c>
      <c r="B1397" s="2" t="s">
        <v>2653</v>
      </c>
      <c r="C1397" s="2"/>
      <c r="D1397" s="2" t="s">
        <v>2787</v>
      </c>
      <c r="E1397" s="2" t="s">
        <v>2785</v>
      </c>
      <c r="F1397" s="11"/>
      <c r="G1397" s="2" t="s">
        <v>22</v>
      </c>
      <c r="H1397" s="12"/>
      <c r="I1397" s="2"/>
      <c r="J1397" s="8" t="s">
        <v>43</v>
      </c>
      <c r="K1397" s="73"/>
      <c r="L1397" s="3"/>
      <c r="M1397" s="74"/>
      <c r="N1397" s="21">
        <f ca="1">I1397-K2</f>
        <v>-45365</v>
      </c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75"/>
    </row>
    <row r="1398" spans="1:32" ht="99.75" customHeight="1" x14ac:dyDescent="0.55000000000000004">
      <c r="A1398" s="18">
        <v>1395</v>
      </c>
      <c r="B1398" s="2" t="s">
        <v>2653</v>
      </c>
      <c r="C1398" s="2"/>
      <c r="D1398" s="2" t="s">
        <v>2787</v>
      </c>
      <c r="E1398" s="2" t="s">
        <v>2786</v>
      </c>
      <c r="F1398" s="11"/>
      <c r="G1398" s="2" t="s">
        <v>22</v>
      </c>
      <c r="H1398" s="12"/>
      <c r="I1398" s="2"/>
      <c r="J1398" s="8" t="s">
        <v>43</v>
      </c>
      <c r="K1398" s="73"/>
      <c r="L1398" s="3"/>
      <c r="M1398" s="74"/>
      <c r="N1398" s="21">
        <f ca="1">I1398-K2</f>
        <v>-45365</v>
      </c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75"/>
    </row>
    <row r="1399" spans="1:32" ht="99.75" customHeight="1" x14ac:dyDescent="0.55000000000000004">
      <c r="A1399" s="18">
        <v>1396</v>
      </c>
      <c r="B1399" s="2" t="s">
        <v>576</v>
      </c>
      <c r="C1399" s="2"/>
      <c r="D1399" s="2" t="s">
        <v>2788</v>
      </c>
      <c r="E1399" s="2" t="s">
        <v>2789</v>
      </c>
      <c r="F1399" s="11">
        <v>0.02</v>
      </c>
      <c r="G1399" s="2" t="s">
        <v>22</v>
      </c>
      <c r="H1399" s="12"/>
      <c r="I1399" s="2"/>
      <c r="J1399" s="8" t="s">
        <v>43</v>
      </c>
      <c r="K1399" s="73"/>
      <c r="L1399" s="3"/>
      <c r="M1399" s="74"/>
      <c r="N1399" s="21">
        <f ca="1">I1399-K2</f>
        <v>-45365</v>
      </c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75"/>
    </row>
    <row r="1400" spans="1:32" ht="99.75" customHeight="1" x14ac:dyDescent="0.55000000000000004">
      <c r="A1400" s="18">
        <v>1397</v>
      </c>
      <c r="B1400" s="2" t="s">
        <v>830</v>
      </c>
      <c r="C1400" s="2"/>
      <c r="D1400" s="2" t="s">
        <v>2790</v>
      </c>
      <c r="E1400" s="2" t="s">
        <v>873</v>
      </c>
      <c r="F1400" s="11"/>
      <c r="G1400" s="2" t="s">
        <v>22</v>
      </c>
      <c r="H1400" s="12"/>
      <c r="I1400" s="2"/>
      <c r="J1400" s="8" t="s">
        <v>43</v>
      </c>
      <c r="K1400" s="73"/>
      <c r="L1400" s="3"/>
      <c r="M1400" s="74"/>
      <c r="N1400" s="21">
        <f ca="1">I1400-K2</f>
        <v>-45365</v>
      </c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75"/>
    </row>
    <row r="1401" spans="1:32" ht="99.75" customHeight="1" x14ac:dyDescent="0.55000000000000004">
      <c r="A1401" s="18">
        <v>1398</v>
      </c>
      <c r="B1401" s="2" t="s">
        <v>1725</v>
      </c>
      <c r="C1401" s="2"/>
      <c r="D1401" s="2" t="s">
        <v>2791</v>
      </c>
      <c r="E1401" s="55">
        <v>84.102000000000004</v>
      </c>
      <c r="F1401" s="11"/>
      <c r="G1401" s="2" t="s">
        <v>22</v>
      </c>
      <c r="H1401" s="12"/>
      <c r="I1401" s="2"/>
      <c r="J1401" s="8" t="s">
        <v>43</v>
      </c>
      <c r="K1401" s="73"/>
      <c r="L1401" s="3"/>
      <c r="M1401" s="74"/>
      <c r="N1401" s="21">
        <f ca="1">I1401-K2</f>
        <v>-45365</v>
      </c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75"/>
    </row>
    <row r="1402" spans="1:32" ht="99.75" customHeight="1" x14ac:dyDescent="0.55000000000000004">
      <c r="A1402" s="18">
        <v>1399</v>
      </c>
      <c r="B1402" s="2" t="s">
        <v>786</v>
      </c>
      <c r="C1402" s="2"/>
      <c r="D1402" s="2" t="s">
        <v>2792</v>
      </c>
      <c r="E1402" s="2" t="s">
        <v>788</v>
      </c>
      <c r="F1402" s="11"/>
      <c r="G1402" s="2" t="s">
        <v>71</v>
      </c>
      <c r="H1402" s="12"/>
      <c r="I1402" s="2"/>
      <c r="J1402" s="8" t="s">
        <v>50</v>
      </c>
      <c r="K1402" s="73"/>
      <c r="L1402" s="3"/>
      <c r="M1402" s="74"/>
      <c r="N1402" s="21">
        <f ca="1">I1402-K2</f>
        <v>-45365</v>
      </c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75"/>
    </row>
    <row r="1403" spans="1:32" ht="99.75" customHeight="1" x14ac:dyDescent="0.55000000000000004">
      <c r="A1403" s="18">
        <v>1400</v>
      </c>
      <c r="B1403" s="2" t="s">
        <v>1014</v>
      </c>
      <c r="C1403" s="2"/>
      <c r="D1403" s="2" t="s">
        <v>2793</v>
      </c>
      <c r="E1403" s="2" t="s">
        <v>2794</v>
      </c>
      <c r="F1403" s="11"/>
      <c r="G1403" s="2" t="s">
        <v>22</v>
      </c>
      <c r="H1403" s="12"/>
      <c r="I1403" s="2"/>
      <c r="J1403" s="8" t="s">
        <v>43</v>
      </c>
      <c r="K1403" s="73"/>
      <c r="L1403" s="3"/>
      <c r="M1403" s="74"/>
      <c r="N1403" s="21">
        <f ca="1">I1403-K2</f>
        <v>-45365</v>
      </c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75"/>
    </row>
    <row r="1404" spans="1:32" ht="99.75" customHeight="1" x14ac:dyDescent="0.55000000000000004">
      <c r="A1404" s="18">
        <v>1401</v>
      </c>
      <c r="B1404" s="2" t="s">
        <v>1014</v>
      </c>
      <c r="C1404" s="2"/>
      <c r="D1404" s="2" t="s">
        <v>2795</v>
      </c>
      <c r="E1404" s="79">
        <v>100</v>
      </c>
      <c r="F1404" s="11"/>
      <c r="G1404" s="2" t="s">
        <v>22</v>
      </c>
      <c r="H1404" s="12"/>
      <c r="I1404" s="2"/>
      <c r="J1404" s="8" t="s">
        <v>43</v>
      </c>
      <c r="K1404" s="73"/>
      <c r="L1404" s="3"/>
      <c r="M1404" s="74"/>
      <c r="N1404" s="21">
        <f ca="1">I1404-K2</f>
        <v>-45365</v>
      </c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75"/>
    </row>
    <row r="1405" spans="1:32" ht="99.75" customHeight="1" x14ac:dyDescent="0.55000000000000004">
      <c r="A1405" s="18">
        <v>1402</v>
      </c>
      <c r="B1405" s="2" t="s">
        <v>1014</v>
      </c>
      <c r="C1405" s="2"/>
      <c r="D1405" s="2" t="s">
        <v>2796</v>
      </c>
      <c r="E1405" s="2">
        <v>100.035</v>
      </c>
      <c r="F1405" s="11"/>
      <c r="G1405" s="2" t="s">
        <v>22</v>
      </c>
      <c r="H1405" s="12"/>
      <c r="I1405" s="2"/>
      <c r="J1405" s="8" t="s">
        <v>43</v>
      </c>
      <c r="K1405" s="73"/>
      <c r="L1405" s="3"/>
      <c r="M1405" s="74"/>
      <c r="N1405" s="21">
        <f ca="1">I1405-K2</f>
        <v>-45365</v>
      </c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75"/>
    </row>
    <row r="1406" spans="1:32" ht="99.75" customHeight="1" x14ac:dyDescent="0.55000000000000004">
      <c r="A1406" s="18">
        <v>1403</v>
      </c>
      <c r="B1406" s="2" t="s">
        <v>507</v>
      </c>
      <c r="C1406" s="2"/>
      <c r="D1406" s="2" t="s">
        <v>2797</v>
      </c>
      <c r="E1406" s="2">
        <v>1E-3</v>
      </c>
      <c r="F1406" s="11"/>
      <c r="G1406" s="2" t="s">
        <v>22</v>
      </c>
      <c r="H1406" s="12"/>
      <c r="I1406" s="2"/>
      <c r="J1406" s="8" t="s">
        <v>86</v>
      </c>
      <c r="K1406" s="73"/>
      <c r="L1406" s="3"/>
      <c r="M1406" s="74"/>
      <c r="N1406" s="21">
        <f ca="1">I1406-K2</f>
        <v>-45365</v>
      </c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75"/>
    </row>
    <row r="1407" spans="1:32" ht="99.75" customHeight="1" x14ac:dyDescent="0.55000000000000004">
      <c r="A1407" s="11">
        <v>1404</v>
      </c>
      <c r="B1407" s="2" t="s">
        <v>2751</v>
      </c>
      <c r="C1407" s="2" t="s">
        <v>1496</v>
      </c>
      <c r="D1407" s="2" t="s">
        <v>2798</v>
      </c>
      <c r="E1407" s="2" t="s">
        <v>2799</v>
      </c>
      <c r="F1407" s="11"/>
      <c r="G1407" s="2" t="s">
        <v>22</v>
      </c>
      <c r="H1407" s="12">
        <v>45043</v>
      </c>
      <c r="I1407" s="12">
        <f t="shared" ref="I1407:I1410" si="196">H1407+365</f>
        <v>45408</v>
      </c>
      <c r="J1407" s="8" t="s">
        <v>2800</v>
      </c>
      <c r="K1407" s="73"/>
      <c r="L1407" s="3"/>
      <c r="M1407" s="80"/>
      <c r="N1407" s="21">
        <f ca="1">I1407-K2</f>
        <v>43</v>
      </c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75"/>
    </row>
    <row r="1408" spans="1:32" ht="99.75" customHeight="1" x14ac:dyDescent="0.55000000000000004">
      <c r="A1408" s="18">
        <v>1405</v>
      </c>
      <c r="B1408" s="2" t="s">
        <v>507</v>
      </c>
      <c r="C1408" s="2" t="s">
        <v>19</v>
      </c>
      <c r="D1408" s="2" t="s">
        <v>2801</v>
      </c>
      <c r="E1408" s="2" t="s">
        <v>2802</v>
      </c>
      <c r="F1408" s="11">
        <v>0.01</v>
      </c>
      <c r="G1408" s="2" t="s">
        <v>22</v>
      </c>
      <c r="H1408" s="12">
        <v>45213</v>
      </c>
      <c r="I1408" s="12">
        <f t="shared" si="196"/>
        <v>45578</v>
      </c>
      <c r="J1408" s="8" t="s">
        <v>23</v>
      </c>
      <c r="K1408" s="19" t="s">
        <v>2803</v>
      </c>
      <c r="L1408" s="3"/>
      <c r="M1408" s="74"/>
      <c r="N1408" s="21">
        <f ca="1">I1408-K2</f>
        <v>213</v>
      </c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75"/>
    </row>
    <row r="1409" spans="1:32" ht="99.75" customHeight="1" x14ac:dyDescent="0.55000000000000004">
      <c r="A1409" s="18">
        <v>1406</v>
      </c>
      <c r="B1409" s="2" t="s">
        <v>2106</v>
      </c>
      <c r="C1409" s="2"/>
      <c r="D1409" s="2" t="s">
        <v>2804</v>
      </c>
      <c r="E1409" s="2" t="s">
        <v>2805</v>
      </c>
      <c r="F1409" s="11"/>
      <c r="G1409" s="2" t="s">
        <v>22</v>
      </c>
      <c r="H1409" s="12">
        <v>44995</v>
      </c>
      <c r="I1409" s="12">
        <f t="shared" si="196"/>
        <v>45360</v>
      </c>
      <c r="J1409" s="8" t="s">
        <v>50</v>
      </c>
      <c r="K1409" s="19" t="s">
        <v>2806</v>
      </c>
      <c r="L1409" s="39" t="s">
        <v>2807</v>
      </c>
      <c r="M1409" s="74"/>
      <c r="N1409" s="21">
        <f ca="1">I1409-K2</f>
        <v>-5</v>
      </c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75"/>
    </row>
    <row r="1410" spans="1:32" ht="99.75" customHeight="1" x14ac:dyDescent="0.55000000000000004">
      <c r="A1410" s="11">
        <v>1407</v>
      </c>
      <c r="B1410" s="2" t="s">
        <v>3434</v>
      </c>
      <c r="C1410" s="2" t="s">
        <v>1496</v>
      </c>
      <c r="D1410" s="2" t="s">
        <v>2809</v>
      </c>
      <c r="E1410" s="2" t="s">
        <v>2810</v>
      </c>
      <c r="F1410" s="11"/>
      <c r="G1410" s="2" t="s">
        <v>22</v>
      </c>
      <c r="H1410" s="12">
        <v>45022</v>
      </c>
      <c r="I1410" s="12">
        <f t="shared" si="196"/>
        <v>45387</v>
      </c>
      <c r="J1410" s="8" t="s">
        <v>2719</v>
      </c>
      <c r="K1410" s="73"/>
      <c r="L1410" s="3"/>
      <c r="M1410" s="80"/>
      <c r="N1410" s="21">
        <f ca="1">I1410-K2</f>
        <v>22</v>
      </c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75"/>
    </row>
    <row r="1411" spans="1:32" ht="99.75" customHeight="1" x14ac:dyDescent="0.55000000000000004">
      <c r="A1411" s="18">
        <v>1408</v>
      </c>
      <c r="B1411" s="2" t="s">
        <v>3435</v>
      </c>
      <c r="C1411" s="2" t="s">
        <v>1496</v>
      </c>
      <c r="D1411" s="2" t="s">
        <v>2721</v>
      </c>
      <c r="E1411" s="2" t="s">
        <v>2810</v>
      </c>
      <c r="F1411" s="11"/>
      <c r="G1411" s="2" t="s">
        <v>22</v>
      </c>
      <c r="H1411" s="81"/>
      <c r="I1411" s="81"/>
      <c r="J1411" s="2" t="s">
        <v>43</v>
      </c>
      <c r="K1411" s="73"/>
      <c r="L1411" s="3"/>
      <c r="M1411" s="74"/>
      <c r="N1411" s="21">
        <f ca="1">I1411-K2</f>
        <v>-45365</v>
      </c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75"/>
    </row>
    <row r="1412" spans="1:32" ht="99.75" customHeight="1" x14ac:dyDescent="0.35">
      <c r="A1412" s="18">
        <v>1409</v>
      </c>
      <c r="B1412" s="82" t="s">
        <v>2812</v>
      </c>
      <c r="C1412" s="82" t="s">
        <v>1496</v>
      </c>
      <c r="D1412" s="82" t="s">
        <v>2813</v>
      </c>
      <c r="E1412" s="82" t="s">
        <v>2814</v>
      </c>
      <c r="F1412" s="83"/>
      <c r="G1412" s="84" t="s">
        <v>22</v>
      </c>
      <c r="H1412" s="12">
        <v>45077</v>
      </c>
      <c r="I1412" s="12">
        <f t="shared" ref="I1412:I1427" si="197">H1412+365</f>
        <v>45442</v>
      </c>
      <c r="J1412" s="2" t="s">
        <v>43</v>
      </c>
      <c r="K1412" s="73"/>
      <c r="L1412" s="81"/>
      <c r="M1412" s="85" t="s">
        <v>2815</v>
      </c>
      <c r="N1412" s="21">
        <f ca="1">I1412-K2</f>
        <v>77</v>
      </c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75"/>
    </row>
    <row r="1413" spans="1:32" ht="99.75" customHeight="1" x14ac:dyDescent="0.35">
      <c r="A1413" s="18">
        <v>1410</v>
      </c>
      <c r="B1413" s="82" t="s">
        <v>2812</v>
      </c>
      <c r="C1413" s="82" t="s">
        <v>1496</v>
      </c>
      <c r="D1413" s="82" t="s">
        <v>2816</v>
      </c>
      <c r="E1413" s="82" t="s">
        <v>2814</v>
      </c>
      <c r="F1413" s="83"/>
      <c r="G1413" s="84" t="s">
        <v>22</v>
      </c>
      <c r="H1413" s="12">
        <v>45077</v>
      </c>
      <c r="I1413" s="12">
        <f t="shared" si="197"/>
        <v>45442</v>
      </c>
      <c r="J1413" s="2" t="s">
        <v>43</v>
      </c>
      <c r="K1413" s="73"/>
      <c r="L1413" s="6"/>
      <c r="M1413" s="85" t="s">
        <v>2817</v>
      </c>
      <c r="N1413" s="21">
        <f ca="1">I1413-K2</f>
        <v>77</v>
      </c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75"/>
    </row>
    <row r="1414" spans="1:32" ht="99.75" customHeight="1" x14ac:dyDescent="0.35">
      <c r="A1414" s="18">
        <v>1411</v>
      </c>
      <c r="B1414" s="82" t="s">
        <v>1014</v>
      </c>
      <c r="C1414" s="82" t="s">
        <v>1496</v>
      </c>
      <c r="D1414" s="82" t="s">
        <v>2818</v>
      </c>
      <c r="E1414" s="82" t="s">
        <v>2819</v>
      </c>
      <c r="F1414" s="83"/>
      <c r="G1414" s="84" t="s">
        <v>22</v>
      </c>
      <c r="H1414" s="12">
        <v>45077</v>
      </c>
      <c r="I1414" s="12">
        <f t="shared" si="197"/>
        <v>45442</v>
      </c>
      <c r="J1414" s="2" t="s">
        <v>43</v>
      </c>
      <c r="K1414" s="73"/>
      <c r="L1414" s="85" t="s">
        <v>2820</v>
      </c>
      <c r="M1414" s="86" t="s">
        <v>2821</v>
      </c>
      <c r="N1414" s="21">
        <f ca="1">I1414-K2</f>
        <v>77</v>
      </c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75"/>
    </row>
    <row r="1415" spans="1:32" ht="99.75" customHeight="1" x14ac:dyDescent="0.35">
      <c r="A1415" s="18">
        <v>1412</v>
      </c>
      <c r="B1415" s="82" t="s">
        <v>1014</v>
      </c>
      <c r="C1415" s="82" t="s">
        <v>1496</v>
      </c>
      <c r="D1415" s="82" t="s">
        <v>2822</v>
      </c>
      <c r="E1415" s="82" t="s">
        <v>2819</v>
      </c>
      <c r="F1415" s="83"/>
      <c r="G1415" s="84" t="s">
        <v>22</v>
      </c>
      <c r="H1415" s="12">
        <v>45077</v>
      </c>
      <c r="I1415" s="12">
        <f t="shared" si="197"/>
        <v>45442</v>
      </c>
      <c r="J1415" s="2" t="s">
        <v>43</v>
      </c>
      <c r="K1415" s="73"/>
      <c r="L1415" s="85" t="s">
        <v>2820</v>
      </c>
      <c r="M1415" s="86" t="s">
        <v>2823</v>
      </c>
      <c r="N1415" s="21">
        <f ca="1">I1415-K2</f>
        <v>77</v>
      </c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75"/>
    </row>
    <row r="1416" spans="1:32" ht="99.75" customHeight="1" x14ac:dyDescent="0.35">
      <c r="A1416" s="18">
        <v>1413</v>
      </c>
      <c r="B1416" s="82" t="s">
        <v>1014</v>
      </c>
      <c r="C1416" s="82" t="s">
        <v>1496</v>
      </c>
      <c r="D1416" s="82" t="s">
        <v>2824</v>
      </c>
      <c r="E1416" s="82" t="s">
        <v>2825</v>
      </c>
      <c r="F1416" s="83"/>
      <c r="G1416" s="84" t="s">
        <v>22</v>
      </c>
      <c r="H1416" s="12">
        <v>45077</v>
      </c>
      <c r="I1416" s="12">
        <f t="shared" si="197"/>
        <v>45442</v>
      </c>
      <c r="J1416" s="2" t="s">
        <v>43</v>
      </c>
      <c r="K1416" s="73"/>
      <c r="L1416" s="85" t="s">
        <v>2820</v>
      </c>
      <c r="M1416" s="86" t="s">
        <v>2826</v>
      </c>
      <c r="N1416" s="21">
        <f ca="1">I1416-K2</f>
        <v>77</v>
      </c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75"/>
    </row>
    <row r="1417" spans="1:32" ht="99.75" customHeight="1" x14ac:dyDescent="0.35">
      <c r="A1417" s="18">
        <v>1414</v>
      </c>
      <c r="B1417" s="82" t="s">
        <v>1014</v>
      </c>
      <c r="C1417" s="82" t="s">
        <v>1496</v>
      </c>
      <c r="D1417" s="82" t="s">
        <v>2827</v>
      </c>
      <c r="E1417" s="82" t="s">
        <v>2825</v>
      </c>
      <c r="F1417" s="83"/>
      <c r="G1417" s="84" t="s">
        <v>22</v>
      </c>
      <c r="H1417" s="12">
        <v>45077</v>
      </c>
      <c r="I1417" s="12">
        <f t="shared" si="197"/>
        <v>45442</v>
      </c>
      <c r="J1417" s="2" t="s">
        <v>43</v>
      </c>
      <c r="K1417" s="73"/>
      <c r="L1417" s="85" t="s">
        <v>2820</v>
      </c>
      <c r="M1417" s="86" t="s">
        <v>2828</v>
      </c>
      <c r="N1417" s="21">
        <f ca="1">I1417-K2</f>
        <v>77</v>
      </c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75"/>
    </row>
    <row r="1418" spans="1:32" ht="69.75" customHeight="1" x14ac:dyDescent="0.35">
      <c r="A1418" s="18">
        <v>1415</v>
      </c>
      <c r="B1418" s="82" t="s">
        <v>2106</v>
      </c>
      <c r="C1418" s="82" t="s">
        <v>1496</v>
      </c>
      <c r="D1418" s="82" t="s">
        <v>2829</v>
      </c>
      <c r="E1418" s="82" t="s">
        <v>2830</v>
      </c>
      <c r="F1418" s="87"/>
      <c r="G1418" s="84" t="s">
        <v>22</v>
      </c>
      <c r="H1418" s="12">
        <v>45077</v>
      </c>
      <c r="I1418" s="12">
        <f t="shared" si="197"/>
        <v>45442</v>
      </c>
      <c r="J1418" s="2" t="s">
        <v>43</v>
      </c>
      <c r="K1418" s="73"/>
      <c r="L1418" s="85" t="s">
        <v>2831</v>
      </c>
      <c r="M1418" s="86" t="s">
        <v>2832</v>
      </c>
      <c r="N1418" s="21">
        <f ca="1">I1418-K2</f>
        <v>77</v>
      </c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75"/>
    </row>
    <row r="1419" spans="1:32" ht="69.75" customHeight="1" x14ac:dyDescent="0.35">
      <c r="A1419" s="18">
        <v>1416</v>
      </c>
      <c r="B1419" s="82" t="s">
        <v>2106</v>
      </c>
      <c r="C1419" s="82" t="s">
        <v>1496</v>
      </c>
      <c r="D1419" s="82" t="s">
        <v>2833</v>
      </c>
      <c r="E1419" s="82" t="s">
        <v>2830</v>
      </c>
      <c r="F1419" s="87"/>
      <c r="G1419" s="84" t="s">
        <v>22</v>
      </c>
      <c r="H1419" s="12">
        <v>45077</v>
      </c>
      <c r="I1419" s="12">
        <f t="shared" si="197"/>
        <v>45442</v>
      </c>
      <c r="J1419" s="2" t="s">
        <v>43</v>
      </c>
      <c r="K1419" s="73"/>
      <c r="L1419" s="85" t="s">
        <v>2831</v>
      </c>
      <c r="M1419" s="86" t="s">
        <v>2834</v>
      </c>
      <c r="N1419" s="21">
        <f ca="1">I1419-K2</f>
        <v>77</v>
      </c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75"/>
    </row>
    <row r="1420" spans="1:32" ht="69.75" customHeight="1" x14ac:dyDescent="0.85">
      <c r="A1420" s="18">
        <v>1417</v>
      </c>
      <c r="B1420" s="88" t="s">
        <v>2835</v>
      </c>
      <c r="C1420" s="89" t="s">
        <v>1496</v>
      </c>
      <c r="D1420" s="73" t="s">
        <v>2836</v>
      </c>
      <c r="E1420" s="73">
        <v>17.11</v>
      </c>
      <c r="F1420" s="90"/>
      <c r="G1420" s="84" t="s">
        <v>22</v>
      </c>
      <c r="H1420" s="91">
        <v>45077</v>
      </c>
      <c r="I1420" s="12">
        <f t="shared" si="197"/>
        <v>45442</v>
      </c>
      <c r="J1420" s="2" t="s">
        <v>43</v>
      </c>
      <c r="K1420" s="92"/>
      <c r="L1420" s="93"/>
      <c r="M1420" s="94"/>
      <c r="N1420" s="21">
        <f ca="1">I1420-K2</f>
        <v>77</v>
      </c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95"/>
    </row>
    <row r="1421" spans="1:32" ht="69.75" customHeight="1" x14ac:dyDescent="0.85">
      <c r="A1421" s="18">
        <v>1418</v>
      </c>
      <c r="B1421" s="88" t="s">
        <v>2835</v>
      </c>
      <c r="C1421" s="89" t="s">
        <v>1496</v>
      </c>
      <c r="D1421" s="73" t="s">
        <v>2837</v>
      </c>
      <c r="E1421" s="73">
        <v>17.11</v>
      </c>
      <c r="F1421" s="90"/>
      <c r="G1421" s="84" t="s">
        <v>22</v>
      </c>
      <c r="H1421" s="12">
        <v>45077</v>
      </c>
      <c r="I1421" s="12">
        <f t="shared" si="197"/>
        <v>45442</v>
      </c>
      <c r="J1421" s="2" t="s">
        <v>43</v>
      </c>
      <c r="K1421" s="73"/>
      <c r="L1421" s="85"/>
      <c r="M1421" s="74"/>
      <c r="N1421" s="21">
        <f ca="1">I1421-K2</f>
        <v>77</v>
      </c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75"/>
    </row>
    <row r="1422" spans="1:32" ht="69.75" customHeight="1" x14ac:dyDescent="0.85">
      <c r="A1422" s="18">
        <v>1419</v>
      </c>
      <c r="B1422" s="88" t="s">
        <v>2835</v>
      </c>
      <c r="C1422" s="89" t="s">
        <v>1496</v>
      </c>
      <c r="D1422" s="73" t="s">
        <v>2838</v>
      </c>
      <c r="E1422" s="73">
        <v>21.82</v>
      </c>
      <c r="F1422" s="90"/>
      <c r="G1422" s="84" t="s">
        <v>22</v>
      </c>
      <c r="H1422" s="12">
        <v>45077</v>
      </c>
      <c r="I1422" s="96">
        <f t="shared" si="197"/>
        <v>45442</v>
      </c>
      <c r="J1422" s="2" t="s">
        <v>43</v>
      </c>
      <c r="K1422" s="73"/>
      <c r="L1422" s="85" t="s">
        <v>2839</v>
      </c>
      <c r="M1422" s="97" t="s">
        <v>2840</v>
      </c>
      <c r="N1422" s="21">
        <f ca="1">I1422-K2</f>
        <v>77</v>
      </c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75"/>
    </row>
    <row r="1423" spans="1:32" ht="69.75" customHeight="1" x14ac:dyDescent="0.85">
      <c r="A1423" s="18">
        <v>1420</v>
      </c>
      <c r="B1423" s="88" t="s">
        <v>2835</v>
      </c>
      <c r="C1423" s="89" t="s">
        <v>1496</v>
      </c>
      <c r="D1423" s="73" t="s">
        <v>2841</v>
      </c>
      <c r="E1423" s="73">
        <v>21.82</v>
      </c>
      <c r="F1423" s="90"/>
      <c r="G1423" s="84" t="s">
        <v>22</v>
      </c>
      <c r="H1423" s="12">
        <v>45077</v>
      </c>
      <c r="I1423" s="96">
        <f t="shared" si="197"/>
        <v>45442</v>
      </c>
      <c r="J1423" s="2" t="s">
        <v>43</v>
      </c>
      <c r="K1423" s="73"/>
      <c r="L1423" s="85" t="s">
        <v>2839</v>
      </c>
      <c r="M1423" s="97" t="s">
        <v>2840</v>
      </c>
      <c r="N1423" s="21">
        <f ca="1">I1423-K2</f>
        <v>77</v>
      </c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75"/>
    </row>
    <row r="1424" spans="1:32" ht="69.75" customHeight="1" x14ac:dyDescent="0.85">
      <c r="A1424" s="18">
        <v>1421</v>
      </c>
      <c r="B1424" s="88" t="s">
        <v>2835</v>
      </c>
      <c r="C1424" s="89" t="s">
        <v>1496</v>
      </c>
      <c r="D1424" s="73" t="s">
        <v>2842</v>
      </c>
      <c r="E1424" s="73" t="s">
        <v>2843</v>
      </c>
      <c r="F1424" s="90"/>
      <c r="G1424" s="84" t="s">
        <v>22</v>
      </c>
      <c r="H1424" s="12">
        <v>45077</v>
      </c>
      <c r="I1424" s="12">
        <f t="shared" si="197"/>
        <v>45442</v>
      </c>
      <c r="J1424" s="2" t="s">
        <v>43</v>
      </c>
      <c r="K1424" s="73"/>
      <c r="L1424" s="85" t="s">
        <v>2844</v>
      </c>
      <c r="M1424" s="86" t="s">
        <v>2845</v>
      </c>
      <c r="N1424" s="21">
        <f ca="1">I1424-K2</f>
        <v>77</v>
      </c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75"/>
    </row>
    <row r="1425" spans="1:32" ht="69.75" customHeight="1" x14ac:dyDescent="0.85">
      <c r="A1425" s="18">
        <v>1422</v>
      </c>
      <c r="B1425" s="88" t="s">
        <v>2835</v>
      </c>
      <c r="C1425" s="89" t="s">
        <v>1496</v>
      </c>
      <c r="D1425" s="73" t="s">
        <v>2846</v>
      </c>
      <c r="E1425" s="73" t="s">
        <v>2843</v>
      </c>
      <c r="F1425" s="90"/>
      <c r="G1425" s="84" t="s">
        <v>22</v>
      </c>
      <c r="H1425" s="12">
        <v>45077</v>
      </c>
      <c r="I1425" s="12">
        <f t="shared" si="197"/>
        <v>45442</v>
      </c>
      <c r="J1425" s="2" t="s">
        <v>43</v>
      </c>
      <c r="K1425" s="73"/>
      <c r="L1425" s="85" t="s">
        <v>2844</v>
      </c>
      <c r="M1425" s="86" t="s">
        <v>2847</v>
      </c>
      <c r="N1425" s="21">
        <f ca="1">I1425-K2</f>
        <v>77</v>
      </c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75"/>
    </row>
    <row r="1426" spans="1:32" ht="69.75" customHeight="1" x14ac:dyDescent="0.85">
      <c r="A1426" s="18">
        <v>1423</v>
      </c>
      <c r="B1426" s="88" t="s">
        <v>2481</v>
      </c>
      <c r="C1426" s="89" t="s">
        <v>1496</v>
      </c>
      <c r="D1426" s="73" t="s">
        <v>2848</v>
      </c>
      <c r="E1426" s="73" t="s">
        <v>2849</v>
      </c>
      <c r="F1426" s="90"/>
      <c r="G1426" s="84" t="s">
        <v>22</v>
      </c>
      <c r="H1426" s="12">
        <v>45077</v>
      </c>
      <c r="I1426" s="12">
        <f t="shared" si="197"/>
        <v>45442</v>
      </c>
      <c r="J1426" s="98" t="s">
        <v>130</v>
      </c>
      <c r="K1426" s="73"/>
      <c r="L1426" s="85" t="s">
        <v>2850</v>
      </c>
      <c r="M1426" s="99" t="s">
        <v>2739</v>
      </c>
      <c r="N1426" s="21">
        <f ca="1">I1426-K2</f>
        <v>77</v>
      </c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75"/>
    </row>
    <row r="1427" spans="1:32" ht="69.75" customHeight="1" x14ac:dyDescent="0.85">
      <c r="A1427" s="18">
        <v>1424</v>
      </c>
      <c r="B1427" s="545" t="s">
        <v>2481</v>
      </c>
      <c r="C1427" s="546" t="s">
        <v>1496</v>
      </c>
      <c r="D1427" s="547" t="s">
        <v>2851</v>
      </c>
      <c r="E1427" s="547" t="s">
        <v>2849</v>
      </c>
      <c r="F1427" s="102"/>
      <c r="G1427" s="548" t="s">
        <v>22</v>
      </c>
      <c r="H1427" s="12">
        <v>45077</v>
      </c>
      <c r="I1427" s="12">
        <f t="shared" si="197"/>
        <v>45442</v>
      </c>
      <c r="J1427" s="2" t="s">
        <v>86</v>
      </c>
      <c r="K1427" s="73"/>
      <c r="L1427" s="85" t="s">
        <v>2850</v>
      </c>
      <c r="M1427" s="99" t="s">
        <v>2852</v>
      </c>
      <c r="N1427" s="21">
        <f ca="1">I1427-K2</f>
        <v>77</v>
      </c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75"/>
    </row>
    <row r="1428" spans="1:32" ht="69.75" customHeight="1" x14ac:dyDescent="0.55000000000000004">
      <c r="A1428" s="18">
        <v>1425</v>
      </c>
      <c r="B1428" s="73" t="s">
        <v>2106</v>
      </c>
      <c r="C1428" s="89" t="s">
        <v>1496</v>
      </c>
      <c r="D1428" s="73" t="s">
        <v>2853</v>
      </c>
      <c r="E1428" s="73" t="s">
        <v>2854</v>
      </c>
      <c r="F1428" s="104"/>
      <c r="G1428" s="84" t="s">
        <v>22</v>
      </c>
      <c r="H1428" s="77"/>
      <c r="I1428" s="78"/>
      <c r="J1428" s="2" t="s">
        <v>123</v>
      </c>
      <c r="K1428" s="73"/>
      <c r="L1428" s="3"/>
      <c r="M1428" s="74"/>
      <c r="N1428" s="21">
        <f ca="1">I1428-K2</f>
        <v>-45365</v>
      </c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75"/>
    </row>
    <row r="1429" spans="1:32" ht="69.75" customHeight="1" x14ac:dyDescent="0.55000000000000004">
      <c r="A1429" s="18">
        <v>1426</v>
      </c>
      <c r="B1429" s="73" t="s">
        <v>2106</v>
      </c>
      <c r="C1429" s="89" t="s">
        <v>1496</v>
      </c>
      <c r="D1429" s="73" t="s">
        <v>2855</v>
      </c>
      <c r="E1429" s="73" t="s">
        <v>2854</v>
      </c>
      <c r="F1429" s="104"/>
      <c r="G1429" s="84" t="s">
        <v>22</v>
      </c>
      <c r="H1429" s="77" t="s">
        <v>2856</v>
      </c>
      <c r="I1429" s="78"/>
      <c r="J1429" s="2" t="s">
        <v>123</v>
      </c>
      <c r="K1429" s="73"/>
      <c r="L1429" s="3"/>
      <c r="M1429" s="74"/>
      <c r="N1429" s="21">
        <f ca="1">I1429-K2</f>
        <v>-45365</v>
      </c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75"/>
    </row>
    <row r="1430" spans="1:32" ht="69.75" customHeight="1" x14ac:dyDescent="0.55000000000000004">
      <c r="A1430" s="11">
        <v>1427</v>
      </c>
      <c r="B1430" s="73" t="s">
        <v>2857</v>
      </c>
      <c r="C1430" s="89" t="s">
        <v>1496</v>
      </c>
      <c r="D1430" s="73" t="s">
        <v>772</v>
      </c>
      <c r="E1430" s="73">
        <v>82.45</v>
      </c>
      <c r="F1430" s="104"/>
      <c r="G1430" s="84" t="s">
        <v>22</v>
      </c>
      <c r="H1430" s="77"/>
      <c r="I1430" s="78"/>
      <c r="J1430" s="105"/>
      <c r="K1430" s="73"/>
      <c r="L1430" s="3"/>
      <c r="M1430" s="74"/>
      <c r="N1430" s="21">
        <f ca="1">I1430-K2</f>
        <v>-45365</v>
      </c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75"/>
    </row>
    <row r="1431" spans="1:32" ht="69.75" customHeight="1" x14ac:dyDescent="0.85">
      <c r="A1431" s="18">
        <v>1428</v>
      </c>
      <c r="B1431" s="73" t="s">
        <v>1453</v>
      </c>
      <c r="C1431" s="89"/>
      <c r="D1431" s="73" t="s">
        <v>2858</v>
      </c>
      <c r="E1431" s="73" t="s">
        <v>2859</v>
      </c>
      <c r="F1431" s="90"/>
      <c r="G1431" s="84" t="s">
        <v>22</v>
      </c>
      <c r="H1431" s="12">
        <v>45212</v>
      </c>
      <c r="I1431" s="12">
        <f t="shared" ref="I1431:I1432" si="198">H1431+365</f>
        <v>45577</v>
      </c>
      <c r="J1431" s="2" t="s">
        <v>86</v>
      </c>
      <c r="K1431" s="73"/>
      <c r="L1431" s="3"/>
      <c r="M1431" s="74"/>
      <c r="N1431" s="21">
        <f ca="1">I1431-K2</f>
        <v>212</v>
      </c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75"/>
    </row>
    <row r="1432" spans="1:32" ht="69.75" customHeight="1" x14ac:dyDescent="0.55000000000000004">
      <c r="A1432" s="18">
        <v>1429</v>
      </c>
      <c r="B1432" s="106" t="s">
        <v>1453</v>
      </c>
      <c r="C1432" s="107"/>
      <c r="D1432" s="106" t="s">
        <v>2860</v>
      </c>
      <c r="E1432" s="106" t="s">
        <v>2861</v>
      </c>
      <c r="F1432" s="110"/>
      <c r="G1432" s="109" t="s">
        <v>22</v>
      </c>
      <c r="H1432" s="31">
        <v>45212</v>
      </c>
      <c r="I1432" s="31">
        <f t="shared" si="198"/>
        <v>45577</v>
      </c>
      <c r="J1432" s="32" t="s">
        <v>113</v>
      </c>
      <c r="K1432" s="73"/>
      <c r="L1432" s="3"/>
      <c r="M1432" s="74"/>
      <c r="N1432" s="21">
        <f ca="1">I1432-K2</f>
        <v>212</v>
      </c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75"/>
    </row>
    <row r="1433" spans="1:32" ht="69.75" customHeight="1" x14ac:dyDescent="0.55000000000000004">
      <c r="A1433" s="11">
        <v>1430</v>
      </c>
      <c r="B1433" s="89" t="s">
        <v>1618</v>
      </c>
      <c r="C1433" s="73"/>
      <c r="D1433" s="73" t="s">
        <v>2862</v>
      </c>
      <c r="E1433" s="76" t="s">
        <v>2863</v>
      </c>
      <c r="F1433" s="6"/>
      <c r="G1433" s="75" t="s">
        <v>2864</v>
      </c>
      <c r="H1433" s="77">
        <v>45026</v>
      </c>
      <c r="I1433" s="77">
        <v>45391</v>
      </c>
      <c r="J1433" s="2" t="s">
        <v>123</v>
      </c>
      <c r="K1433" s="73"/>
      <c r="L1433" s="3"/>
      <c r="M1433" s="74"/>
      <c r="N1433" s="21">
        <f ca="1">I1433-K2</f>
        <v>26</v>
      </c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75"/>
    </row>
    <row r="1434" spans="1:32" ht="69.75" customHeight="1" x14ac:dyDescent="0.55000000000000004">
      <c r="A1434" s="18">
        <v>1431</v>
      </c>
      <c r="B1434" s="89" t="s">
        <v>1618</v>
      </c>
      <c r="C1434" s="73"/>
      <c r="D1434" s="89" t="s">
        <v>2865</v>
      </c>
      <c r="E1434" s="89" t="s">
        <v>2866</v>
      </c>
      <c r="F1434" s="75"/>
      <c r="G1434" s="75" t="s">
        <v>2864</v>
      </c>
      <c r="H1434" s="77">
        <v>45077</v>
      </c>
      <c r="I1434" s="77">
        <f t="shared" ref="I1434:I1436" si="199">H1434+365</f>
        <v>45442</v>
      </c>
      <c r="J1434" s="2" t="s">
        <v>50</v>
      </c>
      <c r="K1434" s="73"/>
      <c r="L1434" s="3"/>
      <c r="M1434" s="74"/>
      <c r="N1434" s="21">
        <f ca="1">I1434-K2</f>
        <v>77</v>
      </c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75"/>
    </row>
    <row r="1435" spans="1:32" ht="69.75" customHeight="1" x14ac:dyDescent="0.55000000000000004">
      <c r="A1435" s="18">
        <v>1432</v>
      </c>
      <c r="B1435" s="89" t="s">
        <v>1618</v>
      </c>
      <c r="C1435" s="73"/>
      <c r="D1435" s="89" t="s">
        <v>2867</v>
      </c>
      <c r="E1435" s="89" t="s">
        <v>2868</v>
      </c>
      <c r="F1435" s="75"/>
      <c r="G1435" s="75" t="s">
        <v>2864</v>
      </c>
      <c r="H1435" s="77">
        <v>45077</v>
      </c>
      <c r="I1435" s="77">
        <f t="shared" si="199"/>
        <v>45442</v>
      </c>
      <c r="J1435" s="2" t="s">
        <v>50</v>
      </c>
      <c r="K1435" s="73"/>
      <c r="L1435" s="3"/>
      <c r="M1435" s="74"/>
      <c r="N1435" s="21">
        <f ca="1">I1435-K2</f>
        <v>77</v>
      </c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75"/>
    </row>
    <row r="1436" spans="1:32" ht="69.75" customHeight="1" x14ac:dyDescent="0.55000000000000004">
      <c r="A1436" s="18">
        <v>1433</v>
      </c>
      <c r="B1436" s="89" t="s">
        <v>1618</v>
      </c>
      <c r="C1436" s="73"/>
      <c r="D1436" s="89" t="s">
        <v>2869</v>
      </c>
      <c r="E1436" s="89" t="s">
        <v>2870</v>
      </c>
      <c r="F1436" s="75"/>
      <c r="G1436" s="75" t="s">
        <v>2864</v>
      </c>
      <c r="H1436" s="77">
        <v>45078</v>
      </c>
      <c r="I1436" s="77">
        <f t="shared" si="199"/>
        <v>45443</v>
      </c>
      <c r="J1436" s="2" t="s">
        <v>50</v>
      </c>
      <c r="K1436" s="73"/>
      <c r="L1436" s="3"/>
      <c r="M1436" s="74"/>
      <c r="N1436" s="21">
        <f ca="1">I1436-K2</f>
        <v>78</v>
      </c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75"/>
    </row>
    <row r="1437" spans="1:32" ht="69.75" customHeight="1" x14ac:dyDescent="0.55000000000000004">
      <c r="A1437" s="18">
        <v>1434</v>
      </c>
      <c r="B1437" s="89" t="s">
        <v>1618</v>
      </c>
      <c r="C1437" s="73"/>
      <c r="D1437" s="89" t="s">
        <v>2871</v>
      </c>
      <c r="E1437" s="89" t="s">
        <v>2872</v>
      </c>
      <c r="F1437" s="75"/>
      <c r="G1437" s="75" t="s">
        <v>2864</v>
      </c>
      <c r="H1437" s="77"/>
      <c r="I1437" s="78"/>
      <c r="J1437" s="8" t="s">
        <v>236</v>
      </c>
      <c r="K1437" s="73"/>
      <c r="L1437" s="3"/>
      <c r="M1437" s="74"/>
      <c r="N1437" s="21">
        <f ca="1">I1437-K2</f>
        <v>-45365</v>
      </c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75"/>
    </row>
    <row r="1438" spans="1:32" ht="69.75" customHeight="1" x14ac:dyDescent="0.55000000000000004">
      <c r="A1438" s="18">
        <v>1435</v>
      </c>
      <c r="B1438" s="89" t="s">
        <v>1618</v>
      </c>
      <c r="C1438" s="73"/>
      <c r="D1438" s="89" t="s">
        <v>2873</v>
      </c>
      <c r="E1438" s="89" t="s">
        <v>2874</v>
      </c>
      <c r="F1438" s="75"/>
      <c r="G1438" s="75" t="s">
        <v>2864</v>
      </c>
      <c r="H1438" s="77"/>
      <c r="I1438" s="78"/>
      <c r="J1438" s="8" t="s">
        <v>236</v>
      </c>
      <c r="K1438" s="73"/>
      <c r="L1438" s="3"/>
      <c r="M1438" s="74"/>
      <c r="N1438" s="21">
        <f ca="1">I1438-K2</f>
        <v>-45365</v>
      </c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75"/>
    </row>
    <row r="1439" spans="1:32" ht="69.75" customHeight="1" x14ac:dyDescent="0.55000000000000004">
      <c r="A1439" s="18">
        <v>1436</v>
      </c>
      <c r="B1439" s="89" t="s">
        <v>1618</v>
      </c>
      <c r="C1439" s="73"/>
      <c r="D1439" s="89" t="s">
        <v>2875</v>
      </c>
      <c r="E1439" s="89" t="s">
        <v>2876</v>
      </c>
      <c r="F1439" s="75"/>
      <c r="G1439" s="75" t="s">
        <v>2864</v>
      </c>
      <c r="H1439" s="77">
        <v>45119</v>
      </c>
      <c r="I1439" s="77">
        <f t="shared" ref="I1439:I1464" si="200">H1439+365</f>
        <v>45484</v>
      </c>
      <c r="J1439" s="2" t="s">
        <v>50</v>
      </c>
      <c r="K1439" s="73"/>
      <c r="L1439" s="3"/>
      <c r="M1439" s="74"/>
      <c r="N1439" s="21">
        <f ca="1">I1439-K2</f>
        <v>119</v>
      </c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75"/>
    </row>
    <row r="1440" spans="1:32" ht="69.75" customHeight="1" x14ac:dyDescent="0.85">
      <c r="A1440" s="18">
        <v>1437</v>
      </c>
      <c r="B1440" s="73" t="s">
        <v>1453</v>
      </c>
      <c r="C1440" s="89" t="s">
        <v>1496</v>
      </c>
      <c r="D1440" s="73" t="s">
        <v>2877</v>
      </c>
      <c r="E1440" s="73" t="s">
        <v>2878</v>
      </c>
      <c r="F1440" s="90"/>
      <c r="G1440" s="84" t="s">
        <v>22</v>
      </c>
      <c r="H1440" s="77">
        <v>45118</v>
      </c>
      <c r="I1440" s="77">
        <f t="shared" si="200"/>
        <v>45483</v>
      </c>
      <c r="J1440" s="2" t="s">
        <v>43</v>
      </c>
      <c r="K1440" s="73"/>
      <c r="L1440" s="3"/>
      <c r="M1440" s="74"/>
      <c r="N1440" s="21">
        <f ca="1">I1440-K2</f>
        <v>118</v>
      </c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75"/>
    </row>
    <row r="1441" spans="1:32" ht="69.75" customHeight="1" x14ac:dyDescent="0.55000000000000004">
      <c r="A1441" s="18">
        <v>1438</v>
      </c>
      <c r="B1441" s="73" t="s">
        <v>1453</v>
      </c>
      <c r="C1441" s="89" t="s">
        <v>1496</v>
      </c>
      <c r="D1441" s="73" t="s">
        <v>2879</v>
      </c>
      <c r="E1441" s="73" t="s">
        <v>2878</v>
      </c>
      <c r="F1441" s="75"/>
      <c r="G1441" s="84" t="s">
        <v>22</v>
      </c>
      <c r="H1441" s="77">
        <v>45118</v>
      </c>
      <c r="I1441" s="77">
        <f t="shared" si="200"/>
        <v>45483</v>
      </c>
      <c r="J1441" s="2" t="s">
        <v>43</v>
      </c>
      <c r="K1441" s="73"/>
      <c r="L1441" s="3"/>
      <c r="M1441" s="74"/>
      <c r="N1441" s="21">
        <f ca="1">I1441-K2</f>
        <v>118</v>
      </c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75"/>
    </row>
    <row r="1442" spans="1:32" ht="69.75" customHeight="1" x14ac:dyDescent="0.55000000000000004">
      <c r="A1442" s="18">
        <v>1439</v>
      </c>
      <c r="B1442" s="73" t="s">
        <v>1453</v>
      </c>
      <c r="C1442" s="89" t="s">
        <v>1496</v>
      </c>
      <c r="D1442" s="73" t="s">
        <v>2880</v>
      </c>
      <c r="E1442" s="73" t="s">
        <v>1042</v>
      </c>
      <c r="F1442" s="75"/>
      <c r="G1442" s="84" t="s">
        <v>22</v>
      </c>
      <c r="H1442" s="77">
        <v>45118</v>
      </c>
      <c r="I1442" s="77">
        <f t="shared" si="200"/>
        <v>45483</v>
      </c>
      <c r="J1442" s="2" t="s">
        <v>43</v>
      </c>
      <c r="K1442" s="73"/>
      <c r="L1442" s="3"/>
      <c r="M1442" s="74"/>
      <c r="N1442" s="21">
        <f ca="1">I1442-K2</f>
        <v>118</v>
      </c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75"/>
    </row>
    <row r="1443" spans="1:32" ht="69.75" customHeight="1" x14ac:dyDescent="0.55000000000000004">
      <c r="A1443" s="18">
        <v>1440</v>
      </c>
      <c r="B1443" s="73" t="s">
        <v>1453</v>
      </c>
      <c r="C1443" s="89" t="s">
        <v>1496</v>
      </c>
      <c r="D1443" s="73" t="s">
        <v>2881</v>
      </c>
      <c r="E1443" s="73" t="s">
        <v>1042</v>
      </c>
      <c r="F1443" s="75"/>
      <c r="G1443" s="84" t="s">
        <v>22</v>
      </c>
      <c r="H1443" s="77">
        <v>45118</v>
      </c>
      <c r="I1443" s="77">
        <f t="shared" si="200"/>
        <v>45483</v>
      </c>
      <c r="J1443" s="2" t="s">
        <v>86</v>
      </c>
      <c r="K1443" s="73"/>
      <c r="L1443" s="3"/>
      <c r="M1443" s="74"/>
      <c r="N1443" s="21">
        <f ca="1">I1443-K2</f>
        <v>118</v>
      </c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75"/>
    </row>
    <row r="1444" spans="1:32" ht="69.75" customHeight="1" x14ac:dyDescent="0.55000000000000004">
      <c r="A1444" s="18">
        <v>1441</v>
      </c>
      <c r="B1444" s="73" t="s">
        <v>1453</v>
      </c>
      <c r="C1444" s="89" t="s">
        <v>1496</v>
      </c>
      <c r="D1444" s="73" t="s">
        <v>2882</v>
      </c>
      <c r="E1444" s="73" t="s">
        <v>1047</v>
      </c>
      <c r="F1444" s="75"/>
      <c r="G1444" s="84" t="s">
        <v>22</v>
      </c>
      <c r="H1444" s="77">
        <v>45118</v>
      </c>
      <c r="I1444" s="77">
        <f t="shared" si="200"/>
        <v>45483</v>
      </c>
      <c r="J1444" s="2" t="s">
        <v>43</v>
      </c>
      <c r="K1444" s="73"/>
      <c r="L1444" s="3"/>
      <c r="M1444" s="74"/>
      <c r="N1444" s="21">
        <f ca="1">I1444-K2</f>
        <v>118</v>
      </c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75"/>
    </row>
    <row r="1445" spans="1:32" ht="69.75" customHeight="1" x14ac:dyDescent="0.55000000000000004">
      <c r="A1445" s="18">
        <v>1442</v>
      </c>
      <c r="B1445" s="73" t="s">
        <v>1453</v>
      </c>
      <c r="C1445" s="89" t="s">
        <v>1496</v>
      </c>
      <c r="D1445" s="73" t="s">
        <v>2883</v>
      </c>
      <c r="E1445" s="73" t="s">
        <v>1047</v>
      </c>
      <c r="F1445" s="75"/>
      <c r="G1445" s="84" t="s">
        <v>22</v>
      </c>
      <c r="H1445" s="77">
        <v>45118</v>
      </c>
      <c r="I1445" s="77">
        <f t="shared" si="200"/>
        <v>45483</v>
      </c>
      <c r="J1445" s="2" t="s">
        <v>86</v>
      </c>
      <c r="K1445" s="73"/>
      <c r="L1445" s="3"/>
      <c r="M1445" s="74"/>
      <c r="N1445" s="21">
        <f ca="1">I1445-K2</f>
        <v>118</v>
      </c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75"/>
    </row>
    <row r="1446" spans="1:32" ht="69.75" customHeight="1" x14ac:dyDescent="0.55000000000000004">
      <c r="A1446" s="18">
        <v>1443</v>
      </c>
      <c r="B1446" s="73" t="s">
        <v>1453</v>
      </c>
      <c r="C1446" s="89" t="s">
        <v>1496</v>
      </c>
      <c r="D1446" s="73" t="s">
        <v>2884</v>
      </c>
      <c r="E1446" s="73" t="s">
        <v>2885</v>
      </c>
      <c r="F1446" s="75"/>
      <c r="G1446" s="84" t="s">
        <v>22</v>
      </c>
      <c r="H1446" s="77">
        <v>45118</v>
      </c>
      <c r="I1446" s="77">
        <f t="shared" si="200"/>
        <v>45483</v>
      </c>
      <c r="J1446" s="2" t="s">
        <v>43</v>
      </c>
      <c r="K1446" s="73"/>
      <c r="L1446" s="3"/>
      <c r="M1446" s="74"/>
      <c r="N1446" s="21">
        <f ca="1">I1446-K2</f>
        <v>118</v>
      </c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75"/>
    </row>
    <row r="1447" spans="1:32" ht="69.75" customHeight="1" x14ac:dyDescent="0.55000000000000004">
      <c r="A1447" s="18">
        <v>1444</v>
      </c>
      <c r="B1447" s="73" t="s">
        <v>1453</v>
      </c>
      <c r="C1447" s="89" t="s">
        <v>1496</v>
      </c>
      <c r="D1447" s="73" t="s">
        <v>2886</v>
      </c>
      <c r="E1447" s="73" t="s">
        <v>2885</v>
      </c>
      <c r="F1447" s="75"/>
      <c r="G1447" s="84" t="s">
        <v>22</v>
      </c>
      <c r="H1447" s="77">
        <v>45118</v>
      </c>
      <c r="I1447" s="77">
        <f t="shared" si="200"/>
        <v>45483</v>
      </c>
      <c r="J1447" s="2" t="s">
        <v>43</v>
      </c>
      <c r="K1447" s="73"/>
      <c r="L1447" s="3"/>
      <c r="M1447" s="74"/>
      <c r="N1447" s="21">
        <f ca="1">I1447-K2</f>
        <v>118</v>
      </c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75"/>
    </row>
    <row r="1448" spans="1:32" ht="69.75" customHeight="1" x14ac:dyDescent="0.55000000000000004">
      <c r="A1448" s="11">
        <v>1445</v>
      </c>
      <c r="B1448" s="73" t="s">
        <v>1453</v>
      </c>
      <c r="C1448" s="89" t="s">
        <v>1496</v>
      </c>
      <c r="D1448" s="73" t="s">
        <v>2887</v>
      </c>
      <c r="E1448" s="73" t="s">
        <v>2888</v>
      </c>
      <c r="F1448" s="75"/>
      <c r="G1448" s="84" t="s">
        <v>22</v>
      </c>
      <c r="H1448" s="77">
        <v>45135</v>
      </c>
      <c r="I1448" s="77">
        <f t="shared" si="200"/>
        <v>45500</v>
      </c>
      <c r="J1448" s="2" t="s">
        <v>2889</v>
      </c>
      <c r="K1448" s="73"/>
      <c r="L1448" s="3"/>
      <c r="M1448" s="74"/>
      <c r="N1448" s="21">
        <f ca="1">I1448-K2</f>
        <v>135</v>
      </c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75"/>
    </row>
    <row r="1449" spans="1:32" ht="69.75" customHeight="1" x14ac:dyDescent="0.55000000000000004">
      <c r="A1449" s="18">
        <v>1446</v>
      </c>
      <c r="B1449" s="73" t="s">
        <v>1453</v>
      </c>
      <c r="C1449" s="89" t="s">
        <v>1496</v>
      </c>
      <c r="D1449" s="73" t="s">
        <v>2890</v>
      </c>
      <c r="E1449" s="73" t="s">
        <v>2888</v>
      </c>
      <c r="F1449" s="75"/>
      <c r="G1449" s="84" t="s">
        <v>22</v>
      </c>
      <c r="H1449" s="77">
        <v>45135</v>
      </c>
      <c r="I1449" s="77">
        <f t="shared" si="200"/>
        <v>45500</v>
      </c>
      <c r="J1449" s="2" t="s">
        <v>43</v>
      </c>
      <c r="K1449" s="73"/>
      <c r="L1449" s="3"/>
      <c r="M1449" s="74"/>
      <c r="N1449" s="21">
        <f ca="1">I1449-K2</f>
        <v>135</v>
      </c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75"/>
    </row>
    <row r="1450" spans="1:32" ht="69.75" customHeight="1" x14ac:dyDescent="0.55000000000000004">
      <c r="A1450" s="11">
        <v>1447</v>
      </c>
      <c r="B1450" s="73" t="s">
        <v>1453</v>
      </c>
      <c r="C1450" s="89" t="s">
        <v>1496</v>
      </c>
      <c r="D1450" s="73" t="s">
        <v>2891</v>
      </c>
      <c r="E1450" s="73" t="s">
        <v>2892</v>
      </c>
      <c r="F1450" s="75"/>
      <c r="G1450" s="84" t="s">
        <v>22</v>
      </c>
      <c r="H1450" s="77">
        <v>45135</v>
      </c>
      <c r="I1450" s="77">
        <f t="shared" si="200"/>
        <v>45500</v>
      </c>
      <c r="J1450" s="2" t="s">
        <v>123</v>
      </c>
      <c r="K1450" s="73"/>
      <c r="L1450" s="3"/>
      <c r="M1450" s="74"/>
      <c r="N1450" s="21">
        <f ca="1">I1450-K2</f>
        <v>135</v>
      </c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75"/>
    </row>
    <row r="1451" spans="1:32" ht="69.75" customHeight="1" x14ac:dyDescent="0.55000000000000004">
      <c r="A1451" s="11">
        <v>1448</v>
      </c>
      <c r="B1451" s="73" t="s">
        <v>1453</v>
      </c>
      <c r="C1451" s="89" t="s">
        <v>1496</v>
      </c>
      <c r="D1451" s="73" t="s">
        <v>2893</v>
      </c>
      <c r="E1451" s="73" t="s">
        <v>2892</v>
      </c>
      <c r="F1451" s="75"/>
      <c r="G1451" s="84" t="s">
        <v>22</v>
      </c>
      <c r="H1451" s="77">
        <v>45135</v>
      </c>
      <c r="I1451" s="77">
        <f t="shared" si="200"/>
        <v>45500</v>
      </c>
      <c r="J1451" s="2" t="s">
        <v>123</v>
      </c>
      <c r="K1451" s="73"/>
      <c r="L1451" s="3"/>
      <c r="M1451" s="74"/>
      <c r="N1451" s="21">
        <f ca="1">I1451-K2</f>
        <v>135</v>
      </c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75"/>
    </row>
    <row r="1452" spans="1:32" ht="69.75" customHeight="1" x14ac:dyDescent="0.55000000000000004">
      <c r="A1452" s="11">
        <v>1449</v>
      </c>
      <c r="B1452" s="73" t="s">
        <v>1453</v>
      </c>
      <c r="C1452" s="89" t="s">
        <v>1496</v>
      </c>
      <c r="D1452" s="73" t="s">
        <v>2894</v>
      </c>
      <c r="E1452" s="73" t="s">
        <v>2892</v>
      </c>
      <c r="F1452" s="75"/>
      <c r="G1452" s="84" t="s">
        <v>22</v>
      </c>
      <c r="H1452" s="77">
        <v>45135</v>
      </c>
      <c r="I1452" s="77">
        <f t="shared" si="200"/>
        <v>45500</v>
      </c>
      <c r="J1452" s="2" t="s">
        <v>123</v>
      </c>
      <c r="K1452" s="73"/>
      <c r="L1452" s="3"/>
      <c r="M1452" s="74"/>
      <c r="N1452" s="21">
        <f ca="1">I1452-K2</f>
        <v>135</v>
      </c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75"/>
    </row>
    <row r="1453" spans="1:32" ht="69.75" customHeight="1" x14ac:dyDescent="0.55000000000000004">
      <c r="A1453" s="41">
        <v>1450</v>
      </c>
      <c r="B1453" s="73" t="s">
        <v>2481</v>
      </c>
      <c r="C1453" s="89" t="s">
        <v>1496</v>
      </c>
      <c r="D1453" s="73" t="s">
        <v>2895</v>
      </c>
      <c r="E1453" s="73" t="s">
        <v>2632</v>
      </c>
      <c r="F1453" s="75"/>
      <c r="G1453" s="84" t="s">
        <v>22</v>
      </c>
      <c r="H1453" s="77">
        <v>45135</v>
      </c>
      <c r="I1453" s="77">
        <f t="shared" si="200"/>
        <v>45500</v>
      </c>
      <c r="J1453" s="2" t="s">
        <v>43</v>
      </c>
      <c r="K1453" s="73"/>
      <c r="L1453" s="3"/>
      <c r="M1453" s="74"/>
      <c r="N1453" s="21">
        <f ca="1">I1453-K2</f>
        <v>135</v>
      </c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75"/>
    </row>
    <row r="1454" spans="1:32" ht="69.75" customHeight="1" x14ac:dyDescent="0.55000000000000004">
      <c r="A1454" s="41">
        <v>1451</v>
      </c>
      <c r="B1454" s="73" t="s">
        <v>2481</v>
      </c>
      <c r="C1454" s="89" t="s">
        <v>1496</v>
      </c>
      <c r="D1454" s="73" t="s">
        <v>2896</v>
      </c>
      <c r="E1454" s="73" t="s">
        <v>2632</v>
      </c>
      <c r="F1454" s="75"/>
      <c r="G1454" s="84" t="s">
        <v>22</v>
      </c>
      <c r="H1454" s="77">
        <v>45135</v>
      </c>
      <c r="I1454" s="77">
        <f t="shared" si="200"/>
        <v>45500</v>
      </c>
      <c r="J1454" s="2" t="s">
        <v>43</v>
      </c>
      <c r="K1454" s="73"/>
      <c r="L1454" s="3"/>
      <c r="M1454" s="74"/>
      <c r="N1454" s="21">
        <f ca="1">I1454-K2</f>
        <v>135</v>
      </c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75"/>
    </row>
    <row r="1455" spans="1:32" ht="69.75" customHeight="1" x14ac:dyDescent="0.55000000000000004">
      <c r="A1455" s="11">
        <v>1452</v>
      </c>
      <c r="B1455" s="73" t="s">
        <v>2653</v>
      </c>
      <c r="C1455" s="89" t="s">
        <v>1496</v>
      </c>
      <c r="D1455" s="73" t="s">
        <v>2897</v>
      </c>
      <c r="E1455" s="73" t="s">
        <v>2898</v>
      </c>
      <c r="F1455" s="75"/>
      <c r="G1455" s="84" t="s">
        <v>22</v>
      </c>
      <c r="H1455" s="77">
        <v>45135</v>
      </c>
      <c r="I1455" s="77">
        <f t="shared" si="200"/>
        <v>45500</v>
      </c>
      <c r="J1455" s="2" t="s">
        <v>123</v>
      </c>
      <c r="K1455" s="73"/>
      <c r="L1455" s="3"/>
      <c r="M1455" s="74"/>
      <c r="N1455" s="21">
        <f ca="1">I1455-K2</f>
        <v>135</v>
      </c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75"/>
    </row>
    <row r="1456" spans="1:32" ht="69.75" customHeight="1" x14ac:dyDescent="0.55000000000000004">
      <c r="A1456" s="11">
        <v>1453</v>
      </c>
      <c r="B1456" s="73" t="s">
        <v>2653</v>
      </c>
      <c r="C1456" s="89" t="s">
        <v>1496</v>
      </c>
      <c r="D1456" s="73" t="s">
        <v>2899</v>
      </c>
      <c r="E1456" s="73" t="s">
        <v>2898</v>
      </c>
      <c r="F1456" s="75"/>
      <c r="G1456" s="84" t="s">
        <v>22</v>
      </c>
      <c r="H1456" s="77">
        <v>45135</v>
      </c>
      <c r="I1456" s="77">
        <f t="shared" si="200"/>
        <v>45500</v>
      </c>
      <c r="J1456" s="2" t="s">
        <v>123</v>
      </c>
      <c r="K1456" s="73"/>
      <c r="L1456" s="3"/>
      <c r="M1456" s="74"/>
      <c r="N1456" s="21">
        <f ca="1">I1456-K2</f>
        <v>135</v>
      </c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75"/>
    </row>
    <row r="1457" spans="1:32" ht="69.75" customHeight="1" x14ac:dyDescent="0.55000000000000004">
      <c r="A1457" s="18">
        <v>1454</v>
      </c>
      <c r="B1457" s="73" t="s">
        <v>2653</v>
      </c>
      <c r="C1457" s="89" t="s">
        <v>1496</v>
      </c>
      <c r="D1457" s="73" t="s">
        <v>2900</v>
      </c>
      <c r="E1457" s="73" t="s">
        <v>2898</v>
      </c>
      <c r="F1457" s="75"/>
      <c r="G1457" s="84" t="s">
        <v>22</v>
      </c>
      <c r="H1457" s="77">
        <v>45135</v>
      </c>
      <c r="I1457" s="77">
        <f t="shared" si="200"/>
        <v>45500</v>
      </c>
      <c r="J1457" s="2" t="s">
        <v>43</v>
      </c>
      <c r="K1457" s="73"/>
      <c r="L1457" s="3"/>
      <c r="M1457" s="74"/>
      <c r="N1457" s="21">
        <f ca="1">I1457-K2</f>
        <v>135</v>
      </c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75"/>
    </row>
    <row r="1458" spans="1:32" ht="69.75" customHeight="1" x14ac:dyDescent="0.55000000000000004">
      <c r="A1458" s="18">
        <v>1455</v>
      </c>
      <c r="B1458" s="73" t="s">
        <v>2857</v>
      </c>
      <c r="C1458" s="89" t="s">
        <v>1496</v>
      </c>
      <c r="D1458" s="73" t="s">
        <v>2901</v>
      </c>
      <c r="E1458" s="73">
        <v>42.634999999999998</v>
      </c>
      <c r="F1458" s="75"/>
      <c r="G1458" s="84" t="s">
        <v>22</v>
      </c>
      <c r="H1458" s="77">
        <v>45138</v>
      </c>
      <c r="I1458" s="77">
        <f t="shared" si="200"/>
        <v>45503</v>
      </c>
      <c r="J1458" s="2" t="s">
        <v>86</v>
      </c>
      <c r="K1458" s="73"/>
      <c r="L1458" s="3"/>
      <c r="M1458" s="74"/>
      <c r="N1458" s="21">
        <f ca="1">I1458-K2</f>
        <v>138</v>
      </c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75"/>
    </row>
    <row r="1459" spans="1:32" ht="69.75" customHeight="1" x14ac:dyDescent="0.55000000000000004">
      <c r="A1459" s="11">
        <v>1456</v>
      </c>
      <c r="B1459" s="73" t="s">
        <v>2857</v>
      </c>
      <c r="C1459" s="89" t="s">
        <v>1496</v>
      </c>
      <c r="D1459" s="73" t="s">
        <v>2902</v>
      </c>
      <c r="E1459" s="73">
        <v>50.835000000000001</v>
      </c>
      <c r="F1459" s="75"/>
      <c r="G1459" s="84" t="s">
        <v>22</v>
      </c>
      <c r="H1459" s="77">
        <v>45138</v>
      </c>
      <c r="I1459" s="77">
        <f t="shared" si="200"/>
        <v>45503</v>
      </c>
      <c r="J1459" s="2" t="s">
        <v>123</v>
      </c>
      <c r="K1459" s="73"/>
      <c r="L1459" s="3"/>
      <c r="M1459" s="74"/>
      <c r="N1459" s="21">
        <f ca="1">I1459-K2</f>
        <v>138</v>
      </c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75"/>
    </row>
    <row r="1460" spans="1:32" ht="69.75" customHeight="1" x14ac:dyDescent="0.55000000000000004">
      <c r="A1460" s="18">
        <v>1457</v>
      </c>
      <c r="B1460" s="89" t="s">
        <v>1618</v>
      </c>
      <c r="C1460" s="2" t="s">
        <v>2737</v>
      </c>
      <c r="D1460" s="89" t="s">
        <v>2903</v>
      </c>
      <c r="E1460" s="89" t="s">
        <v>2904</v>
      </c>
      <c r="F1460" s="75"/>
      <c r="G1460" s="75" t="s">
        <v>2864</v>
      </c>
      <c r="H1460" s="77">
        <v>45077</v>
      </c>
      <c r="I1460" s="77">
        <f t="shared" si="200"/>
        <v>45442</v>
      </c>
      <c r="J1460" s="2" t="s">
        <v>43</v>
      </c>
      <c r="K1460" s="73"/>
      <c r="L1460" s="3"/>
      <c r="M1460" s="74"/>
      <c r="N1460" s="21">
        <f ca="1">I1460-K2</f>
        <v>77</v>
      </c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75"/>
    </row>
    <row r="1461" spans="1:32" ht="69.75" customHeight="1" x14ac:dyDescent="0.55000000000000004">
      <c r="A1461" s="11">
        <v>1458</v>
      </c>
      <c r="B1461" s="2" t="s">
        <v>1453</v>
      </c>
      <c r="C1461" s="2" t="s">
        <v>1496</v>
      </c>
      <c r="D1461" s="2" t="s">
        <v>2905</v>
      </c>
      <c r="E1461" s="2">
        <v>15.005000000000001</v>
      </c>
      <c r="F1461" s="11"/>
      <c r="G1461" s="2" t="s">
        <v>22</v>
      </c>
      <c r="H1461" s="12">
        <v>45227</v>
      </c>
      <c r="I1461" s="12">
        <f t="shared" si="200"/>
        <v>45592</v>
      </c>
      <c r="J1461" s="8" t="s">
        <v>2729</v>
      </c>
      <c r="K1461" s="73"/>
      <c r="L1461" s="3"/>
      <c r="M1461" s="74"/>
      <c r="N1461" s="21">
        <f ca="1">I1461-K2</f>
        <v>227</v>
      </c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75"/>
    </row>
    <row r="1462" spans="1:32" ht="69.75" customHeight="1" x14ac:dyDescent="0.55000000000000004">
      <c r="A1462" s="18">
        <v>1459</v>
      </c>
      <c r="B1462" s="2" t="s">
        <v>1453</v>
      </c>
      <c r="C1462" s="2" t="s">
        <v>1496</v>
      </c>
      <c r="D1462" s="2" t="s">
        <v>2906</v>
      </c>
      <c r="E1462" s="2">
        <v>15.005000000000001</v>
      </c>
      <c r="F1462" s="11"/>
      <c r="G1462" s="2" t="s">
        <v>22</v>
      </c>
      <c r="H1462" s="12">
        <v>45227</v>
      </c>
      <c r="I1462" s="12">
        <f t="shared" si="200"/>
        <v>45592</v>
      </c>
      <c r="J1462" s="8" t="s">
        <v>43</v>
      </c>
      <c r="K1462" s="73"/>
      <c r="L1462" s="3"/>
      <c r="M1462" s="74"/>
      <c r="N1462" s="21">
        <f ca="1">I1462-K2</f>
        <v>227</v>
      </c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75"/>
    </row>
    <row r="1463" spans="1:32" ht="69.75" customHeight="1" x14ac:dyDescent="0.55000000000000004">
      <c r="A1463" s="11">
        <v>1460</v>
      </c>
      <c r="B1463" s="2" t="s">
        <v>1453</v>
      </c>
      <c r="C1463" s="2" t="s">
        <v>1496</v>
      </c>
      <c r="D1463" s="2" t="s">
        <v>2907</v>
      </c>
      <c r="E1463" s="2">
        <v>11.005000000000001</v>
      </c>
      <c r="F1463" s="11"/>
      <c r="G1463" s="2" t="s">
        <v>22</v>
      </c>
      <c r="H1463" s="12">
        <v>45227</v>
      </c>
      <c r="I1463" s="12">
        <f t="shared" si="200"/>
        <v>45592</v>
      </c>
      <c r="J1463" s="8" t="s">
        <v>2729</v>
      </c>
      <c r="K1463" s="73"/>
      <c r="L1463" s="3"/>
      <c r="M1463" s="74"/>
      <c r="N1463" s="21">
        <f ca="1">I1463-K2</f>
        <v>227</v>
      </c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75"/>
    </row>
    <row r="1464" spans="1:32" ht="69.75" customHeight="1" x14ac:dyDescent="0.55000000000000004">
      <c r="A1464" s="18">
        <v>1461</v>
      </c>
      <c r="B1464" s="2" t="s">
        <v>1453</v>
      </c>
      <c r="C1464" s="2" t="s">
        <v>1496</v>
      </c>
      <c r="D1464" s="2" t="s">
        <v>2908</v>
      </c>
      <c r="E1464" s="2">
        <v>11.005000000000001</v>
      </c>
      <c r="F1464" s="11"/>
      <c r="G1464" s="2" t="s">
        <v>22</v>
      </c>
      <c r="H1464" s="12">
        <v>45227</v>
      </c>
      <c r="I1464" s="12">
        <f t="shared" si="200"/>
        <v>45592</v>
      </c>
      <c r="J1464" s="8" t="s">
        <v>43</v>
      </c>
      <c r="K1464" s="73"/>
      <c r="L1464" s="3"/>
      <c r="M1464" s="74"/>
      <c r="N1464" s="21">
        <f ca="1">I1464-K2</f>
        <v>227</v>
      </c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75"/>
    </row>
    <row r="1465" spans="1:32" ht="69.75" customHeight="1" x14ac:dyDescent="0.55000000000000004">
      <c r="A1465" s="11">
        <v>1462</v>
      </c>
      <c r="B1465" s="2" t="s">
        <v>2909</v>
      </c>
      <c r="C1465" s="2" t="s">
        <v>2910</v>
      </c>
      <c r="D1465" s="2" t="s">
        <v>2911</v>
      </c>
      <c r="E1465" s="2" t="s">
        <v>2912</v>
      </c>
      <c r="F1465" s="11"/>
      <c r="G1465" s="2" t="s">
        <v>22</v>
      </c>
      <c r="H1465" s="12" t="s">
        <v>47</v>
      </c>
      <c r="I1465" s="12" t="s">
        <v>47</v>
      </c>
      <c r="J1465" s="8" t="s">
        <v>123</v>
      </c>
      <c r="K1465" s="73"/>
      <c r="L1465" s="3"/>
      <c r="M1465" s="74"/>
      <c r="N1465" s="21" t="e">
        <f ca="1">I1465-K2</f>
        <v>#VALUE!</v>
      </c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75"/>
    </row>
    <row r="1466" spans="1:32" ht="69.75" customHeight="1" x14ac:dyDescent="0.55000000000000004">
      <c r="A1466" s="18">
        <v>1463</v>
      </c>
      <c r="B1466" s="2" t="s">
        <v>2653</v>
      </c>
      <c r="C1466" s="2" t="s">
        <v>1496</v>
      </c>
      <c r="D1466" s="2" t="s">
        <v>2913</v>
      </c>
      <c r="E1466" s="2" t="s">
        <v>2914</v>
      </c>
      <c r="F1466" s="75"/>
      <c r="G1466" s="2" t="s">
        <v>22</v>
      </c>
      <c r="H1466" s="12">
        <v>45253</v>
      </c>
      <c r="I1466" s="12">
        <f t="shared" ref="I1466:I1471" si="201">H1466+365</f>
        <v>45618</v>
      </c>
      <c r="J1466" s="8" t="s">
        <v>43</v>
      </c>
      <c r="K1466" s="73"/>
      <c r="L1466" s="3"/>
      <c r="M1466" s="74"/>
      <c r="N1466" s="21">
        <f ca="1">I1466-K2</f>
        <v>253</v>
      </c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75"/>
    </row>
    <row r="1467" spans="1:32" ht="69.75" customHeight="1" x14ac:dyDescent="0.55000000000000004">
      <c r="A1467" s="18">
        <v>1464</v>
      </c>
      <c r="B1467" s="2" t="s">
        <v>2653</v>
      </c>
      <c r="C1467" s="2" t="s">
        <v>1496</v>
      </c>
      <c r="D1467" s="2" t="s">
        <v>2915</v>
      </c>
      <c r="E1467" s="2" t="s">
        <v>2916</v>
      </c>
      <c r="F1467" s="81"/>
      <c r="G1467" s="2" t="s">
        <v>22</v>
      </c>
      <c r="H1467" s="12">
        <v>45253</v>
      </c>
      <c r="I1467" s="12">
        <f t="shared" si="201"/>
        <v>45618</v>
      </c>
      <c r="J1467" s="8" t="s">
        <v>43</v>
      </c>
      <c r="K1467" s="73"/>
      <c r="L1467" s="3"/>
      <c r="M1467" s="74"/>
      <c r="N1467" s="21">
        <f ca="1">I1467-K2</f>
        <v>253</v>
      </c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75"/>
    </row>
    <row r="1468" spans="1:32" ht="69.75" customHeight="1" x14ac:dyDescent="0.55000000000000004">
      <c r="A1468" s="18">
        <v>1465</v>
      </c>
      <c r="B1468" s="2" t="s">
        <v>1453</v>
      </c>
      <c r="C1468" s="2" t="s">
        <v>1496</v>
      </c>
      <c r="D1468" s="2" t="s">
        <v>2917</v>
      </c>
      <c r="E1468" s="2" t="s">
        <v>2918</v>
      </c>
      <c r="F1468" s="81"/>
      <c r="G1468" s="2" t="s">
        <v>22</v>
      </c>
      <c r="H1468" s="12">
        <v>45253</v>
      </c>
      <c r="I1468" s="12">
        <f t="shared" si="201"/>
        <v>45618</v>
      </c>
      <c r="J1468" s="8" t="s">
        <v>43</v>
      </c>
      <c r="K1468" s="73"/>
      <c r="L1468" s="3"/>
      <c r="M1468" s="74"/>
      <c r="N1468" s="21">
        <f ca="1">I1468-K2</f>
        <v>253</v>
      </c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75"/>
    </row>
    <row r="1469" spans="1:32" ht="69.75" customHeight="1" x14ac:dyDescent="0.55000000000000004">
      <c r="A1469" s="18">
        <v>1466</v>
      </c>
      <c r="B1469" s="2" t="s">
        <v>1453</v>
      </c>
      <c r="C1469" s="2" t="s">
        <v>1496</v>
      </c>
      <c r="D1469" s="2" t="s">
        <v>2919</v>
      </c>
      <c r="E1469" s="2" t="s">
        <v>2918</v>
      </c>
      <c r="F1469" s="81"/>
      <c r="G1469" s="2" t="s">
        <v>22</v>
      </c>
      <c r="H1469" s="12">
        <v>45253</v>
      </c>
      <c r="I1469" s="12">
        <f t="shared" si="201"/>
        <v>45618</v>
      </c>
      <c r="J1469" s="8" t="s">
        <v>43</v>
      </c>
      <c r="K1469" s="73"/>
      <c r="L1469" s="3"/>
      <c r="M1469" s="74"/>
      <c r="N1469" s="21">
        <f ca="1">I1469-K2</f>
        <v>253</v>
      </c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75"/>
    </row>
    <row r="1470" spans="1:32" ht="69.75" customHeight="1" x14ac:dyDescent="0.55000000000000004">
      <c r="A1470" s="18">
        <v>1467</v>
      </c>
      <c r="B1470" s="2" t="s">
        <v>1453</v>
      </c>
      <c r="C1470" s="2" t="s">
        <v>1496</v>
      </c>
      <c r="D1470" s="2" t="s">
        <v>2920</v>
      </c>
      <c r="E1470" s="2" t="s">
        <v>2921</v>
      </c>
      <c r="F1470" s="81"/>
      <c r="G1470" s="2" t="s">
        <v>22</v>
      </c>
      <c r="H1470" s="12">
        <v>45253</v>
      </c>
      <c r="I1470" s="12">
        <f t="shared" si="201"/>
        <v>45618</v>
      </c>
      <c r="J1470" s="8" t="s">
        <v>43</v>
      </c>
      <c r="K1470" s="73">
        <f ca="1">I1470-K2</f>
        <v>253</v>
      </c>
      <c r="L1470" s="3"/>
      <c r="M1470" s="74"/>
      <c r="N1470" s="21">
        <f ca="1">I1470-K2</f>
        <v>253</v>
      </c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75"/>
    </row>
    <row r="1471" spans="1:32" ht="69.75" customHeight="1" x14ac:dyDescent="0.55000000000000004">
      <c r="A1471" s="18">
        <v>1468</v>
      </c>
      <c r="B1471" s="2" t="s">
        <v>1453</v>
      </c>
      <c r="C1471" s="2" t="s">
        <v>1496</v>
      </c>
      <c r="D1471" s="2" t="s">
        <v>2922</v>
      </c>
      <c r="E1471" s="2" t="s">
        <v>2921</v>
      </c>
      <c r="F1471" s="81"/>
      <c r="G1471" s="2" t="s">
        <v>22</v>
      </c>
      <c r="H1471" s="12">
        <v>45253</v>
      </c>
      <c r="I1471" s="12">
        <f t="shared" si="201"/>
        <v>45618</v>
      </c>
      <c r="J1471" s="8" t="s">
        <v>43</v>
      </c>
      <c r="K1471" s="73">
        <f ca="1">I1471-K2</f>
        <v>253</v>
      </c>
      <c r="L1471" s="3"/>
      <c r="M1471" s="74"/>
      <c r="N1471" s="21">
        <f ca="1">I1471-K2</f>
        <v>253</v>
      </c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75"/>
    </row>
    <row r="1472" spans="1:32" ht="69.75" customHeight="1" x14ac:dyDescent="0.55000000000000004">
      <c r="A1472" s="11">
        <v>1469</v>
      </c>
      <c r="B1472" s="29" t="s">
        <v>2923</v>
      </c>
      <c r="C1472" s="29" t="s">
        <v>1496</v>
      </c>
      <c r="D1472" s="29" t="s">
        <v>2924</v>
      </c>
      <c r="E1472" s="29" t="s">
        <v>1579</v>
      </c>
      <c r="F1472" s="111"/>
      <c r="G1472" s="29" t="s">
        <v>22</v>
      </c>
      <c r="H1472" s="112" t="s">
        <v>47</v>
      </c>
      <c r="I1472" s="112" t="s">
        <v>47</v>
      </c>
      <c r="J1472" s="32" t="s">
        <v>113</v>
      </c>
      <c r="K1472" s="73"/>
      <c r="L1472" s="3"/>
      <c r="M1472" s="74"/>
      <c r="N1472" s="21" t="e">
        <f ca="1">I1472-K2</f>
        <v>#VALUE!</v>
      </c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75"/>
    </row>
    <row r="1473" spans="1:32" ht="69.75" customHeight="1" x14ac:dyDescent="0.55000000000000004">
      <c r="A1473" s="11">
        <v>1470</v>
      </c>
      <c r="B1473" s="29" t="s">
        <v>2923</v>
      </c>
      <c r="C1473" s="29" t="s">
        <v>1496</v>
      </c>
      <c r="D1473" s="29" t="s">
        <v>2925</v>
      </c>
      <c r="E1473" s="29" t="s">
        <v>1579</v>
      </c>
      <c r="F1473" s="111"/>
      <c r="G1473" s="29" t="s">
        <v>22</v>
      </c>
      <c r="H1473" s="112" t="s">
        <v>47</v>
      </c>
      <c r="I1473" s="112" t="s">
        <v>47</v>
      </c>
      <c r="J1473" s="32" t="s">
        <v>113</v>
      </c>
      <c r="K1473" s="73"/>
      <c r="L1473" s="3"/>
      <c r="M1473" s="74"/>
      <c r="N1473" s="21" t="e">
        <f ca="1">I1473-K2</f>
        <v>#VALUE!</v>
      </c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75"/>
    </row>
    <row r="1474" spans="1:32" ht="69.75" customHeight="1" x14ac:dyDescent="0.55000000000000004">
      <c r="A1474" s="18">
        <v>1471</v>
      </c>
      <c r="B1474" s="2" t="s">
        <v>1577</v>
      </c>
      <c r="C1474" s="2" t="s">
        <v>47</v>
      </c>
      <c r="D1474" s="2" t="s">
        <v>2926</v>
      </c>
      <c r="E1474" s="2" t="s">
        <v>1584</v>
      </c>
      <c r="F1474" s="11"/>
      <c r="G1474" s="2" t="s">
        <v>22</v>
      </c>
      <c r="H1474" s="12"/>
      <c r="I1474" s="12"/>
      <c r="J1474" s="8" t="s">
        <v>2927</v>
      </c>
      <c r="K1474" s="73"/>
      <c r="L1474" s="3"/>
      <c r="M1474" s="74"/>
      <c r="N1474" s="21">
        <f ca="1">I1474-K2</f>
        <v>-45365</v>
      </c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75"/>
    </row>
    <row r="1475" spans="1:32" ht="69.75" customHeight="1" x14ac:dyDescent="0.35">
      <c r="A1475" s="18">
        <v>1472</v>
      </c>
      <c r="B1475" s="2" t="s">
        <v>2928</v>
      </c>
      <c r="C1475" s="2"/>
      <c r="D1475" s="2" t="s">
        <v>2929</v>
      </c>
      <c r="E1475" s="2" t="s">
        <v>2930</v>
      </c>
      <c r="F1475" s="11"/>
      <c r="G1475" s="2" t="s">
        <v>22</v>
      </c>
      <c r="H1475" s="12">
        <v>45320</v>
      </c>
      <c r="I1475" s="12">
        <f>H1475+365</f>
        <v>45685</v>
      </c>
      <c r="J1475" s="8" t="s">
        <v>43</v>
      </c>
      <c r="K1475" s="73"/>
      <c r="L1475" s="3"/>
      <c r="M1475" s="86" t="s">
        <v>2931</v>
      </c>
      <c r="N1475" s="21">
        <f ca="1">I1475-K2</f>
        <v>320</v>
      </c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75"/>
    </row>
    <row r="1476" spans="1:32" ht="69.75" customHeight="1" x14ac:dyDescent="0.55000000000000004">
      <c r="A1476" s="11">
        <v>1473</v>
      </c>
      <c r="B1476" s="2" t="s">
        <v>1014</v>
      </c>
      <c r="C1476" s="2"/>
      <c r="D1476" s="2" t="s">
        <v>2932</v>
      </c>
      <c r="E1476" s="2" t="s">
        <v>2933</v>
      </c>
      <c r="F1476" s="2"/>
      <c r="G1476" s="2" t="s">
        <v>22</v>
      </c>
      <c r="H1476" s="77"/>
      <c r="I1476" s="78"/>
      <c r="J1476" s="8" t="s">
        <v>123</v>
      </c>
      <c r="K1476" s="73"/>
      <c r="L1476" s="3"/>
      <c r="M1476" s="74" t="s">
        <v>2934</v>
      </c>
      <c r="N1476" s="21">
        <f ca="1">I1476-K2</f>
        <v>-45365</v>
      </c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75"/>
    </row>
    <row r="1477" spans="1:32" ht="69.75" customHeight="1" x14ac:dyDescent="0.55000000000000004">
      <c r="A1477" s="11">
        <v>1474</v>
      </c>
      <c r="B1477" s="2" t="s">
        <v>1014</v>
      </c>
      <c r="C1477" s="2"/>
      <c r="D1477" s="2" t="s">
        <v>2935</v>
      </c>
      <c r="E1477" s="2" t="s">
        <v>2936</v>
      </c>
      <c r="F1477" s="2"/>
      <c r="G1477" s="2" t="s">
        <v>22</v>
      </c>
      <c r="H1477" s="77"/>
      <c r="I1477" s="78"/>
      <c r="J1477" s="8" t="s">
        <v>123</v>
      </c>
      <c r="K1477" s="73"/>
      <c r="L1477" s="3"/>
      <c r="M1477" s="74" t="s">
        <v>2934</v>
      </c>
      <c r="N1477" s="21">
        <f ca="1">I1477-K2</f>
        <v>-45365</v>
      </c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75"/>
    </row>
    <row r="1478" spans="1:32" ht="69.75" customHeight="1" x14ac:dyDescent="0.55000000000000004">
      <c r="A1478" s="18">
        <v>1475</v>
      </c>
      <c r="B1478" s="2" t="s">
        <v>1014</v>
      </c>
      <c r="C1478" s="2"/>
      <c r="D1478" s="2" t="s">
        <v>2937</v>
      </c>
      <c r="E1478" s="2" t="s">
        <v>2933</v>
      </c>
      <c r="F1478" s="2"/>
      <c r="G1478" s="2" t="s">
        <v>22</v>
      </c>
      <c r="H1478" s="77"/>
      <c r="I1478" s="78"/>
      <c r="J1478" s="8" t="s">
        <v>123</v>
      </c>
      <c r="K1478" s="73"/>
      <c r="L1478" s="3"/>
      <c r="M1478" s="74" t="s">
        <v>2934</v>
      </c>
      <c r="N1478" s="21">
        <f ca="1">I1478-K2</f>
        <v>-45365</v>
      </c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75"/>
    </row>
    <row r="1479" spans="1:32" ht="69.75" customHeight="1" x14ac:dyDescent="0.55000000000000004">
      <c r="A1479" s="18">
        <v>1476</v>
      </c>
      <c r="B1479" s="2" t="s">
        <v>1014</v>
      </c>
      <c r="C1479" s="2"/>
      <c r="D1479" s="2" t="s">
        <v>2938</v>
      </c>
      <c r="E1479" s="2" t="s">
        <v>2936</v>
      </c>
      <c r="F1479" s="2"/>
      <c r="G1479" s="2" t="s">
        <v>22</v>
      </c>
      <c r="H1479" s="77"/>
      <c r="I1479" s="78"/>
      <c r="J1479" s="8" t="s">
        <v>123</v>
      </c>
      <c r="K1479" s="73"/>
      <c r="L1479" s="3"/>
      <c r="M1479" s="74" t="s">
        <v>2934</v>
      </c>
      <c r="N1479" s="21">
        <f ca="1">I1479-K2</f>
        <v>-45365</v>
      </c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75"/>
    </row>
    <row r="1480" spans="1:32" ht="69.75" customHeight="1" x14ac:dyDescent="0.55000000000000004">
      <c r="A1480" s="18">
        <v>1477</v>
      </c>
      <c r="B1480" s="2" t="s">
        <v>1014</v>
      </c>
      <c r="C1480" s="2" t="s">
        <v>1496</v>
      </c>
      <c r="D1480" s="2" t="s">
        <v>2939</v>
      </c>
      <c r="E1480" s="2" t="s">
        <v>2774</v>
      </c>
      <c r="F1480" s="75"/>
      <c r="G1480" s="2" t="s">
        <v>22</v>
      </c>
      <c r="H1480" s="12">
        <v>45290</v>
      </c>
      <c r="I1480" s="12">
        <f t="shared" ref="I1480:I1483" si="202">H1480+365</f>
        <v>45655</v>
      </c>
      <c r="J1480" s="8" t="s">
        <v>43</v>
      </c>
      <c r="K1480" s="73"/>
      <c r="L1480" s="3"/>
      <c r="M1480" s="74"/>
      <c r="N1480" s="21">
        <f ca="1">I1480-K2</f>
        <v>290</v>
      </c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75"/>
    </row>
    <row r="1481" spans="1:32" ht="69.75" customHeight="1" x14ac:dyDescent="0.55000000000000004">
      <c r="A1481" s="18">
        <v>1478</v>
      </c>
      <c r="B1481" s="2" t="s">
        <v>1014</v>
      </c>
      <c r="C1481" s="2" t="s">
        <v>1496</v>
      </c>
      <c r="D1481" s="2" t="s">
        <v>2940</v>
      </c>
      <c r="E1481" s="2" t="s">
        <v>2774</v>
      </c>
      <c r="F1481" s="75"/>
      <c r="G1481" s="2" t="s">
        <v>22</v>
      </c>
      <c r="H1481" s="12">
        <v>45290</v>
      </c>
      <c r="I1481" s="12">
        <f t="shared" si="202"/>
        <v>45655</v>
      </c>
      <c r="J1481" s="8" t="s">
        <v>43</v>
      </c>
      <c r="K1481" s="73"/>
      <c r="L1481" s="3"/>
      <c r="M1481" s="74"/>
      <c r="N1481" s="21">
        <f ca="1">I1481-K2</f>
        <v>290</v>
      </c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75"/>
    </row>
    <row r="1482" spans="1:32" ht="69.75" customHeight="1" x14ac:dyDescent="0.55000000000000004">
      <c r="A1482" s="18">
        <v>1479</v>
      </c>
      <c r="B1482" s="2" t="s">
        <v>1014</v>
      </c>
      <c r="C1482" s="2" t="s">
        <v>1496</v>
      </c>
      <c r="D1482" s="2" t="s">
        <v>2941</v>
      </c>
      <c r="E1482" s="2" t="s">
        <v>2859</v>
      </c>
      <c r="F1482" s="75"/>
      <c r="G1482" s="2" t="s">
        <v>22</v>
      </c>
      <c r="H1482" s="12">
        <v>45290</v>
      </c>
      <c r="I1482" s="12">
        <f t="shared" si="202"/>
        <v>45655</v>
      </c>
      <c r="J1482" s="8" t="s">
        <v>43</v>
      </c>
      <c r="K1482" s="73"/>
      <c r="L1482" s="3"/>
      <c r="M1482" s="74"/>
      <c r="N1482" s="21">
        <f ca="1">I1482-K2</f>
        <v>290</v>
      </c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75"/>
    </row>
    <row r="1483" spans="1:32" ht="69.75" customHeight="1" x14ac:dyDescent="0.55000000000000004">
      <c r="A1483" s="18">
        <v>1480</v>
      </c>
      <c r="B1483" s="29" t="s">
        <v>1014</v>
      </c>
      <c r="C1483" s="29" t="s">
        <v>1496</v>
      </c>
      <c r="D1483" s="29" t="s">
        <v>2942</v>
      </c>
      <c r="E1483" s="29" t="s">
        <v>2859</v>
      </c>
      <c r="F1483" s="110"/>
      <c r="G1483" s="29" t="s">
        <v>22</v>
      </c>
      <c r="H1483" s="31">
        <v>45290</v>
      </c>
      <c r="I1483" s="31">
        <f t="shared" si="202"/>
        <v>45655</v>
      </c>
      <c r="J1483" s="32" t="s">
        <v>1496</v>
      </c>
      <c r="K1483" s="113" t="s">
        <v>2943</v>
      </c>
      <c r="L1483" s="3"/>
      <c r="M1483" s="74"/>
      <c r="N1483" s="21">
        <f ca="1">I1483-K2</f>
        <v>290</v>
      </c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75"/>
    </row>
    <row r="1484" spans="1:32" ht="69.75" customHeight="1" x14ac:dyDescent="0.35">
      <c r="A1484" s="18">
        <v>1481</v>
      </c>
      <c r="B1484" s="2" t="s">
        <v>1014</v>
      </c>
      <c r="C1484" s="2" t="s">
        <v>1496</v>
      </c>
      <c r="D1484" s="2" t="s">
        <v>2944</v>
      </c>
      <c r="E1484" s="2" t="s">
        <v>2945</v>
      </c>
      <c r="F1484" s="75"/>
      <c r="G1484" s="2" t="s">
        <v>2946</v>
      </c>
      <c r="H1484" s="12">
        <v>45290</v>
      </c>
      <c r="I1484" s="12">
        <f t="shared" ref="I1484:I1485" si="203">H1484+182</f>
        <v>45472</v>
      </c>
      <c r="J1484" s="8" t="s">
        <v>86</v>
      </c>
      <c r="K1484" s="73"/>
      <c r="L1484" s="3"/>
      <c r="M1484" s="114"/>
      <c r="N1484" s="21">
        <f ca="1">I1484-K2</f>
        <v>107</v>
      </c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75"/>
    </row>
    <row r="1485" spans="1:32" ht="69.75" customHeight="1" x14ac:dyDescent="0.55000000000000004">
      <c r="A1485" s="18">
        <v>1482</v>
      </c>
      <c r="B1485" s="2" t="s">
        <v>1014</v>
      </c>
      <c r="C1485" s="2" t="s">
        <v>1496</v>
      </c>
      <c r="D1485" s="2" t="s">
        <v>2947</v>
      </c>
      <c r="E1485" s="2" t="s">
        <v>2945</v>
      </c>
      <c r="F1485" s="75"/>
      <c r="G1485" s="2" t="s">
        <v>2946</v>
      </c>
      <c r="H1485" s="12">
        <v>45290</v>
      </c>
      <c r="I1485" s="12">
        <f t="shared" si="203"/>
        <v>45472</v>
      </c>
      <c r="J1485" s="8" t="s">
        <v>168</v>
      </c>
      <c r="K1485" s="73"/>
      <c r="L1485" s="3"/>
      <c r="M1485" s="74"/>
      <c r="N1485" s="21">
        <f ca="1">I1485-K2</f>
        <v>107</v>
      </c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75"/>
    </row>
    <row r="1486" spans="1:32" ht="69.75" customHeight="1" x14ac:dyDescent="0.55000000000000004">
      <c r="A1486" s="18">
        <v>1483</v>
      </c>
      <c r="B1486" s="29" t="s">
        <v>2481</v>
      </c>
      <c r="C1486" s="29" t="s">
        <v>1496</v>
      </c>
      <c r="D1486" s="29" t="s">
        <v>2948</v>
      </c>
      <c r="E1486" s="29" t="s">
        <v>2949</v>
      </c>
      <c r="F1486" s="110"/>
      <c r="G1486" s="29" t="s">
        <v>22</v>
      </c>
      <c r="H1486" s="31">
        <v>45290</v>
      </c>
      <c r="I1486" s="31">
        <f t="shared" ref="I1486:I1489" si="204">H1486+365</f>
        <v>45655</v>
      </c>
      <c r="J1486" s="32" t="s">
        <v>1496</v>
      </c>
      <c r="K1486" s="113" t="s">
        <v>2943</v>
      </c>
      <c r="L1486" s="3"/>
      <c r="M1486" s="74"/>
      <c r="N1486" s="21">
        <f ca="1">I1486-K2</f>
        <v>290</v>
      </c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75"/>
    </row>
    <row r="1487" spans="1:32" ht="69.75" customHeight="1" x14ac:dyDescent="0.55000000000000004">
      <c r="A1487" s="18">
        <v>1484</v>
      </c>
      <c r="B1487" s="29" t="s">
        <v>2481</v>
      </c>
      <c r="C1487" s="29" t="s">
        <v>1496</v>
      </c>
      <c r="D1487" s="29" t="s">
        <v>2950</v>
      </c>
      <c r="E1487" s="29" t="s">
        <v>2949</v>
      </c>
      <c r="F1487" s="110"/>
      <c r="G1487" s="29" t="s">
        <v>22</v>
      </c>
      <c r="H1487" s="31">
        <v>45290</v>
      </c>
      <c r="I1487" s="31">
        <f t="shared" si="204"/>
        <v>45655</v>
      </c>
      <c r="J1487" s="32" t="s">
        <v>1496</v>
      </c>
      <c r="K1487" s="113" t="s">
        <v>2943</v>
      </c>
      <c r="L1487" s="3"/>
      <c r="M1487" s="74"/>
      <c r="N1487" s="21">
        <f ca="1">I1487-K2</f>
        <v>290</v>
      </c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75"/>
    </row>
    <row r="1488" spans="1:32" ht="69.75" customHeight="1" x14ac:dyDescent="0.55000000000000004">
      <c r="A1488" s="18">
        <v>1485</v>
      </c>
      <c r="B1488" s="2" t="s">
        <v>2481</v>
      </c>
      <c r="C1488" s="2" t="s">
        <v>1496</v>
      </c>
      <c r="D1488" s="2" t="s">
        <v>2951</v>
      </c>
      <c r="E1488" s="2" t="s">
        <v>2661</v>
      </c>
      <c r="F1488" s="75"/>
      <c r="G1488" s="2" t="s">
        <v>22</v>
      </c>
      <c r="H1488" s="12">
        <v>45290</v>
      </c>
      <c r="I1488" s="12">
        <f t="shared" si="204"/>
        <v>45655</v>
      </c>
      <c r="J1488" s="8" t="s">
        <v>43</v>
      </c>
      <c r="K1488" s="73"/>
      <c r="L1488" s="3"/>
      <c r="M1488" s="74"/>
      <c r="N1488" s="21">
        <f ca="1">I1488-K2</f>
        <v>290</v>
      </c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75"/>
    </row>
    <row r="1489" spans="1:32" ht="69.75" customHeight="1" x14ac:dyDescent="0.55000000000000004">
      <c r="A1489" s="18">
        <v>1486</v>
      </c>
      <c r="B1489" s="2" t="s">
        <v>2481</v>
      </c>
      <c r="C1489" s="2" t="s">
        <v>1496</v>
      </c>
      <c r="D1489" s="2" t="s">
        <v>2952</v>
      </c>
      <c r="E1489" s="2" t="s">
        <v>2661</v>
      </c>
      <c r="F1489" s="75"/>
      <c r="G1489" s="2" t="s">
        <v>22</v>
      </c>
      <c r="H1489" s="12">
        <v>45290</v>
      </c>
      <c r="I1489" s="12">
        <f t="shared" si="204"/>
        <v>45655</v>
      </c>
      <c r="J1489" s="8" t="s">
        <v>43</v>
      </c>
      <c r="K1489" s="73"/>
      <c r="L1489" s="3"/>
      <c r="M1489" s="74"/>
      <c r="N1489" s="21">
        <f ca="1">I1489-K2</f>
        <v>290</v>
      </c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75"/>
    </row>
    <row r="1490" spans="1:32" ht="69.75" customHeight="1" x14ac:dyDescent="0.55000000000000004">
      <c r="A1490" s="18">
        <v>1487</v>
      </c>
      <c r="B1490" s="2" t="s">
        <v>661</v>
      </c>
      <c r="C1490" s="2"/>
      <c r="D1490" s="2" t="s">
        <v>2953</v>
      </c>
      <c r="E1490" s="2">
        <v>2.8</v>
      </c>
      <c r="F1490" s="75"/>
      <c r="G1490" s="2" t="s">
        <v>22</v>
      </c>
      <c r="H1490" s="77"/>
      <c r="I1490" s="78"/>
      <c r="J1490" s="8" t="s">
        <v>168</v>
      </c>
      <c r="K1490" s="73"/>
      <c r="L1490" s="20"/>
      <c r="M1490" s="74"/>
      <c r="N1490" s="21">
        <f ca="1">I1490-K2</f>
        <v>-45365</v>
      </c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75"/>
    </row>
    <row r="1491" spans="1:32" ht="69.75" customHeight="1" x14ac:dyDescent="0.55000000000000004">
      <c r="A1491" s="18">
        <v>1488</v>
      </c>
      <c r="B1491" s="2" t="s">
        <v>661</v>
      </c>
      <c r="C1491" s="2"/>
      <c r="D1491" s="2" t="s">
        <v>2954</v>
      </c>
      <c r="E1491" s="2">
        <v>3.2</v>
      </c>
      <c r="F1491" s="75"/>
      <c r="G1491" s="2" t="s">
        <v>22</v>
      </c>
      <c r="H1491" s="77"/>
      <c r="I1491" s="78"/>
      <c r="J1491" s="8" t="s">
        <v>168</v>
      </c>
      <c r="K1491" s="73"/>
      <c r="L1491" s="3"/>
      <c r="M1491" s="74"/>
      <c r="N1491" s="21">
        <f ca="1">I1491-K2</f>
        <v>-45365</v>
      </c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75"/>
    </row>
    <row r="1492" spans="1:32" ht="69.75" customHeight="1" x14ac:dyDescent="0.55000000000000004">
      <c r="A1492" s="18">
        <v>1489</v>
      </c>
      <c r="B1492" s="2" t="s">
        <v>1014</v>
      </c>
      <c r="C1492" s="2" t="s">
        <v>1496</v>
      </c>
      <c r="D1492" s="2" t="s">
        <v>2955</v>
      </c>
      <c r="E1492" s="2" t="s">
        <v>2956</v>
      </c>
      <c r="F1492" s="75"/>
      <c r="G1492" s="2" t="s">
        <v>22</v>
      </c>
      <c r="H1492" s="12">
        <v>45293</v>
      </c>
      <c r="I1492" s="12">
        <f t="shared" ref="I1492:I1516" si="205">H1492+365</f>
        <v>45658</v>
      </c>
      <c r="J1492" s="8" t="s">
        <v>43</v>
      </c>
      <c r="K1492" s="73">
        <v>4.4444444444444401E+25</v>
      </c>
      <c r="L1492" s="3"/>
      <c r="M1492" s="74"/>
      <c r="N1492" s="21">
        <f ca="1">I1492-K2</f>
        <v>293</v>
      </c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75"/>
    </row>
    <row r="1493" spans="1:32" ht="69.75" customHeight="1" x14ac:dyDescent="0.55000000000000004">
      <c r="A1493" s="18">
        <v>1490</v>
      </c>
      <c r="B1493" s="2" t="s">
        <v>1014</v>
      </c>
      <c r="C1493" s="2" t="s">
        <v>1496</v>
      </c>
      <c r="D1493" s="2" t="s">
        <v>2957</v>
      </c>
      <c r="E1493" s="2" t="s">
        <v>2956</v>
      </c>
      <c r="F1493" s="75"/>
      <c r="G1493" s="2" t="s">
        <v>22</v>
      </c>
      <c r="H1493" s="12">
        <v>45293</v>
      </c>
      <c r="I1493" s="12">
        <f t="shared" si="205"/>
        <v>45658</v>
      </c>
      <c r="J1493" s="8" t="s">
        <v>2729</v>
      </c>
      <c r="K1493" s="73"/>
      <c r="L1493" s="3"/>
      <c r="M1493" s="74"/>
      <c r="N1493" s="21">
        <f ca="1">I1493-K2</f>
        <v>293</v>
      </c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75"/>
    </row>
    <row r="1494" spans="1:32" ht="69.75" customHeight="1" x14ac:dyDescent="0.55000000000000004">
      <c r="A1494" s="18">
        <v>1491</v>
      </c>
      <c r="B1494" s="2" t="s">
        <v>1014</v>
      </c>
      <c r="C1494" s="2" t="s">
        <v>1496</v>
      </c>
      <c r="D1494" s="2" t="s">
        <v>2958</v>
      </c>
      <c r="E1494" s="2" t="s">
        <v>2959</v>
      </c>
      <c r="F1494" s="75"/>
      <c r="G1494" s="2" t="s">
        <v>22</v>
      </c>
      <c r="H1494" s="12">
        <v>45293</v>
      </c>
      <c r="I1494" s="12">
        <f t="shared" si="205"/>
        <v>45658</v>
      </c>
      <c r="J1494" s="8" t="s">
        <v>43</v>
      </c>
      <c r="K1494" s="73"/>
      <c r="L1494" s="3"/>
      <c r="M1494" s="74"/>
      <c r="N1494" s="21">
        <f ca="1">I1494-K2</f>
        <v>293</v>
      </c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75"/>
    </row>
    <row r="1495" spans="1:32" ht="69.75" customHeight="1" x14ac:dyDescent="0.55000000000000004">
      <c r="A1495" s="18">
        <v>1492</v>
      </c>
      <c r="B1495" s="2" t="s">
        <v>1014</v>
      </c>
      <c r="C1495" s="2" t="s">
        <v>1496</v>
      </c>
      <c r="D1495" s="2" t="s">
        <v>2960</v>
      </c>
      <c r="E1495" s="2" t="s">
        <v>2959</v>
      </c>
      <c r="F1495" s="75"/>
      <c r="G1495" s="2" t="s">
        <v>22</v>
      </c>
      <c r="H1495" s="12">
        <v>45293</v>
      </c>
      <c r="I1495" s="12">
        <f t="shared" si="205"/>
        <v>45658</v>
      </c>
      <c r="J1495" s="8" t="s">
        <v>2729</v>
      </c>
      <c r="K1495" s="73"/>
      <c r="L1495" s="3"/>
      <c r="M1495" s="74"/>
      <c r="N1495" s="21">
        <f ca="1">I1495-K2</f>
        <v>293</v>
      </c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75"/>
    </row>
    <row r="1496" spans="1:32" ht="69.75" customHeight="1" x14ac:dyDescent="0.55000000000000004">
      <c r="A1496" s="18">
        <v>1493</v>
      </c>
      <c r="B1496" s="2" t="s">
        <v>2481</v>
      </c>
      <c r="C1496" s="2" t="s">
        <v>1496</v>
      </c>
      <c r="D1496" s="2" t="s">
        <v>2961</v>
      </c>
      <c r="E1496" s="2" t="s">
        <v>2962</v>
      </c>
      <c r="F1496" s="75"/>
      <c r="G1496" s="2" t="s">
        <v>22</v>
      </c>
      <c r="H1496" s="12">
        <v>45293</v>
      </c>
      <c r="I1496" s="12">
        <f t="shared" si="205"/>
        <v>45658</v>
      </c>
      <c r="J1496" s="8" t="s">
        <v>43</v>
      </c>
      <c r="K1496" s="73"/>
      <c r="L1496" s="3"/>
      <c r="M1496" s="74"/>
      <c r="N1496" s="21">
        <f ca="1">I1496-K2</f>
        <v>293</v>
      </c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75"/>
    </row>
    <row r="1497" spans="1:32" ht="69.75" customHeight="1" x14ac:dyDescent="0.55000000000000004">
      <c r="A1497" s="18">
        <v>1494</v>
      </c>
      <c r="B1497" s="2" t="s">
        <v>2481</v>
      </c>
      <c r="C1497" s="2" t="s">
        <v>1496</v>
      </c>
      <c r="D1497" s="2" t="s">
        <v>2963</v>
      </c>
      <c r="E1497" s="2" t="s">
        <v>2962</v>
      </c>
      <c r="F1497" s="75"/>
      <c r="G1497" s="2" t="s">
        <v>22</v>
      </c>
      <c r="H1497" s="12">
        <v>45293</v>
      </c>
      <c r="I1497" s="12">
        <f t="shared" si="205"/>
        <v>45658</v>
      </c>
      <c r="J1497" s="8" t="s">
        <v>43</v>
      </c>
      <c r="K1497" s="73"/>
      <c r="L1497" s="3"/>
      <c r="M1497" s="74"/>
      <c r="N1497" s="21">
        <f ca="1">I1497-K2</f>
        <v>293</v>
      </c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75"/>
    </row>
    <row r="1498" spans="1:32" ht="69.75" customHeight="1" x14ac:dyDescent="0.55000000000000004">
      <c r="A1498" s="18">
        <v>1456</v>
      </c>
      <c r="B1498" s="2" t="s">
        <v>2964</v>
      </c>
      <c r="C1498" s="2" t="s">
        <v>47</v>
      </c>
      <c r="D1498" s="2" t="s">
        <v>2965</v>
      </c>
      <c r="E1498" s="2" t="s">
        <v>47</v>
      </c>
      <c r="F1498" s="75"/>
      <c r="G1498" s="84" t="s">
        <v>22</v>
      </c>
      <c r="H1498" s="12">
        <v>45313</v>
      </c>
      <c r="I1498" s="12">
        <f t="shared" si="205"/>
        <v>45678</v>
      </c>
      <c r="J1498" s="8" t="s">
        <v>2966</v>
      </c>
      <c r="K1498" s="73"/>
      <c r="L1498" s="3"/>
      <c r="M1498" s="74"/>
      <c r="N1498" s="115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75"/>
    </row>
    <row r="1499" spans="1:32" ht="69.75" customHeight="1" x14ac:dyDescent="0.55000000000000004">
      <c r="A1499" s="18">
        <v>1457</v>
      </c>
      <c r="B1499" s="2" t="s">
        <v>2964</v>
      </c>
      <c r="C1499" s="2" t="s">
        <v>2967</v>
      </c>
      <c r="D1499" s="2" t="s">
        <v>2968</v>
      </c>
      <c r="E1499" s="2" t="s">
        <v>47</v>
      </c>
      <c r="F1499" s="75"/>
      <c r="G1499" s="84" t="s">
        <v>22</v>
      </c>
      <c r="H1499" s="12">
        <v>45313</v>
      </c>
      <c r="I1499" s="12">
        <f t="shared" si="205"/>
        <v>45678</v>
      </c>
      <c r="J1499" s="8" t="s">
        <v>43</v>
      </c>
      <c r="K1499" s="73"/>
      <c r="L1499" s="3"/>
      <c r="M1499" s="74"/>
      <c r="N1499" s="115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75"/>
    </row>
    <row r="1500" spans="1:32" ht="69.75" customHeight="1" x14ac:dyDescent="0.55000000000000004">
      <c r="A1500" s="18">
        <v>1458</v>
      </c>
      <c r="B1500" s="2" t="s">
        <v>666</v>
      </c>
      <c r="C1500" s="2"/>
      <c r="D1500" s="2" t="s">
        <v>2969</v>
      </c>
      <c r="E1500" s="2" t="s">
        <v>2970</v>
      </c>
      <c r="F1500" s="75"/>
      <c r="G1500" s="84" t="s">
        <v>22</v>
      </c>
      <c r="H1500" s="12">
        <v>45299</v>
      </c>
      <c r="I1500" s="12">
        <f t="shared" si="205"/>
        <v>45664</v>
      </c>
      <c r="J1500" s="8" t="s">
        <v>86</v>
      </c>
      <c r="K1500" s="19" t="s">
        <v>2971</v>
      </c>
      <c r="L1500" s="20"/>
      <c r="M1500" s="74"/>
      <c r="N1500" s="115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75"/>
    </row>
    <row r="1501" spans="1:32" ht="69.75" customHeight="1" x14ac:dyDescent="0.55000000000000004">
      <c r="A1501" s="18">
        <v>1459</v>
      </c>
      <c r="B1501" s="2" t="s">
        <v>2187</v>
      </c>
      <c r="C1501" s="2" t="s">
        <v>1496</v>
      </c>
      <c r="D1501" s="2" t="s">
        <v>2972</v>
      </c>
      <c r="E1501" s="2" t="s">
        <v>2973</v>
      </c>
      <c r="F1501" s="11"/>
      <c r="G1501" s="84" t="s">
        <v>22</v>
      </c>
      <c r="H1501" s="12">
        <v>45330</v>
      </c>
      <c r="I1501" s="12">
        <f t="shared" si="205"/>
        <v>45695</v>
      </c>
      <c r="J1501" s="8" t="s">
        <v>43</v>
      </c>
      <c r="K1501" s="73"/>
      <c r="L1501" s="3"/>
      <c r="M1501" s="74"/>
      <c r="N1501" s="115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75"/>
    </row>
    <row r="1502" spans="1:32" ht="69.75" customHeight="1" x14ac:dyDescent="0.55000000000000004">
      <c r="A1502" s="18">
        <v>1460</v>
      </c>
      <c r="B1502" s="2" t="s">
        <v>2187</v>
      </c>
      <c r="C1502" s="2" t="s">
        <v>1496</v>
      </c>
      <c r="D1502" s="2" t="s">
        <v>2974</v>
      </c>
      <c r="E1502" s="2" t="s">
        <v>2973</v>
      </c>
      <c r="F1502" s="11"/>
      <c r="G1502" s="84" t="s">
        <v>22</v>
      </c>
      <c r="H1502" s="77">
        <v>45330</v>
      </c>
      <c r="I1502" s="12">
        <f t="shared" si="205"/>
        <v>45695</v>
      </c>
      <c r="J1502" s="2" t="s">
        <v>43</v>
      </c>
      <c r="K1502" s="73"/>
      <c r="L1502" s="3"/>
      <c r="M1502" s="74"/>
      <c r="N1502" s="115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75"/>
    </row>
    <row r="1503" spans="1:32" ht="69.75" customHeight="1" x14ac:dyDescent="0.55000000000000004">
      <c r="A1503" s="18">
        <v>1461</v>
      </c>
      <c r="B1503" s="2" t="s">
        <v>1014</v>
      </c>
      <c r="C1503" s="2" t="s">
        <v>1496</v>
      </c>
      <c r="D1503" s="2" t="s">
        <v>2975</v>
      </c>
      <c r="E1503" s="2" t="s">
        <v>2976</v>
      </c>
      <c r="F1503" s="75"/>
      <c r="G1503" s="84" t="s">
        <v>22</v>
      </c>
      <c r="H1503" s="12">
        <v>45330</v>
      </c>
      <c r="I1503" s="12">
        <f t="shared" si="205"/>
        <v>45695</v>
      </c>
      <c r="J1503" s="2" t="s">
        <v>43</v>
      </c>
      <c r="K1503" s="73"/>
      <c r="L1503" s="3"/>
      <c r="M1503" s="74"/>
      <c r="N1503" s="115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75"/>
    </row>
    <row r="1504" spans="1:32" ht="69.75" customHeight="1" x14ac:dyDescent="0.55000000000000004">
      <c r="A1504" s="18">
        <v>1462</v>
      </c>
      <c r="B1504" s="2" t="s">
        <v>1014</v>
      </c>
      <c r="C1504" s="2" t="s">
        <v>1496</v>
      </c>
      <c r="D1504" s="2" t="s">
        <v>2977</v>
      </c>
      <c r="E1504" s="2" t="s">
        <v>2976</v>
      </c>
      <c r="F1504" s="75"/>
      <c r="G1504" s="84" t="s">
        <v>22</v>
      </c>
      <c r="H1504" s="12">
        <v>45330</v>
      </c>
      <c r="I1504" s="12">
        <f t="shared" si="205"/>
        <v>45695</v>
      </c>
      <c r="J1504" s="2" t="s">
        <v>43</v>
      </c>
      <c r="K1504" s="73"/>
      <c r="L1504" s="3"/>
      <c r="M1504" s="74"/>
      <c r="N1504" s="115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75"/>
    </row>
    <row r="1505" spans="1:32" ht="69.75" customHeight="1" x14ac:dyDescent="0.4">
      <c r="A1505" s="18">
        <v>1463</v>
      </c>
      <c r="B1505" s="2" t="s">
        <v>1014</v>
      </c>
      <c r="C1505" s="2" t="s">
        <v>1496</v>
      </c>
      <c r="D1505" s="2" t="s">
        <v>2978</v>
      </c>
      <c r="E1505" s="2" t="s">
        <v>2979</v>
      </c>
      <c r="F1505" s="116"/>
      <c r="G1505" s="84" t="s">
        <v>22</v>
      </c>
      <c r="H1505" s="12">
        <v>45330</v>
      </c>
      <c r="I1505" s="12">
        <f t="shared" si="205"/>
        <v>45695</v>
      </c>
      <c r="J1505" s="2" t="s">
        <v>43</v>
      </c>
      <c r="K1505" s="61"/>
      <c r="L1505" s="62"/>
      <c r="M1505" s="63"/>
      <c r="N1505" s="64"/>
      <c r="O1505" s="64"/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  <c r="AF1505" s="117"/>
    </row>
    <row r="1506" spans="1:32" ht="69.75" customHeight="1" x14ac:dyDescent="0.4">
      <c r="A1506" s="18">
        <v>1464</v>
      </c>
      <c r="B1506" s="2" t="s">
        <v>1014</v>
      </c>
      <c r="C1506" s="2" t="s">
        <v>1496</v>
      </c>
      <c r="D1506" s="2" t="s">
        <v>2980</v>
      </c>
      <c r="E1506" s="2" t="s">
        <v>2979</v>
      </c>
      <c r="F1506" s="116"/>
      <c r="G1506" s="84" t="s">
        <v>22</v>
      </c>
      <c r="H1506" s="12">
        <v>45330</v>
      </c>
      <c r="I1506" s="12">
        <f t="shared" si="205"/>
        <v>45695</v>
      </c>
      <c r="J1506" s="2" t="s">
        <v>43</v>
      </c>
      <c r="K1506" s="61"/>
      <c r="L1506" s="62"/>
      <c r="M1506" s="63"/>
      <c r="N1506" s="64"/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  <c r="AA1506" s="64"/>
      <c r="AB1506" s="64"/>
      <c r="AC1506" s="64"/>
      <c r="AD1506" s="64"/>
      <c r="AE1506" s="64"/>
      <c r="AF1506" s="117"/>
    </row>
    <row r="1507" spans="1:32" ht="69.75" customHeight="1" x14ac:dyDescent="0.4">
      <c r="A1507" s="18">
        <v>1465</v>
      </c>
      <c r="B1507" s="2" t="s">
        <v>1725</v>
      </c>
      <c r="C1507" s="2" t="s">
        <v>1496</v>
      </c>
      <c r="D1507" s="2" t="s">
        <v>2981</v>
      </c>
      <c r="E1507" s="55">
        <v>21.16</v>
      </c>
      <c r="F1507" s="116"/>
      <c r="G1507" s="84" t="s">
        <v>22</v>
      </c>
      <c r="H1507" s="12">
        <v>45330</v>
      </c>
      <c r="I1507" s="12">
        <f t="shared" si="205"/>
        <v>45695</v>
      </c>
      <c r="J1507" s="8" t="s">
        <v>43</v>
      </c>
      <c r="K1507" s="61"/>
      <c r="L1507" s="62"/>
      <c r="M1507" s="63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117"/>
    </row>
    <row r="1508" spans="1:32" ht="69.75" customHeight="1" x14ac:dyDescent="0.4">
      <c r="A1508" s="18">
        <v>1466</v>
      </c>
      <c r="B1508" s="2" t="s">
        <v>1725</v>
      </c>
      <c r="C1508" s="2" t="s">
        <v>1496</v>
      </c>
      <c r="D1508" s="2" t="s">
        <v>2982</v>
      </c>
      <c r="E1508" s="55">
        <v>21.16</v>
      </c>
      <c r="F1508" s="116"/>
      <c r="G1508" s="84" t="s">
        <v>22</v>
      </c>
      <c r="H1508" s="12">
        <v>45330</v>
      </c>
      <c r="I1508" s="12">
        <f t="shared" si="205"/>
        <v>45695</v>
      </c>
      <c r="J1508" s="8" t="s">
        <v>43</v>
      </c>
      <c r="K1508" s="61"/>
      <c r="L1508" s="62"/>
      <c r="M1508" s="63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  <c r="AF1508" s="117"/>
    </row>
    <row r="1509" spans="1:32" ht="60" customHeight="1" x14ac:dyDescent="0.4">
      <c r="A1509" s="18">
        <v>1467</v>
      </c>
      <c r="B1509" s="2" t="s">
        <v>2481</v>
      </c>
      <c r="C1509" s="2" t="s">
        <v>1496</v>
      </c>
      <c r="D1509" s="2" t="s">
        <v>2983</v>
      </c>
      <c r="E1509" s="2" t="s">
        <v>2984</v>
      </c>
      <c r="F1509" s="116"/>
      <c r="G1509" s="2" t="s">
        <v>22</v>
      </c>
      <c r="H1509" s="12">
        <v>45339</v>
      </c>
      <c r="I1509" s="12">
        <f t="shared" si="205"/>
        <v>45704</v>
      </c>
      <c r="J1509" s="8" t="s">
        <v>43</v>
      </c>
      <c r="K1509" s="61"/>
      <c r="L1509" s="62"/>
      <c r="M1509" s="63"/>
      <c r="N1509" s="64"/>
      <c r="O1509" s="64"/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  <c r="AF1509" s="117"/>
    </row>
    <row r="1510" spans="1:32" ht="60" customHeight="1" x14ac:dyDescent="0.4">
      <c r="A1510" s="18">
        <v>1468</v>
      </c>
      <c r="B1510" s="2" t="s">
        <v>2481</v>
      </c>
      <c r="C1510" s="2" t="s">
        <v>1496</v>
      </c>
      <c r="D1510" s="2" t="s">
        <v>2985</v>
      </c>
      <c r="E1510" s="2" t="s">
        <v>2984</v>
      </c>
      <c r="F1510" s="116"/>
      <c r="G1510" s="2" t="s">
        <v>22</v>
      </c>
      <c r="H1510" s="12">
        <v>45339</v>
      </c>
      <c r="I1510" s="12">
        <f t="shared" si="205"/>
        <v>45704</v>
      </c>
      <c r="J1510" s="8" t="s">
        <v>43</v>
      </c>
      <c r="K1510" s="61"/>
      <c r="L1510" s="62"/>
      <c r="M1510" s="63"/>
      <c r="N1510" s="64"/>
      <c r="O1510" s="64"/>
      <c r="P1510" s="64"/>
      <c r="Q1510" s="64"/>
      <c r="R1510" s="64"/>
      <c r="S1510" s="64"/>
      <c r="T1510" s="64"/>
      <c r="U1510" s="64"/>
      <c r="V1510" s="64"/>
      <c r="W1510" s="64"/>
      <c r="X1510" s="64"/>
      <c r="Y1510" s="64"/>
      <c r="Z1510" s="64"/>
      <c r="AA1510" s="64"/>
      <c r="AB1510" s="64"/>
      <c r="AC1510" s="64"/>
      <c r="AD1510" s="64"/>
      <c r="AE1510" s="64"/>
      <c r="AF1510" s="117"/>
    </row>
    <row r="1511" spans="1:32" ht="60" customHeight="1" x14ac:dyDescent="0.4">
      <c r="A1511" s="18">
        <v>1469</v>
      </c>
      <c r="B1511" s="2" t="s">
        <v>2481</v>
      </c>
      <c r="C1511" s="2" t="s">
        <v>1496</v>
      </c>
      <c r="D1511" s="2" t="s">
        <v>2986</v>
      </c>
      <c r="E1511" s="2" t="s">
        <v>2987</v>
      </c>
      <c r="F1511" s="116"/>
      <c r="G1511" s="2" t="s">
        <v>22</v>
      </c>
      <c r="H1511" s="12">
        <v>45339</v>
      </c>
      <c r="I1511" s="12">
        <f t="shared" si="205"/>
        <v>45704</v>
      </c>
      <c r="J1511" s="8" t="s">
        <v>123</v>
      </c>
      <c r="K1511" s="61"/>
      <c r="L1511" s="62"/>
      <c r="M1511" s="63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117"/>
    </row>
    <row r="1512" spans="1:32" ht="60" customHeight="1" x14ac:dyDescent="0.4">
      <c r="A1512" s="18">
        <v>1470</v>
      </c>
      <c r="B1512" s="2" t="s">
        <v>2481</v>
      </c>
      <c r="C1512" s="2" t="s">
        <v>1496</v>
      </c>
      <c r="D1512" s="2" t="s">
        <v>2988</v>
      </c>
      <c r="E1512" s="2" t="s">
        <v>2987</v>
      </c>
      <c r="F1512" s="116"/>
      <c r="G1512" s="2" t="s">
        <v>22</v>
      </c>
      <c r="H1512" s="12">
        <v>45339</v>
      </c>
      <c r="I1512" s="12">
        <f t="shared" si="205"/>
        <v>45704</v>
      </c>
      <c r="J1512" s="8" t="s">
        <v>43</v>
      </c>
      <c r="K1512" s="61"/>
      <c r="L1512" s="62"/>
      <c r="M1512" s="63"/>
      <c r="N1512" s="64"/>
      <c r="O1512" s="64"/>
      <c r="P1512" s="64"/>
      <c r="Q1512" s="64"/>
      <c r="R1512" s="64"/>
      <c r="S1512" s="64"/>
      <c r="T1512" s="64"/>
      <c r="U1512" s="64"/>
      <c r="V1512" s="64"/>
      <c r="W1512" s="64"/>
      <c r="X1512" s="64"/>
      <c r="Y1512" s="64"/>
      <c r="Z1512" s="64"/>
      <c r="AA1512" s="64"/>
      <c r="AB1512" s="64"/>
      <c r="AC1512" s="64"/>
      <c r="AD1512" s="64"/>
      <c r="AE1512" s="64"/>
      <c r="AF1512" s="117"/>
    </row>
    <row r="1513" spans="1:32" ht="60" customHeight="1" x14ac:dyDescent="0.4">
      <c r="A1513" s="18">
        <v>1471</v>
      </c>
      <c r="B1513" s="2" t="s">
        <v>1014</v>
      </c>
      <c r="C1513" s="2" t="s">
        <v>168</v>
      </c>
      <c r="D1513" s="2" t="s">
        <v>2989</v>
      </c>
      <c r="E1513" s="55" t="s">
        <v>2990</v>
      </c>
      <c r="F1513" s="116"/>
      <c r="G1513" s="2" t="s">
        <v>22</v>
      </c>
      <c r="H1513" s="12">
        <v>45339</v>
      </c>
      <c r="I1513" s="12">
        <f t="shared" si="205"/>
        <v>45704</v>
      </c>
      <c r="J1513" s="8" t="s">
        <v>43</v>
      </c>
      <c r="K1513" s="61"/>
      <c r="L1513" s="62"/>
      <c r="M1513" s="63"/>
      <c r="N1513" s="64"/>
      <c r="O1513" s="64"/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  <c r="AF1513" s="117"/>
    </row>
    <row r="1514" spans="1:32" ht="60" customHeight="1" x14ac:dyDescent="0.4">
      <c r="A1514" s="18">
        <v>1472</v>
      </c>
      <c r="B1514" s="2" t="s">
        <v>1014</v>
      </c>
      <c r="C1514" s="2" t="s">
        <v>168</v>
      </c>
      <c r="D1514" s="2" t="s">
        <v>2991</v>
      </c>
      <c r="E1514" s="55" t="s">
        <v>2990</v>
      </c>
      <c r="F1514" s="116"/>
      <c r="G1514" s="2" t="s">
        <v>22</v>
      </c>
      <c r="H1514" s="12">
        <v>45339</v>
      </c>
      <c r="I1514" s="12">
        <f t="shared" si="205"/>
        <v>45704</v>
      </c>
      <c r="J1514" s="8" t="s">
        <v>43</v>
      </c>
      <c r="K1514" s="61"/>
      <c r="L1514" s="62"/>
      <c r="M1514" s="63"/>
      <c r="N1514" s="64"/>
      <c r="O1514" s="64"/>
      <c r="P1514" s="64"/>
      <c r="Q1514" s="64"/>
      <c r="R1514" s="64"/>
      <c r="S1514" s="64"/>
      <c r="T1514" s="64"/>
      <c r="U1514" s="64"/>
      <c r="V1514" s="64"/>
      <c r="W1514" s="64"/>
      <c r="X1514" s="64"/>
      <c r="Y1514" s="64"/>
      <c r="Z1514" s="64"/>
      <c r="AA1514" s="64"/>
      <c r="AB1514" s="64"/>
      <c r="AC1514" s="64"/>
      <c r="AD1514" s="64"/>
      <c r="AE1514" s="64"/>
      <c r="AF1514" s="117"/>
    </row>
    <row r="1515" spans="1:32" ht="60" customHeight="1" x14ac:dyDescent="0.4">
      <c r="A1515" s="18">
        <v>1473</v>
      </c>
      <c r="B1515" s="2" t="s">
        <v>2202</v>
      </c>
      <c r="C1515" s="2" t="s">
        <v>168</v>
      </c>
      <c r="D1515" s="2" t="s">
        <v>2992</v>
      </c>
      <c r="E1515" s="55" t="s">
        <v>2993</v>
      </c>
      <c r="F1515" s="116"/>
      <c r="G1515" s="2" t="s">
        <v>22</v>
      </c>
      <c r="H1515" s="12">
        <v>45339</v>
      </c>
      <c r="I1515" s="12">
        <f t="shared" si="205"/>
        <v>45704</v>
      </c>
      <c r="J1515" s="8" t="s">
        <v>43</v>
      </c>
      <c r="K1515" s="61"/>
      <c r="L1515" s="62"/>
      <c r="M1515" s="63"/>
      <c r="N1515" s="64"/>
      <c r="O1515" s="64"/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  <c r="AF1515" s="117"/>
    </row>
    <row r="1516" spans="1:32" ht="60" customHeight="1" x14ac:dyDescent="0.4">
      <c r="A1516" s="18">
        <v>1474</v>
      </c>
      <c r="B1516" s="2" t="s">
        <v>2202</v>
      </c>
      <c r="C1516" s="2" t="s">
        <v>168</v>
      </c>
      <c r="D1516" s="2" t="s">
        <v>2994</v>
      </c>
      <c r="E1516" s="55" t="s">
        <v>2993</v>
      </c>
      <c r="F1516" s="116"/>
      <c r="G1516" s="2" t="s">
        <v>22</v>
      </c>
      <c r="H1516" s="12">
        <v>45339</v>
      </c>
      <c r="I1516" s="12">
        <f t="shared" si="205"/>
        <v>45704</v>
      </c>
      <c r="J1516" s="8" t="s">
        <v>43</v>
      </c>
      <c r="K1516" s="61"/>
      <c r="L1516" s="62"/>
      <c r="M1516" s="63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  <c r="AF1516" s="117"/>
    </row>
    <row r="1517" spans="1:32" ht="60" customHeight="1" x14ac:dyDescent="0.4">
      <c r="A1517" s="18">
        <v>1475</v>
      </c>
      <c r="B1517" s="2" t="s">
        <v>1014</v>
      </c>
      <c r="C1517" s="2" t="s">
        <v>168</v>
      </c>
      <c r="D1517" s="2" t="s">
        <v>2995</v>
      </c>
      <c r="E1517" s="55" t="s">
        <v>2996</v>
      </c>
      <c r="F1517" s="116"/>
      <c r="G1517" s="2" t="s">
        <v>22</v>
      </c>
      <c r="H1517" s="12"/>
      <c r="I1517" s="12"/>
      <c r="J1517" s="8" t="s">
        <v>43</v>
      </c>
      <c r="K1517" s="61"/>
      <c r="L1517" s="62"/>
      <c r="M1517" s="63"/>
      <c r="N1517" s="64"/>
      <c r="O1517" s="64"/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  <c r="AF1517" s="117"/>
    </row>
    <row r="1518" spans="1:32" ht="33" customHeight="1" x14ac:dyDescent="0.4">
      <c r="A1518" s="58"/>
      <c r="B1518" s="59"/>
      <c r="C1518" s="59"/>
      <c r="D1518" s="59"/>
      <c r="E1518" s="59"/>
      <c r="F1518" s="58"/>
      <c r="G1518" s="59"/>
      <c r="H1518" s="60"/>
      <c r="I1518" s="59"/>
      <c r="J1518" s="59"/>
      <c r="K1518" s="61"/>
      <c r="L1518" s="62"/>
      <c r="M1518" s="63"/>
      <c r="N1518" s="64"/>
      <c r="O1518" s="64"/>
      <c r="P1518" s="64"/>
      <c r="Q1518" s="64"/>
      <c r="R1518" s="64"/>
      <c r="S1518" s="64"/>
      <c r="T1518" s="64"/>
      <c r="U1518" s="64"/>
      <c r="V1518" s="64"/>
      <c r="W1518" s="64"/>
      <c r="X1518" s="64"/>
      <c r="Y1518" s="64"/>
      <c r="Z1518" s="64"/>
      <c r="AA1518" s="64"/>
      <c r="AB1518" s="64"/>
      <c r="AC1518" s="64"/>
      <c r="AD1518" s="64"/>
      <c r="AE1518" s="64"/>
      <c r="AF1518" s="117"/>
    </row>
    <row r="1519" spans="1:32" ht="33" customHeight="1" x14ac:dyDescent="0.4">
      <c r="A1519" s="58"/>
      <c r="B1519" s="59"/>
      <c r="C1519" s="59"/>
      <c r="D1519" s="59"/>
      <c r="E1519" s="59"/>
      <c r="F1519" s="58"/>
      <c r="G1519" s="59"/>
      <c r="H1519" s="60"/>
      <c r="I1519" s="59"/>
      <c r="J1519" s="59"/>
      <c r="K1519" s="61"/>
      <c r="L1519" s="62"/>
      <c r="M1519" s="63"/>
      <c r="N1519" s="64"/>
      <c r="O1519" s="64"/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  <c r="AF1519" s="117"/>
    </row>
    <row r="1520" spans="1:32" ht="33" customHeight="1" x14ac:dyDescent="0.4">
      <c r="A1520" s="58"/>
      <c r="B1520" s="59"/>
      <c r="C1520" s="59"/>
      <c r="D1520" s="59"/>
      <c r="E1520" s="59"/>
      <c r="F1520" s="58"/>
      <c r="G1520" s="59"/>
      <c r="H1520" s="60"/>
      <c r="I1520" s="59"/>
      <c r="J1520" s="59"/>
      <c r="K1520" s="61"/>
      <c r="L1520" s="62"/>
      <c r="M1520" s="63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  <c r="X1520" s="64"/>
      <c r="Y1520" s="64"/>
      <c r="Z1520" s="64"/>
      <c r="AA1520" s="64"/>
      <c r="AB1520" s="64"/>
      <c r="AC1520" s="64"/>
      <c r="AD1520" s="64"/>
      <c r="AE1520" s="64"/>
      <c r="AF1520" s="117"/>
    </row>
    <row r="1521" spans="1:32" ht="33" customHeight="1" x14ac:dyDescent="0.4">
      <c r="A1521" s="58"/>
      <c r="B1521" s="59"/>
      <c r="C1521" s="59"/>
      <c r="D1521" s="59"/>
      <c r="E1521" s="59"/>
      <c r="F1521" s="58"/>
      <c r="G1521" s="59"/>
      <c r="H1521" s="60"/>
      <c r="I1521" s="59"/>
      <c r="J1521" s="59"/>
      <c r="K1521" s="61"/>
      <c r="L1521" s="62"/>
      <c r="M1521" s="63"/>
      <c r="N1521" s="64"/>
      <c r="O1521" s="64"/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  <c r="AF1521" s="117"/>
    </row>
    <row r="1522" spans="1:32" ht="33" customHeight="1" x14ac:dyDescent="0.4">
      <c r="A1522" s="58"/>
      <c r="B1522" s="59"/>
      <c r="C1522" s="59"/>
      <c r="D1522" s="59"/>
      <c r="E1522" s="59"/>
      <c r="F1522" s="58"/>
      <c r="G1522" s="59"/>
      <c r="H1522" s="60"/>
      <c r="I1522" s="59"/>
      <c r="J1522" s="59"/>
      <c r="K1522" s="61"/>
      <c r="L1522" s="62"/>
      <c r="M1522" s="63"/>
      <c r="N1522" s="64"/>
      <c r="O1522" s="64"/>
      <c r="P1522" s="64"/>
      <c r="Q1522" s="64"/>
      <c r="R1522" s="64"/>
      <c r="S1522" s="64"/>
      <c r="T1522" s="64"/>
      <c r="U1522" s="64"/>
      <c r="V1522" s="64"/>
      <c r="W1522" s="64"/>
      <c r="X1522" s="64"/>
      <c r="Y1522" s="64"/>
      <c r="Z1522" s="64"/>
      <c r="AA1522" s="64"/>
      <c r="AB1522" s="64"/>
      <c r="AC1522" s="64"/>
      <c r="AD1522" s="64"/>
      <c r="AE1522" s="64"/>
      <c r="AF1522" s="117"/>
    </row>
    <row r="1523" spans="1:32" ht="33" customHeight="1" x14ac:dyDescent="0.4">
      <c r="A1523" s="58"/>
      <c r="B1523" s="59"/>
      <c r="C1523" s="59"/>
      <c r="D1523" s="59"/>
      <c r="E1523" s="59"/>
      <c r="F1523" s="58"/>
      <c r="G1523" s="59"/>
      <c r="H1523" s="60"/>
      <c r="I1523" s="59"/>
      <c r="J1523" s="59"/>
      <c r="K1523" s="61"/>
      <c r="L1523" s="62"/>
      <c r="M1523" s="63"/>
      <c r="N1523" s="64"/>
      <c r="O1523" s="64"/>
      <c r="P1523" s="64"/>
      <c r="Q1523" s="64"/>
      <c r="R1523" s="64"/>
      <c r="S1523" s="64"/>
      <c r="T1523" s="64"/>
      <c r="U1523" s="64"/>
      <c r="V1523" s="64"/>
      <c r="W1523" s="64"/>
      <c r="X1523" s="64"/>
      <c r="Y1523" s="64"/>
      <c r="Z1523" s="64"/>
      <c r="AA1523" s="64"/>
      <c r="AB1523" s="64"/>
      <c r="AC1523" s="64"/>
      <c r="AD1523" s="64"/>
      <c r="AE1523" s="64"/>
      <c r="AF1523" s="117"/>
    </row>
    <row r="1524" spans="1:32" ht="33" customHeight="1" x14ac:dyDescent="0.4">
      <c r="A1524" s="58"/>
      <c r="B1524" s="59"/>
      <c r="C1524" s="59"/>
      <c r="D1524" s="59"/>
      <c r="E1524" s="59"/>
      <c r="F1524" s="58"/>
      <c r="G1524" s="59"/>
      <c r="H1524" s="60"/>
      <c r="I1524" s="59"/>
      <c r="J1524" s="59"/>
      <c r="K1524" s="61"/>
      <c r="L1524" s="62"/>
      <c r="M1524" s="63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  <c r="AF1524" s="117"/>
    </row>
    <row r="1525" spans="1:32" ht="33" customHeight="1" x14ac:dyDescent="0.4">
      <c r="A1525" s="58"/>
      <c r="B1525" s="59"/>
      <c r="C1525" s="59"/>
      <c r="D1525" s="59"/>
      <c r="E1525" s="59"/>
      <c r="F1525" s="58"/>
      <c r="G1525" s="59"/>
      <c r="H1525" s="60"/>
      <c r="I1525" s="59"/>
      <c r="J1525" s="59"/>
      <c r="K1525" s="61"/>
      <c r="L1525" s="62"/>
      <c r="M1525" s="63"/>
      <c r="N1525" s="64"/>
      <c r="O1525" s="64"/>
      <c r="P1525" s="64"/>
      <c r="Q1525" s="64"/>
      <c r="R1525" s="64"/>
      <c r="S1525" s="64"/>
      <c r="T1525" s="64"/>
      <c r="U1525" s="64"/>
      <c r="V1525" s="64"/>
      <c r="W1525" s="64"/>
      <c r="X1525" s="64"/>
      <c r="Y1525" s="64"/>
      <c r="Z1525" s="64"/>
      <c r="AA1525" s="64"/>
      <c r="AB1525" s="64"/>
      <c r="AC1525" s="64"/>
      <c r="AD1525" s="64"/>
      <c r="AE1525" s="64"/>
      <c r="AF1525" s="117"/>
    </row>
    <row r="1526" spans="1:32" ht="33" customHeight="1" x14ac:dyDescent="0.4">
      <c r="A1526" s="58"/>
      <c r="B1526" s="59"/>
      <c r="C1526" s="59"/>
      <c r="D1526" s="59"/>
      <c r="E1526" s="59"/>
      <c r="F1526" s="58"/>
      <c r="G1526" s="59"/>
      <c r="H1526" s="60"/>
      <c r="I1526" s="59"/>
      <c r="J1526" s="59"/>
      <c r="K1526" s="61"/>
      <c r="L1526" s="62"/>
      <c r="M1526" s="63"/>
      <c r="N1526" s="64"/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  <c r="AF1526" s="117"/>
    </row>
    <row r="1527" spans="1:32" ht="33" customHeight="1" x14ac:dyDescent="0.4">
      <c r="A1527" s="58"/>
      <c r="B1527" s="59"/>
      <c r="C1527" s="59"/>
      <c r="D1527" s="59"/>
      <c r="E1527" s="59"/>
      <c r="F1527" s="58"/>
      <c r="G1527" s="59"/>
      <c r="H1527" s="60"/>
      <c r="I1527" s="59"/>
      <c r="J1527" s="59"/>
      <c r="K1527" s="61"/>
      <c r="L1527" s="62"/>
      <c r="M1527" s="63"/>
      <c r="N1527" s="64"/>
      <c r="O1527" s="64"/>
      <c r="P1527" s="64"/>
      <c r="Q1527" s="64"/>
      <c r="R1527" s="64"/>
      <c r="S1527" s="64"/>
      <c r="T1527" s="64"/>
      <c r="U1527" s="64"/>
      <c r="V1527" s="64"/>
      <c r="W1527" s="64"/>
      <c r="X1527" s="64"/>
      <c r="Y1527" s="64"/>
      <c r="Z1527" s="64"/>
      <c r="AA1527" s="64"/>
      <c r="AB1527" s="64"/>
      <c r="AC1527" s="64"/>
      <c r="AD1527" s="64"/>
      <c r="AE1527" s="64"/>
      <c r="AF1527" s="117"/>
    </row>
    <row r="1528" spans="1:32" ht="33" customHeight="1" x14ac:dyDescent="0.4">
      <c r="A1528" s="58"/>
      <c r="B1528" s="59"/>
      <c r="C1528" s="59"/>
      <c r="D1528" s="59"/>
      <c r="E1528" s="59"/>
      <c r="F1528" s="58"/>
      <c r="G1528" s="59"/>
      <c r="H1528" s="60"/>
      <c r="I1528" s="59"/>
      <c r="J1528" s="59"/>
      <c r="K1528" s="61"/>
      <c r="L1528" s="62"/>
      <c r="M1528" s="63"/>
      <c r="N1528" s="64"/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  <c r="AF1528" s="117"/>
    </row>
    <row r="1529" spans="1:32" ht="33" customHeight="1" x14ac:dyDescent="0.4">
      <c r="A1529" s="58"/>
      <c r="B1529" s="59"/>
      <c r="C1529" s="59"/>
      <c r="D1529" s="59"/>
      <c r="E1529" s="59"/>
      <c r="F1529" s="58"/>
      <c r="G1529" s="59"/>
      <c r="H1529" s="60"/>
      <c r="I1529" s="59"/>
      <c r="J1529" s="59"/>
      <c r="K1529" s="61"/>
      <c r="L1529" s="62"/>
      <c r="M1529" s="63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  <c r="AF1529" s="117"/>
    </row>
    <row r="1530" spans="1:32" ht="33" customHeight="1" x14ac:dyDescent="0.4">
      <c r="A1530" s="58"/>
      <c r="B1530" s="59"/>
      <c r="C1530" s="59"/>
      <c r="D1530" s="59"/>
      <c r="E1530" s="59"/>
      <c r="F1530" s="58"/>
      <c r="G1530" s="59"/>
      <c r="H1530" s="60"/>
      <c r="I1530" s="59"/>
      <c r="J1530" s="59"/>
      <c r="K1530" s="61"/>
      <c r="L1530" s="62"/>
      <c r="M1530" s="63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  <c r="AF1530" s="117"/>
    </row>
    <row r="1531" spans="1:32" ht="33" customHeight="1" x14ac:dyDescent="0.4">
      <c r="A1531" s="58"/>
      <c r="B1531" s="59"/>
      <c r="C1531" s="59"/>
      <c r="D1531" s="59"/>
      <c r="E1531" s="59"/>
      <c r="F1531" s="58"/>
      <c r="G1531" s="59"/>
      <c r="H1531" s="60"/>
      <c r="I1531" s="59"/>
      <c r="J1531" s="59"/>
      <c r="K1531" s="61"/>
      <c r="L1531" s="62"/>
      <c r="M1531" s="63"/>
      <c r="N1531" s="64"/>
      <c r="O1531" s="64"/>
      <c r="P1531" s="64"/>
      <c r="Q1531" s="64"/>
      <c r="R1531" s="64"/>
      <c r="S1531" s="64"/>
      <c r="T1531" s="64"/>
      <c r="U1531" s="64"/>
      <c r="V1531" s="64"/>
      <c r="W1531" s="64"/>
      <c r="X1531" s="64"/>
      <c r="Y1531" s="64"/>
      <c r="Z1531" s="64"/>
      <c r="AA1531" s="64"/>
      <c r="AB1531" s="64"/>
      <c r="AC1531" s="64"/>
      <c r="AD1531" s="64"/>
      <c r="AE1531" s="64"/>
      <c r="AF1531" s="117"/>
    </row>
    <row r="1532" spans="1:32" ht="33" customHeight="1" x14ac:dyDescent="0.4">
      <c r="A1532" s="58"/>
      <c r="B1532" s="59"/>
      <c r="C1532" s="59"/>
      <c r="D1532" s="59"/>
      <c r="E1532" s="59"/>
      <c r="F1532" s="58"/>
      <c r="G1532" s="59"/>
      <c r="H1532" s="60"/>
      <c r="I1532" s="59"/>
      <c r="J1532" s="59"/>
      <c r="K1532" s="61"/>
      <c r="L1532" s="62"/>
      <c r="M1532" s="63"/>
      <c r="N1532" s="64"/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  <c r="AF1532" s="117"/>
    </row>
    <row r="1533" spans="1:32" ht="33" customHeight="1" x14ac:dyDescent="0.4">
      <c r="A1533" s="58"/>
      <c r="B1533" s="59"/>
      <c r="C1533" s="59"/>
      <c r="D1533" s="59"/>
      <c r="E1533" s="59"/>
      <c r="F1533" s="58"/>
      <c r="G1533" s="59"/>
      <c r="H1533" s="60"/>
      <c r="I1533" s="59"/>
      <c r="J1533" s="59"/>
      <c r="K1533" s="61"/>
      <c r="L1533" s="62"/>
      <c r="M1533" s="63"/>
      <c r="N1533" s="64"/>
      <c r="O1533" s="64"/>
      <c r="P1533" s="64"/>
      <c r="Q1533" s="64"/>
      <c r="R1533" s="64"/>
      <c r="S1533" s="64"/>
      <c r="T1533" s="64"/>
      <c r="U1533" s="64"/>
      <c r="V1533" s="64"/>
      <c r="W1533" s="64"/>
      <c r="X1533" s="64"/>
      <c r="Y1533" s="64"/>
      <c r="Z1533" s="64"/>
      <c r="AA1533" s="64"/>
      <c r="AB1533" s="64"/>
      <c r="AC1533" s="64"/>
      <c r="AD1533" s="64"/>
      <c r="AE1533" s="64"/>
      <c r="AF1533" s="117"/>
    </row>
    <row r="1534" spans="1:32" ht="33" customHeight="1" x14ac:dyDescent="0.4">
      <c r="A1534" s="58"/>
      <c r="B1534" s="59"/>
      <c r="C1534" s="59"/>
      <c r="D1534" s="59"/>
      <c r="E1534" s="59"/>
      <c r="F1534" s="58"/>
      <c r="G1534" s="59"/>
      <c r="H1534" s="60"/>
      <c r="I1534" s="59"/>
      <c r="J1534" s="59"/>
      <c r="K1534" s="61"/>
      <c r="L1534" s="62"/>
      <c r="M1534" s="63"/>
      <c r="N1534" s="64"/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  <c r="AF1534" s="117"/>
    </row>
    <row r="1535" spans="1:32" ht="33" customHeight="1" x14ac:dyDescent="0.4">
      <c r="A1535" s="58"/>
      <c r="B1535" s="59"/>
      <c r="C1535" s="59"/>
      <c r="D1535" s="59"/>
      <c r="E1535" s="59"/>
      <c r="F1535" s="58"/>
      <c r="G1535" s="59"/>
      <c r="H1535" s="60"/>
      <c r="I1535" s="59"/>
      <c r="J1535" s="59"/>
      <c r="K1535" s="61"/>
      <c r="L1535" s="62"/>
      <c r="M1535" s="63"/>
      <c r="N1535" s="64"/>
      <c r="O1535" s="64"/>
      <c r="P1535" s="64"/>
      <c r="Q1535" s="64"/>
      <c r="R1535" s="64"/>
      <c r="S1535" s="64"/>
      <c r="T1535" s="64"/>
      <c r="U1535" s="64"/>
      <c r="V1535" s="64"/>
      <c r="W1535" s="64"/>
      <c r="X1535" s="64"/>
      <c r="Y1535" s="64"/>
      <c r="Z1535" s="64"/>
      <c r="AA1535" s="64"/>
      <c r="AB1535" s="64"/>
      <c r="AC1535" s="64"/>
      <c r="AD1535" s="64"/>
      <c r="AE1535" s="64"/>
      <c r="AF1535" s="117"/>
    </row>
    <row r="1536" spans="1:32" ht="33" customHeight="1" x14ac:dyDescent="0.4">
      <c r="A1536" s="58"/>
      <c r="B1536" s="59"/>
      <c r="C1536" s="59"/>
      <c r="D1536" s="59"/>
      <c r="E1536" s="59"/>
      <c r="F1536" s="58"/>
      <c r="G1536" s="59"/>
      <c r="H1536" s="60"/>
      <c r="I1536" s="59"/>
      <c r="J1536" s="59"/>
      <c r="K1536" s="61"/>
      <c r="L1536" s="62"/>
      <c r="M1536" s="63"/>
      <c r="N1536" s="64"/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  <c r="AF1536" s="117"/>
    </row>
    <row r="1537" spans="1:32" ht="33" customHeight="1" x14ac:dyDescent="0.4">
      <c r="A1537" s="58"/>
      <c r="B1537" s="59"/>
      <c r="C1537" s="59"/>
      <c r="D1537" s="59"/>
      <c r="E1537" s="59"/>
      <c r="F1537" s="58"/>
      <c r="G1537" s="59"/>
      <c r="H1537" s="60"/>
      <c r="I1537" s="59"/>
      <c r="J1537" s="59"/>
      <c r="K1537" s="61"/>
      <c r="L1537" s="62"/>
      <c r="M1537" s="63"/>
      <c r="N1537" s="64"/>
      <c r="O1537" s="64"/>
      <c r="P1537" s="64"/>
      <c r="Q1537" s="64"/>
      <c r="R1537" s="64"/>
      <c r="S1537" s="64"/>
      <c r="T1537" s="64"/>
      <c r="U1537" s="64"/>
      <c r="V1537" s="64"/>
      <c r="W1537" s="64"/>
      <c r="X1537" s="64"/>
      <c r="Y1537" s="64"/>
      <c r="Z1537" s="64"/>
      <c r="AA1537" s="64"/>
      <c r="AB1537" s="64"/>
      <c r="AC1537" s="64"/>
      <c r="AD1537" s="64"/>
      <c r="AE1537" s="64"/>
      <c r="AF1537" s="117"/>
    </row>
    <row r="1538" spans="1:32" ht="33" customHeight="1" x14ac:dyDescent="0.4">
      <c r="A1538" s="58"/>
      <c r="B1538" s="59"/>
      <c r="C1538" s="59"/>
      <c r="D1538" s="59"/>
      <c r="E1538" s="59"/>
      <c r="F1538" s="58"/>
      <c r="G1538" s="59"/>
      <c r="H1538" s="60"/>
      <c r="I1538" s="59"/>
      <c r="J1538" s="59"/>
      <c r="K1538" s="61"/>
      <c r="L1538" s="62"/>
      <c r="M1538" s="63"/>
      <c r="N1538" s="64"/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  <c r="AF1538" s="117"/>
    </row>
    <row r="1539" spans="1:32" ht="33" customHeight="1" x14ac:dyDescent="0.4">
      <c r="A1539" s="58"/>
      <c r="B1539" s="59"/>
      <c r="C1539" s="59"/>
      <c r="D1539" s="59"/>
      <c r="E1539" s="59"/>
      <c r="F1539" s="58"/>
      <c r="G1539" s="59"/>
      <c r="H1539" s="60"/>
      <c r="I1539" s="59"/>
      <c r="J1539" s="59"/>
      <c r="K1539" s="61"/>
      <c r="L1539" s="62"/>
      <c r="M1539" s="63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  <c r="X1539" s="64"/>
      <c r="Y1539" s="64"/>
      <c r="Z1539" s="64"/>
      <c r="AA1539" s="64"/>
      <c r="AB1539" s="64"/>
      <c r="AC1539" s="64"/>
      <c r="AD1539" s="64"/>
      <c r="AE1539" s="64"/>
      <c r="AF1539" s="117"/>
    </row>
    <row r="1540" spans="1:32" ht="33" customHeight="1" x14ac:dyDescent="0.4">
      <c r="A1540" s="58"/>
      <c r="B1540" s="59"/>
      <c r="C1540" s="59"/>
      <c r="D1540" s="59"/>
      <c r="E1540" s="59"/>
      <c r="F1540" s="58"/>
      <c r="G1540" s="59"/>
      <c r="H1540" s="60"/>
      <c r="I1540" s="59"/>
      <c r="J1540" s="59"/>
      <c r="K1540" s="61"/>
      <c r="L1540" s="62"/>
      <c r="M1540" s="63"/>
      <c r="N1540" s="64"/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  <c r="AF1540" s="117"/>
    </row>
    <row r="1541" spans="1:32" ht="33" customHeight="1" x14ac:dyDescent="0.4">
      <c r="A1541" s="58"/>
      <c r="B1541" s="59"/>
      <c r="C1541" s="59"/>
      <c r="D1541" s="59"/>
      <c r="E1541" s="59"/>
      <c r="F1541" s="58"/>
      <c r="G1541" s="59"/>
      <c r="H1541" s="60"/>
      <c r="I1541" s="59"/>
      <c r="J1541" s="59"/>
      <c r="K1541" s="61"/>
      <c r="L1541" s="62"/>
      <c r="M1541" s="63"/>
      <c r="N1541" s="64"/>
      <c r="O1541" s="64"/>
      <c r="P1541" s="64"/>
      <c r="Q1541" s="64"/>
      <c r="R1541" s="64"/>
      <c r="S1541" s="64"/>
      <c r="T1541" s="64"/>
      <c r="U1541" s="64"/>
      <c r="V1541" s="64"/>
      <c r="W1541" s="64"/>
      <c r="X1541" s="64"/>
      <c r="Y1541" s="64"/>
      <c r="Z1541" s="64"/>
      <c r="AA1541" s="64"/>
      <c r="AB1541" s="64"/>
      <c r="AC1541" s="64"/>
      <c r="AD1541" s="64"/>
      <c r="AE1541" s="64"/>
      <c r="AF1541" s="117"/>
    </row>
    <row r="1542" spans="1:32" ht="33" customHeight="1" x14ac:dyDescent="0.4">
      <c r="A1542" s="58"/>
      <c r="B1542" s="59"/>
      <c r="C1542" s="59"/>
      <c r="D1542" s="59"/>
      <c r="E1542" s="59"/>
      <c r="F1542" s="58"/>
      <c r="G1542" s="59"/>
      <c r="H1542" s="60"/>
      <c r="I1542" s="59"/>
      <c r="J1542" s="59"/>
      <c r="K1542" s="61"/>
      <c r="L1542" s="62"/>
      <c r="M1542" s="63"/>
      <c r="N1542" s="64"/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  <c r="AF1542" s="117"/>
    </row>
    <row r="1543" spans="1:32" ht="33" customHeight="1" x14ac:dyDescent="0.4">
      <c r="A1543" s="58"/>
      <c r="B1543" s="59"/>
      <c r="C1543" s="59"/>
      <c r="D1543" s="59"/>
      <c r="E1543" s="59"/>
      <c r="F1543" s="58"/>
      <c r="G1543" s="59"/>
      <c r="H1543" s="60"/>
      <c r="I1543" s="59"/>
      <c r="J1543" s="59"/>
      <c r="K1543" s="61"/>
      <c r="L1543" s="62"/>
      <c r="M1543" s="63"/>
      <c r="N1543" s="64"/>
      <c r="O1543" s="64"/>
      <c r="P1543" s="64"/>
      <c r="Q1543" s="64"/>
      <c r="R1543" s="64"/>
      <c r="S1543" s="64"/>
      <c r="T1543" s="64"/>
      <c r="U1543" s="64"/>
      <c r="V1543" s="64"/>
      <c r="W1543" s="64"/>
      <c r="X1543" s="64"/>
      <c r="Y1543" s="64"/>
      <c r="Z1543" s="64"/>
      <c r="AA1543" s="64"/>
      <c r="AB1543" s="64"/>
      <c r="AC1543" s="64"/>
      <c r="AD1543" s="64"/>
      <c r="AE1543" s="64"/>
      <c r="AF1543" s="117"/>
    </row>
    <row r="1544" spans="1:32" ht="33" customHeight="1" x14ac:dyDescent="0.4">
      <c r="A1544" s="58"/>
      <c r="B1544" s="59"/>
      <c r="C1544" s="59"/>
      <c r="D1544" s="59"/>
      <c r="E1544" s="59"/>
      <c r="F1544" s="58"/>
      <c r="G1544" s="59"/>
      <c r="H1544" s="60"/>
      <c r="I1544" s="59"/>
      <c r="J1544" s="59"/>
      <c r="K1544" s="61"/>
      <c r="L1544" s="62"/>
      <c r="M1544" s="63"/>
      <c r="N1544" s="64"/>
      <c r="O1544" s="64"/>
      <c r="P1544" s="64"/>
      <c r="Q1544" s="64"/>
      <c r="R1544" s="64"/>
      <c r="S1544" s="64"/>
      <c r="T1544" s="64"/>
      <c r="U1544" s="64"/>
      <c r="V1544" s="64"/>
      <c r="W1544" s="64"/>
      <c r="X1544" s="64"/>
      <c r="Y1544" s="64"/>
      <c r="Z1544" s="64"/>
      <c r="AA1544" s="64"/>
      <c r="AB1544" s="64"/>
      <c r="AC1544" s="64"/>
      <c r="AD1544" s="64"/>
      <c r="AE1544" s="64"/>
      <c r="AF1544" s="117"/>
    </row>
    <row r="1545" spans="1:32" ht="33" customHeight="1" x14ac:dyDescent="0.4">
      <c r="A1545" s="58"/>
      <c r="B1545" s="59"/>
      <c r="C1545" s="59"/>
      <c r="D1545" s="59"/>
      <c r="E1545" s="59"/>
      <c r="F1545" s="58"/>
      <c r="G1545" s="59"/>
      <c r="H1545" s="60"/>
      <c r="I1545" s="59"/>
      <c r="J1545" s="59"/>
      <c r="K1545" s="61"/>
      <c r="L1545" s="62"/>
      <c r="M1545" s="63"/>
      <c r="N1545" s="64"/>
      <c r="O1545" s="64"/>
      <c r="P1545" s="64"/>
      <c r="Q1545" s="64"/>
      <c r="R1545" s="64"/>
      <c r="S1545" s="64"/>
      <c r="T1545" s="64"/>
      <c r="U1545" s="64"/>
      <c r="V1545" s="64"/>
      <c r="W1545" s="64"/>
      <c r="X1545" s="64"/>
      <c r="Y1545" s="64"/>
      <c r="Z1545" s="64"/>
      <c r="AA1545" s="64"/>
      <c r="AB1545" s="64"/>
      <c r="AC1545" s="64"/>
      <c r="AD1545" s="64"/>
      <c r="AE1545" s="64"/>
      <c r="AF1545" s="117"/>
    </row>
    <row r="1546" spans="1:32" ht="33" customHeight="1" x14ac:dyDescent="0.4">
      <c r="A1546" s="58"/>
      <c r="B1546" s="59"/>
      <c r="C1546" s="59"/>
      <c r="D1546" s="59"/>
      <c r="E1546" s="59"/>
      <c r="F1546" s="58"/>
      <c r="G1546" s="59"/>
      <c r="H1546" s="60"/>
      <c r="I1546" s="59"/>
      <c r="J1546" s="59"/>
      <c r="K1546" s="61"/>
      <c r="L1546" s="62"/>
      <c r="M1546" s="63"/>
      <c r="N1546" s="64"/>
      <c r="O1546" s="64"/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  <c r="AF1546" s="117"/>
    </row>
    <row r="1547" spans="1:32" ht="33" customHeight="1" x14ac:dyDescent="0.4">
      <c r="A1547" s="58"/>
      <c r="B1547" s="59"/>
      <c r="C1547" s="59"/>
      <c r="D1547" s="59"/>
      <c r="E1547" s="59"/>
      <c r="F1547" s="58"/>
      <c r="G1547" s="59"/>
      <c r="H1547" s="60"/>
      <c r="I1547" s="59"/>
      <c r="J1547" s="59"/>
      <c r="K1547" s="61"/>
      <c r="L1547" s="62"/>
      <c r="M1547" s="63"/>
      <c r="N1547" s="64"/>
      <c r="O1547" s="64"/>
      <c r="P1547" s="64"/>
      <c r="Q1547" s="64"/>
      <c r="R1547" s="64"/>
      <c r="S1547" s="64"/>
      <c r="T1547" s="64"/>
      <c r="U1547" s="64"/>
      <c r="V1547" s="64"/>
      <c r="W1547" s="64"/>
      <c r="X1547" s="64"/>
      <c r="Y1547" s="64"/>
      <c r="Z1547" s="64"/>
      <c r="AA1547" s="64"/>
      <c r="AB1547" s="64"/>
      <c r="AC1547" s="64"/>
      <c r="AD1547" s="64"/>
      <c r="AE1547" s="64"/>
      <c r="AF1547" s="117"/>
    </row>
    <row r="1548" spans="1:32" ht="33" customHeight="1" x14ac:dyDescent="0.4">
      <c r="A1548" s="58"/>
      <c r="B1548" s="59"/>
      <c r="C1548" s="59"/>
      <c r="D1548" s="59"/>
      <c r="E1548" s="59"/>
      <c r="F1548" s="58"/>
      <c r="G1548" s="59"/>
      <c r="H1548" s="60"/>
      <c r="I1548" s="59"/>
      <c r="J1548" s="59"/>
      <c r="K1548" s="61"/>
      <c r="L1548" s="62"/>
      <c r="M1548" s="63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  <c r="AF1548" s="117"/>
    </row>
    <row r="1549" spans="1:32" ht="33" customHeight="1" x14ac:dyDescent="0.4">
      <c r="A1549" s="58"/>
      <c r="B1549" s="59"/>
      <c r="C1549" s="59"/>
      <c r="D1549" s="59"/>
      <c r="E1549" s="59"/>
      <c r="F1549" s="58"/>
      <c r="G1549" s="59"/>
      <c r="H1549" s="60"/>
      <c r="I1549" s="59"/>
      <c r="J1549" s="59"/>
      <c r="K1549" s="61"/>
      <c r="L1549" s="62"/>
      <c r="M1549" s="63"/>
      <c r="N1549" s="64"/>
      <c r="O1549" s="64"/>
      <c r="P1549" s="64"/>
      <c r="Q1549" s="64"/>
      <c r="R1549" s="64"/>
      <c r="S1549" s="64"/>
      <c r="T1549" s="64"/>
      <c r="U1549" s="64"/>
      <c r="V1549" s="64"/>
      <c r="W1549" s="64"/>
      <c r="X1549" s="64"/>
      <c r="Y1549" s="64"/>
      <c r="Z1549" s="64"/>
      <c r="AA1549" s="64"/>
      <c r="AB1549" s="64"/>
      <c r="AC1549" s="64"/>
      <c r="AD1549" s="64"/>
      <c r="AE1549" s="64"/>
      <c r="AF1549" s="117"/>
    </row>
    <row r="1550" spans="1:32" ht="33" customHeight="1" x14ac:dyDescent="0.4">
      <c r="A1550" s="58"/>
      <c r="B1550" s="59"/>
      <c r="C1550" s="59"/>
      <c r="D1550" s="59"/>
      <c r="E1550" s="59"/>
      <c r="F1550" s="58"/>
      <c r="G1550" s="59"/>
      <c r="H1550" s="60"/>
      <c r="I1550" s="59"/>
      <c r="J1550" s="59"/>
      <c r="K1550" s="61"/>
      <c r="L1550" s="62"/>
      <c r="M1550" s="63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117"/>
    </row>
    <row r="1551" spans="1:32" ht="33" customHeight="1" x14ac:dyDescent="0.4">
      <c r="A1551" s="58"/>
      <c r="B1551" s="59"/>
      <c r="C1551" s="59"/>
      <c r="D1551" s="59"/>
      <c r="E1551" s="59"/>
      <c r="F1551" s="58"/>
      <c r="G1551" s="59"/>
      <c r="H1551" s="60"/>
      <c r="I1551" s="59"/>
      <c r="J1551" s="59"/>
      <c r="K1551" s="61"/>
      <c r="L1551" s="62"/>
      <c r="M1551" s="63"/>
      <c r="N1551" s="64"/>
      <c r="O1551" s="64"/>
      <c r="P1551" s="64"/>
      <c r="Q1551" s="64"/>
      <c r="R1551" s="64"/>
      <c r="S1551" s="64"/>
      <c r="T1551" s="64"/>
      <c r="U1551" s="64"/>
      <c r="V1551" s="64"/>
      <c r="W1551" s="64"/>
      <c r="X1551" s="64"/>
      <c r="Y1551" s="64"/>
      <c r="Z1551" s="64"/>
      <c r="AA1551" s="64"/>
      <c r="AB1551" s="64"/>
      <c r="AC1551" s="64"/>
      <c r="AD1551" s="64"/>
      <c r="AE1551" s="64"/>
      <c r="AF1551" s="117"/>
    </row>
    <row r="1552" spans="1:32" ht="33" customHeight="1" x14ac:dyDescent="0.4">
      <c r="A1552" s="58"/>
      <c r="B1552" s="59"/>
      <c r="C1552" s="59"/>
      <c r="D1552" s="59"/>
      <c r="E1552" s="59"/>
      <c r="F1552" s="58"/>
      <c r="G1552" s="59"/>
      <c r="H1552" s="60"/>
      <c r="I1552" s="59"/>
      <c r="J1552" s="59"/>
      <c r="K1552" s="61"/>
      <c r="L1552" s="62"/>
      <c r="M1552" s="63"/>
      <c r="N1552" s="64"/>
      <c r="O1552" s="64"/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  <c r="AF1552" s="117"/>
    </row>
    <row r="1553" spans="1:32" ht="33" customHeight="1" x14ac:dyDescent="0.4">
      <c r="A1553" s="58"/>
      <c r="B1553" s="59"/>
      <c r="C1553" s="59"/>
      <c r="D1553" s="59"/>
      <c r="E1553" s="59"/>
      <c r="F1553" s="58"/>
      <c r="G1553" s="59"/>
      <c r="H1553" s="60"/>
      <c r="I1553" s="59"/>
      <c r="J1553" s="59"/>
      <c r="K1553" s="61"/>
      <c r="L1553" s="62"/>
      <c r="M1553" s="63"/>
      <c r="N1553" s="64"/>
      <c r="O1553" s="64"/>
      <c r="P1553" s="64"/>
      <c r="Q1553" s="64"/>
      <c r="R1553" s="64"/>
      <c r="S1553" s="64"/>
      <c r="T1553" s="64"/>
      <c r="U1553" s="64"/>
      <c r="V1553" s="64"/>
      <c r="W1553" s="64"/>
      <c r="X1553" s="64"/>
      <c r="Y1553" s="64"/>
      <c r="Z1553" s="64"/>
      <c r="AA1553" s="64"/>
      <c r="AB1553" s="64"/>
      <c r="AC1553" s="64"/>
      <c r="AD1553" s="64"/>
      <c r="AE1553" s="64"/>
      <c r="AF1553" s="117"/>
    </row>
    <row r="1554" spans="1:32" ht="33" customHeight="1" x14ac:dyDescent="0.4">
      <c r="A1554" s="58"/>
      <c r="B1554" s="59"/>
      <c r="C1554" s="59"/>
      <c r="D1554" s="59"/>
      <c r="E1554" s="59"/>
      <c r="F1554" s="58"/>
      <c r="G1554" s="59"/>
      <c r="H1554" s="60"/>
      <c r="I1554" s="59"/>
      <c r="J1554" s="59"/>
      <c r="K1554" s="61"/>
      <c r="L1554" s="62"/>
      <c r="M1554" s="63"/>
      <c r="N1554" s="64"/>
      <c r="O1554" s="64"/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  <c r="AF1554" s="117"/>
    </row>
    <row r="1555" spans="1:32" ht="33" customHeight="1" x14ac:dyDescent="0.4">
      <c r="A1555" s="58"/>
      <c r="B1555" s="59"/>
      <c r="C1555" s="59"/>
      <c r="D1555" s="59"/>
      <c r="E1555" s="59"/>
      <c r="F1555" s="58"/>
      <c r="G1555" s="59"/>
      <c r="H1555" s="60"/>
      <c r="I1555" s="59"/>
      <c r="J1555" s="59"/>
      <c r="K1555" s="61"/>
      <c r="L1555" s="62"/>
      <c r="M1555" s="63"/>
      <c r="N1555" s="64"/>
      <c r="O1555" s="64"/>
      <c r="P1555" s="64"/>
      <c r="Q1555" s="64"/>
      <c r="R1555" s="64"/>
      <c r="S1555" s="64"/>
      <c r="T1555" s="64"/>
      <c r="U1555" s="64"/>
      <c r="V1555" s="64"/>
      <c r="W1555" s="64"/>
      <c r="X1555" s="64"/>
      <c r="Y1555" s="64"/>
      <c r="Z1555" s="64"/>
      <c r="AA1555" s="64"/>
      <c r="AB1555" s="64"/>
      <c r="AC1555" s="64"/>
      <c r="AD1555" s="64"/>
      <c r="AE1555" s="64"/>
      <c r="AF1555" s="117"/>
    </row>
    <row r="1556" spans="1:32" ht="33" customHeight="1" x14ac:dyDescent="0.4">
      <c r="A1556" s="58"/>
      <c r="B1556" s="59"/>
      <c r="C1556" s="59"/>
      <c r="D1556" s="59"/>
      <c r="E1556" s="59"/>
      <c r="F1556" s="58"/>
      <c r="G1556" s="59"/>
      <c r="H1556" s="60"/>
      <c r="I1556" s="59"/>
      <c r="J1556" s="59"/>
      <c r="K1556" s="61"/>
      <c r="L1556" s="62"/>
      <c r="M1556" s="63"/>
      <c r="N1556" s="64"/>
      <c r="O1556" s="64"/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  <c r="AF1556" s="117"/>
    </row>
    <row r="1557" spans="1:32" ht="33" customHeight="1" x14ac:dyDescent="0.4">
      <c r="A1557" s="58"/>
      <c r="B1557" s="59"/>
      <c r="C1557" s="59"/>
      <c r="D1557" s="59"/>
      <c r="E1557" s="59"/>
      <c r="F1557" s="58"/>
      <c r="G1557" s="59"/>
      <c r="H1557" s="60"/>
      <c r="I1557" s="59"/>
      <c r="J1557" s="59"/>
      <c r="K1557" s="61"/>
      <c r="L1557" s="62"/>
      <c r="M1557" s="63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  <c r="X1557" s="64"/>
      <c r="Y1557" s="64"/>
      <c r="Z1557" s="64"/>
      <c r="AA1557" s="64"/>
      <c r="AB1557" s="64"/>
      <c r="AC1557" s="64"/>
      <c r="AD1557" s="64"/>
      <c r="AE1557" s="64"/>
      <c r="AF1557" s="117"/>
    </row>
    <row r="1558" spans="1:32" ht="33" customHeight="1" x14ac:dyDescent="0.4">
      <c r="A1558" s="58"/>
      <c r="B1558" s="59"/>
      <c r="C1558" s="59"/>
      <c r="D1558" s="59"/>
      <c r="E1558" s="59"/>
      <c r="F1558" s="58"/>
      <c r="G1558" s="59"/>
      <c r="H1558" s="60"/>
      <c r="I1558" s="59"/>
      <c r="J1558" s="59"/>
      <c r="K1558" s="61"/>
      <c r="L1558" s="62"/>
      <c r="M1558" s="63"/>
      <c r="N1558" s="64"/>
      <c r="O1558" s="64"/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  <c r="AF1558" s="117"/>
    </row>
    <row r="1559" spans="1:32" ht="33" customHeight="1" x14ac:dyDescent="0.4">
      <c r="A1559" s="58"/>
      <c r="B1559" s="59"/>
      <c r="C1559" s="59"/>
      <c r="D1559" s="59"/>
      <c r="E1559" s="59"/>
      <c r="F1559" s="58"/>
      <c r="G1559" s="59"/>
      <c r="H1559" s="60"/>
      <c r="I1559" s="59"/>
      <c r="J1559" s="59"/>
      <c r="K1559" s="61"/>
      <c r="L1559" s="62"/>
      <c r="M1559" s="63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  <c r="AF1559" s="117"/>
    </row>
    <row r="1560" spans="1:32" ht="33" customHeight="1" x14ac:dyDescent="0.4">
      <c r="A1560" s="58"/>
      <c r="B1560" s="59"/>
      <c r="C1560" s="59"/>
      <c r="D1560" s="59"/>
      <c r="E1560" s="59"/>
      <c r="F1560" s="58"/>
      <c r="G1560" s="59"/>
      <c r="H1560" s="60"/>
      <c r="I1560" s="59"/>
      <c r="J1560" s="59"/>
      <c r="K1560" s="61"/>
      <c r="L1560" s="62"/>
      <c r="M1560" s="63"/>
      <c r="N1560" s="64"/>
      <c r="O1560" s="64"/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117"/>
    </row>
    <row r="1561" spans="1:32" ht="33" customHeight="1" x14ac:dyDescent="0.4">
      <c r="A1561" s="58"/>
      <c r="B1561" s="59"/>
      <c r="C1561" s="59"/>
      <c r="D1561" s="59"/>
      <c r="E1561" s="59"/>
      <c r="F1561" s="58"/>
      <c r="G1561" s="59"/>
      <c r="H1561" s="60"/>
      <c r="I1561" s="59"/>
      <c r="J1561" s="59"/>
      <c r="K1561" s="61"/>
      <c r="L1561" s="62"/>
      <c r="M1561" s="63"/>
      <c r="N1561" s="64"/>
      <c r="O1561" s="64"/>
      <c r="P1561" s="64"/>
      <c r="Q1561" s="64"/>
      <c r="R1561" s="64"/>
      <c r="S1561" s="64"/>
      <c r="T1561" s="64"/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  <c r="AF1561" s="117"/>
    </row>
    <row r="1562" spans="1:32" ht="33" customHeight="1" x14ac:dyDescent="0.4">
      <c r="A1562" s="58"/>
      <c r="B1562" s="59"/>
      <c r="C1562" s="59"/>
      <c r="D1562" s="59"/>
      <c r="E1562" s="59"/>
      <c r="F1562" s="58"/>
      <c r="G1562" s="59"/>
      <c r="H1562" s="60"/>
      <c r="I1562" s="59"/>
      <c r="J1562" s="59"/>
      <c r="K1562" s="61"/>
      <c r="L1562" s="62"/>
      <c r="M1562" s="63"/>
      <c r="N1562" s="64"/>
      <c r="O1562" s="64"/>
      <c r="P1562" s="64"/>
      <c r="Q1562" s="64"/>
      <c r="R1562" s="64"/>
      <c r="S1562" s="64"/>
      <c r="T1562" s="64"/>
      <c r="U1562" s="64"/>
      <c r="V1562" s="64"/>
      <c r="W1562" s="64"/>
      <c r="X1562" s="64"/>
      <c r="Y1562" s="64"/>
      <c r="Z1562" s="64"/>
      <c r="AA1562" s="64"/>
      <c r="AB1562" s="64"/>
      <c r="AC1562" s="64"/>
      <c r="AD1562" s="64"/>
      <c r="AE1562" s="64"/>
      <c r="AF1562" s="117"/>
    </row>
    <row r="1563" spans="1:32" ht="33" customHeight="1" x14ac:dyDescent="0.4">
      <c r="A1563" s="58"/>
      <c r="B1563" s="59"/>
      <c r="C1563" s="59"/>
      <c r="D1563" s="59"/>
      <c r="E1563" s="59"/>
      <c r="F1563" s="58"/>
      <c r="G1563" s="59"/>
      <c r="H1563" s="60"/>
      <c r="I1563" s="59"/>
      <c r="J1563" s="59"/>
      <c r="K1563" s="61"/>
      <c r="L1563" s="62"/>
      <c r="M1563" s="63"/>
      <c r="N1563" s="64"/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  <c r="AA1563" s="64"/>
      <c r="AB1563" s="64"/>
      <c r="AC1563" s="64"/>
      <c r="AD1563" s="64"/>
      <c r="AE1563" s="64"/>
      <c r="AF1563" s="117"/>
    </row>
    <row r="1564" spans="1:32" ht="33" customHeight="1" x14ac:dyDescent="0.4">
      <c r="A1564" s="58"/>
      <c r="B1564" s="59"/>
      <c r="C1564" s="59"/>
      <c r="D1564" s="59"/>
      <c r="E1564" s="59"/>
      <c r="F1564" s="58"/>
      <c r="G1564" s="59"/>
      <c r="H1564" s="60"/>
      <c r="I1564" s="59"/>
      <c r="J1564" s="59"/>
      <c r="K1564" s="61"/>
      <c r="L1564" s="62"/>
      <c r="M1564" s="63"/>
      <c r="N1564" s="64"/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  <c r="AF1564" s="117"/>
    </row>
    <row r="1565" spans="1:32" ht="33" customHeight="1" x14ac:dyDescent="0.4">
      <c r="A1565" s="58"/>
      <c r="B1565" s="59"/>
      <c r="C1565" s="59"/>
      <c r="D1565" s="59"/>
      <c r="E1565" s="59"/>
      <c r="F1565" s="58"/>
      <c r="G1565" s="59"/>
      <c r="H1565" s="60"/>
      <c r="I1565" s="59"/>
      <c r="J1565" s="59"/>
      <c r="K1565" s="61"/>
      <c r="L1565" s="62"/>
      <c r="M1565" s="63"/>
      <c r="N1565" s="64"/>
      <c r="O1565" s="64"/>
      <c r="P1565" s="64"/>
      <c r="Q1565" s="64"/>
      <c r="R1565" s="64"/>
      <c r="S1565" s="64"/>
      <c r="T1565" s="64"/>
      <c r="U1565" s="64"/>
      <c r="V1565" s="64"/>
      <c r="W1565" s="64"/>
      <c r="X1565" s="64"/>
      <c r="Y1565" s="64"/>
      <c r="Z1565" s="64"/>
      <c r="AA1565" s="64"/>
      <c r="AB1565" s="64"/>
      <c r="AC1565" s="64"/>
      <c r="AD1565" s="64"/>
      <c r="AE1565" s="64"/>
      <c r="AF1565" s="117"/>
    </row>
    <row r="1566" spans="1:32" ht="33" customHeight="1" x14ac:dyDescent="0.4">
      <c r="A1566" s="58"/>
      <c r="B1566" s="59"/>
      <c r="C1566" s="59"/>
      <c r="D1566" s="59"/>
      <c r="E1566" s="59"/>
      <c r="F1566" s="58"/>
      <c r="G1566" s="59"/>
      <c r="H1566" s="60"/>
      <c r="I1566" s="59"/>
      <c r="J1566" s="59"/>
      <c r="K1566" s="61"/>
      <c r="L1566" s="62"/>
      <c r="M1566" s="63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  <c r="AF1566" s="117"/>
    </row>
    <row r="1567" spans="1:32" ht="33" customHeight="1" x14ac:dyDescent="0.4">
      <c r="A1567" s="58"/>
      <c r="B1567" s="59"/>
      <c r="C1567" s="59"/>
      <c r="D1567" s="59"/>
      <c r="E1567" s="59"/>
      <c r="F1567" s="58"/>
      <c r="G1567" s="59"/>
      <c r="H1567" s="60"/>
      <c r="I1567" s="59"/>
      <c r="J1567" s="59"/>
      <c r="K1567" s="61"/>
      <c r="L1567" s="62"/>
      <c r="M1567" s="63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  <c r="AA1567" s="64"/>
      <c r="AB1567" s="64"/>
      <c r="AC1567" s="64"/>
      <c r="AD1567" s="64"/>
      <c r="AE1567" s="64"/>
      <c r="AF1567" s="117"/>
    </row>
    <row r="1568" spans="1:32" ht="33" customHeight="1" x14ac:dyDescent="0.4">
      <c r="A1568" s="58"/>
      <c r="B1568" s="59"/>
      <c r="C1568" s="59"/>
      <c r="D1568" s="59"/>
      <c r="E1568" s="59"/>
      <c r="F1568" s="58"/>
      <c r="G1568" s="59"/>
      <c r="H1568" s="60"/>
      <c r="I1568" s="59"/>
      <c r="J1568" s="59"/>
      <c r="K1568" s="61"/>
      <c r="L1568" s="62"/>
      <c r="M1568" s="63"/>
      <c r="N1568" s="64"/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  <c r="AF1568" s="117"/>
    </row>
    <row r="1569" spans="1:32" ht="33" customHeight="1" x14ac:dyDescent="0.4">
      <c r="A1569" s="58"/>
      <c r="B1569" s="59"/>
      <c r="C1569" s="59"/>
      <c r="D1569" s="59"/>
      <c r="E1569" s="59"/>
      <c r="F1569" s="58"/>
      <c r="G1569" s="59"/>
      <c r="H1569" s="60"/>
      <c r="I1569" s="59"/>
      <c r="J1569" s="59"/>
      <c r="K1569" s="61"/>
      <c r="L1569" s="62"/>
      <c r="M1569" s="63"/>
      <c r="N1569" s="64"/>
      <c r="O1569" s="64"/>
      <c r="P1569" s="64"/>
      <c r="Q1569" s="64"/>
      <c r="R1569" s="64"/>
      <c r="S1569" s="64"/>
      <c r="T1569" s="64"/>
      <c r="U1569" s="64"/>
      <c r="V1569" s="64"/>
      <c r="W1569" s="64"/>
      <c r="X1569" s="64"/>
      <c r="Y1569" s="64"/>
      <c r="Z1569" s="64"/>
      <c r="AA1569" s="64"/>
      <c r="AB1569" s="64"/>
      <c r="AC1569" s="64"/>
      <c r="AD1569" s="64"/>
      <c r="AE1569" s="64"/>
      <c r="AF1569" s="117"/>
    </row>
    <row r="1570" spans="1:32" ht="33" customHeight="1" x14ac:dyDescent="0.4">
      <c r="A1570" s="58"/>
      <c r="B1570" s="59"/>
      <c r="C1570" s="59"/>
      <c r="D1570" s="59"/>
      <c r="E1570" s="59"/>
      <c r="F1570" s="58"/>
      <c r="G1570" s="59"/>
      <c r="H1570" s="60"/>
      <c r="I1570" s="59"/>
      <c r="J1570" s="59"/>
      <c r="K1570" s="61"/>
      <c r="L1570" s="62"/>
      <c r="M1570" s="63"/>
      <c r="N1570" s="64"/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  <c r="AF1570" s="117"/>
    </row>
    <row r="1571" spans="1:32" ht="33" customHeight="1" x14ac:dyDescent="0.4">
      <c r="A1571" s="58"/>
      <c r="B1571" s="59"/>
      <c r="C1571" s="59"/>
      <c r="D1571" s="59"/>
      <c r="E1571" s="59"/>
      <c r="F1571" s="58"/>
      <c r="G1571" s="59"/>
      <c r="H1571" s="60"/>
      <c r="I1571" s="59"/>
      <c r="J1571" s="59"/>
      <c r="K1571" s="61"/>
      <c r="L1571" s="62"/>
      <c r="M1571" s="63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  <c r="AF1571" s="117"/>
    </row>
    <row r="1572" spans="1:32" ht="33" customHeight="1" x14ac:dyDescent="0.4">
      <c r="A1572" s="58"/>
      <c r="B1572" s="59"/>
      <c r="C1572" s="59"/>
      <c r="D1572" s="59"/>
      <c r="E1572" s="59"/>
      <c r="F1572" s="58"/>
      <c r="G1572" s="59"/>
      <c r="H1572" s="60"/>
      <c r="I1572" s="59"/>
      <c r="J1572" s="59"/>
      <c r="K1572" s="61"/>
      <c r="L1572" s="62"/>
      <c r="M1572" s="63"/>
      <c r="N1572" s="64"/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  <c r="AF1572" s="117"/>
    </row>
    <row r="1573" spans="1:32" ht="33" customHeight="1" x14ac:dyDescent="0.4">
      <c r="A1573" s="58"/>
      <c r="B1573" s="59"/>
      <c r="C1573" s="59"/>
      <c r="D1573" s="59"/>
      <c r="E1573" s="59"/>
      <c r="F1573" s="58"/>
      <c r="G1573" s="59"/>
      <c r="H1573" s="60"/>
      <c r="I1573" s="59"/>
      <c r="J1573" s="59"/>
      <c r="K1573" s="61"/>
      <c r="L1573" s="62"/>
      <c r="M1573" s="63"/>
      <c r="N1573" s="64"/>
      <c r="O1573" s="64"/>
      <c r="P1573" s="64"/>
      <c r="Q1573" s="64"/>
      <c r="R1573" s="64"/>
      <c r="S1573" s="64"/>
      <c r="T1573" s="64"/>
      <c r="U1573" s="64"/>
      <c r="V1573" s="64"/>
      <c r="W1573" s="64"/>
      <c r="X1573" s="64"/>
      <c r="Y1573" s="64"/>
      <c r="Z1573" s="64"/>
      <c r="AA1573" s="64"/>
      <c r="AB1573" s="64"/>
      <c r="AC1573" s="64"/>
      <c r="AD1573" s="64"/>
      <c r="AE1573" s="64"/>
      <c r="AF1573" s="117"/>
    </row>
    <row r="1574" spans="1:32" ht="33" customHeight="1" x14ac:dyDescent="0.4">
      <c r="A1574" s="58"/>
      <c r="B1574" s="59"/>
      <c r="C1574" s="59"/>
      <c r="D1574" s="59"/>
      <c r="E1574" s="59"/>
      <c r="F1574" s="58"/>
      <c r="G1574" s="59"/>
      <c r="H1574" s="60"/>
      <c r="I1574" s="59"/>
      <c r="J1574" s="59"/>
      <c r="K1574" s="61"/>
      <c r="L1574" s="62"/>
      <c r="M1574" s="63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117"/>
    </row>
    <row r="1575" spans="1:32" ht="33" customHeight="1" x14ac:dyDescent="0.4">
      <c r="A1575" s="58"/>
      <c r="B1575" s="59"/>
      <c r="C1575" s="59"/>
      <c r="D1575" s="59"/>
      <c r="E1575" s="59"/>
      <c r="F1575" s="58"/>
      <c r="G1575" s="59"/>
      <c r="H1575" s="60"/>
      <c r="I1575" s="59"/>
      <c r="J1575" s="59"/>
      <c r="K1575" s="61"/>
      <c r="L1575" s="62"/>
      <c r="M1575" s="63"/>
      <c r="N1575" s="64"/>
      <c r="O1575" s="64"/>
      <c r="P1575" s="64"/>
      <c r="Q1575" s="64"/>
      <c r="R1575" s="64"/>
      <c r="S1575" s="64"/>
      <c r="T1575" s="64"/>
      <c r="U1575" s="64"/>
      <c r="V1575" s="64"/>
      <c r="W1575" s="64"/>
      <c r="X1575" s="64"/>
      <c r="Y1575" s="64"/>
      <c r="Z1575" s="64"/>
      <c r="AA1575" s="64"/>
      <c r="AB1575" s="64"/>
      <c r="AC1575" s="64"/>
      <c r="AD1575" s="64"/>
      <c r="AE1575" s="64"/>
      <c r="AF1575" s="117"/>
    </row>
    <row r="1576" spans="1:32" ht="33" customHeight="1" x14ac:dyDescent="0.4">
      <c r="A1576" s="58"/>
      <c r="B1576" s="59"/>
      <c r="C1576" s="59"/>
      <c r="D1576" s="59"/>
      <c r="E1576" s="59"/>
      <c r="F1576" s="58"/>
      <c r="G1576" s="59"/>
      <c r="H1576" s="60"/>
      <c r="I1576" s="59"/>
      <c r="J1576" s="59"/>
      <c r="K1576" s="61"/>
      <c r="L1576" s="62"/>
      <c r="M1576" s="63"/>
      <c r="N1576" s="64"/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117"/>
    </row>
    <row r="1577" spans="1:32" ht="33" customHeight="1" x14ac:dyDescent="0.4">
      <c r="A1577" s="58"/>
      <c r="B1577" s="59"/>
      <c r="C1577" s="59"/>
      <c r="D1577" s="59"/>
      <c r="E1577" s="59"/>
      <c r="F1577" s="58"/>
      <c r="G1577" s="59"/>
      <c r="H1577" s="60"/>
      <c r="I1577" s="59"/>
      <c r="J1577" s="59"/>
      <c r="K1577" s="61"/>
      <c r="L1577" s="62"/>
      <c r="M1577" s="63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117"/>
    </row>
    <row r="1578" spans="1:32" ht="33" customHeight="1" x14ac:dyDescent="0.4">
      <c r="A1578" s="58"/>
      <c r="B1578" s="59"/>
      <c r="C1578" s="59"/>
      <c r="D1578" s="59"/>
      <c r="E1578" s="59"/>
      <c r="F1578" s="58"/>
      <c r="G1578" s="59"/>
      <c r="H1578" s="60"/>
      <c r="I1578" s="59"/>
      <c r="J1578" s="59"/>
      <c r="K1578" s="61"/>
      <c r="L1578" s="62"/>
      <c r="M1578" s="63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117"/>
    </row>
    <row r="1579" spans="1:32" ht="33" customHeight="1" x14ac:dyDescent="0.4">
      <c r="A1579" s="58"/>
      <c r="B1579" s="59"/>
      <c r="C1579" s="59"/>
      <c r="D1579" s="59"/>
      <c r="E1579" s="59"/>
      <c r="F1579" s="58"/>
      <c r="G1579" s="59"/>
      <c r="H1579" s="60"/>
      <c r="I1579" s="59"/>
      <c r="J1579" s="59"/>
      <c r="K1579" s="61"/>
      <c r="L1579" s="62"/>
      <c r="M1579" s="63"/>
      <c r="N1579" s="64"/>
      <c r="O1579" s="64"/>
      <c r="P1579" s="64"/>
      <c r="Q1579" s="64"/>
      <c r="R1579" s="64"/>
      <c r="S1579" s="64"/>
      <c r="T1579" s="64"/>
      <c r="U1579" s="64"/>
      <c r="V1579" s="64"/>
      <c r="W1579" s="64"/>
      <c r="X1579" s="64"/>
      <c r="Y1579" s="64"/>
      <c r="Z1579" s="64"/>
      <c r="AA1579" s="64"/>
      <c r="AB1579" s="64"/>
      <c r="AC1579" s="64"/>
      <c r="AD1579" s="64"/>
      <c r="AE1579" s="64"/>
      <c r="AF1579" s="117"/>
    </row>
    <row r="1580" spans="1:32" ht="33" customHeight="1" x14ac:dyDescent="0.4">
      <c r="A1580" s="58"/>
      <c r="B1580" s="59"/>
      <c r="C1580" s="59"/>
      <c r="D1580" s="59"/>
      <c r="E1580" s="59"/>
      <c r="F1580" s="58"/>
      <c r="G1580" s="59"/>
      <c r="H1580" s="60"/>
      <c r="I1580" s="59"/>
      <c r="J1580" s="59"/>
      <c r="K1580" s="61"/>
      <c r="L1580" s="62"/>
      <c r="M1580" s="63"/>
      <c r="N1580" s="64"/>
      <c r="O1580" s="64"/>
      <c r="P1580" s="64"/>
      <c r="Q1580" s="64"/>
      <c r="R1580" s="64"/>
      <c r="S1580" s="64"/>
      <c r="T1580" s="64"/>
      <c r="U1580" s="64"/>
      <c r="V1580" s="64"/>
      <c r="W1580" s="64"/>
      <c r="X1580" s="64"/>
      <c r="Y1580" s="64"/>
      <c r="Z1580" s="64"/>
      <c r="AA1580" s="64"/>
      <c r="AB1580" s="64"/>
      <c r="AC1580" s="64"/>
      <c r="AD1580" s="64"/>
      <c r="AE1580" s="64"/>
      <c r="AF1580" s="117"/>
    </row>
    <row r="1581" spans="1:32" ht="33" customHeight="1" x14ac:dyDescent="0.4">
      <c r="A1581" s="58"/>
      <c r="B1581" s="59"/>
      <c r="C1581" s="59"/>
      <c r="D1581" s="59"/>
      <c r="E1581" s="59"/>
      <c r="F1581" s="58"/>
      <c r="G1581" s="59"/>
      <c r="H1581" s="60"/>
      <c r="I1581" s="59"/>
      <c r="J1581" s="59"/>
      <c r="K1581" s="61"/>
      <c r="L1581" s="62"/>
      <c r="M1581" s="63"/>
      <c r="N1581" s="64"/>
      <c r="O1581" s="64"/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  <c r="AF1581" s="117"/>
    </row>
    <row r="1582" spans="1:32" ht="33" customHeight="1" x14ac:dyDescent="0.4">
      <c r="A1582" s="58"/>
      <c r="B1582" s="59"/>
      <c r="C1582" s="59"/>
      <c r="D1582" s="59"/>
      <c r="E1582" s="59"/>
      <c r="F1582" s="58"/>
      <c r="G1582" s="59"/>
      <c r="H1582" s="60"/>
      <c r="I1582" s="59"/>
      <c r="J1582" s="59"/>
      <c r="K1582" s="61"/>
      <c r="L1582" s="62"/>
      <c r="M1582" s="63"/>
      <c r="N1582" s="64"/>
      <c r="O1582" s="64"/>
      <c r="P1582" s="64"/>
      <c r="Q1582" s="64"/>
      <c r="R1582" s="64"/>
      <c r="S1582" s="64"/>
      <c r="T1582" s="64"/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  <c r="AF1582" s="117"/>
    </row>
    <row r="1583" spans="1:32" ht="33" customHeight="1" x14ac:dyDescent="0.4">
      <c r="A1583" s="58"/>
      <c r="B1583" s="59"/>
      <c r="C1583" s="59"/>
      <c r="D1583" s="59"/>
      <c r="E1583" s="59"/>
      <c r="F1583" s="58"/>
      <c r="G1583" s="59"/>
      <c r="H1583" s="60"/>
      <c r="I1583" s="59"/>
      <c r="J1583" s="59"/>
      <c r="K1583" s="61"/>
      <c r="L1583" s="62"/>
      <c r="M1583" s="63"/>
      <c r="N1583" s="64"/>
      <c r="O1583" s="64"/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  <c r="AF1583" s="117"/>
    </row>
    <row r="1584" spans="1:32" ht="33" customHeight="1" x14ac:dyDescent="0.4">
      <c r="A1584" s="58"/>
      <c r="B1584" s="59"/>
      <c r="C1584" s="59"/>
      <c r="D1584" s="59"/>
      <c r="E1584" s="59"/>
      <c r="F1584" s="58"/>
      <c r="G1584" s="59"/>
      <c r="H1584" s="60"/>
      <c r="I1584" s="59"/>
      <c r="J1584" s="59"/>
      <c r="K1584" s="61"/>
      <c r="L1584" s="62"/>
      <c r="M1584" s="63"/>
      <c r="N1584" s="64"/>
      <c r="O1584" s="64"/>
      <c r="P1584" s="64"/>
      <c r="Q1584" s="64"/>
      <c r="R1584" s="64"/>
      <c r="S1584" s="64"/>
      <c r="T1584" s="64"/>
      <c r="U1584" s="64"/>
      <c r="V1584" s="64"/>
      <c r="W1584" s="64"/>
      <c r="X1584" s="64"/>
      <c r="Y1584" s="64"/>
      <c r="Z1584" s="64"/>
      <c r="AA1584" s="64"/>
      <c r="AB1584" s="64"/>
      <c r="AC1584" s="64"/>
      <c r="AD1584" s="64"/>
      <c r="AE1584" s="64"/>
      <c r="AF1584" s="117"/>
    </row>
    <row r="1585" spans="1:32" ht="33" customHeight="1" x14ac:dyDescent="0.4">
      <c r="A1585" s="58"/>
      <c r="B1585" s="59"/>
      <c r="C1585" s="59"/>
      <c r="D1585" s="59"/>
      <c r="E1585" s="59"/>
      <c r="F1585" s="58"/>
      <c r="G1585" s="59"/>
      <c r="H1585" s="60"/>
      <c r="I1585" s="59"/>
      <c r="J1585" s="59"/>
      <c r="K1585" s="61"/>
      <c r="L1585" s="62"/>
      <c r="M1585" s="63"/>
      <c r="N1585" s="64"/>
      <c r="O1585" s="64"/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  <c r="AF1585" s="117"/>
    </row>
    <row r="1586" spans="1:32" ht="33" customHeight="1" x14ac:dyDescent="0.4">
      <c r="A1586" s="58"/>
      <c r="B1586" s="59"/>
      <c r="C1586" s="59"/>
      <c r="D1586" s="59"/>
      <c r="E1586" s="59"/>
      <c r="F1586" s="58"/>
      <c r="G1586" s="59"/>
      <c r="H1586" s="60"/>
      <c r="I1586" s="59"/>
      <c r="J1586" s="59"/>
      <c r="K1586" s="61"/>
      <c r="L1586" s="62"/>
      <c r="M1586" s="63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  <c r="X1586" s="64"/>
      <c r="Y1586" s="64"/>
      <c r="Z1586" s="64"/>
      <c r="AA1586" s="64"/>
      <c r="AB1586" s="64"/>
      <c r="AC1586" s="64"/>
      <c r="AD1586" s="64"/>
      <c r="AE1586" s="64"/>
      <c r="AF1586" s="117"/>
    </row>
    <row r="1587" spans="1:32" ht="33" customHeight="1" x14ac:dyDescent="0.4">
      <c r="A1587" s="58"/>
      <c r="B1587" s="59"/>
      <c r="C1587" s="59"/>
      <c r="D1587" s="59"/>
      <c r="E1587" s="59"/>
      <c r="F1587" s="58"/>
      <c r="G1587" s="59"/>
      <c r="H1587" s="60"/>
      <c r="I1587" s="59"/>
      <c r="J1587" s="59"/>
      <c r="K1587" s="61"/>
      <c r="L1587" s="62"/>
      <c r="M1587" s="63"/>
      <c r="N1587" s="64"/>
      <c r="O1587" s="64"/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  <c r="AF1587" s="117"/>
    </row>
    <row r="1588" spans="1:32" ht="33" customHeight="1" x14ac:dyDescent="0.4">
      <c r="A1588" s="58"/>
      <c r="B1588" s="59"/>
      <c r="C1588" s="59"/>
      <c r="D1588" s="59"/>
      <c r="E1588" s="59"/>
      <c r="F1588" s="58"/>
      <c r="G1588" s="59"/>
      <c r="H1588" s="60"/>
      <c r="I1588" s="59"/>
      <c r="J1588" s="59"/>
      <c r="K1588" s="61"/>
      <c r="L1588" s="62"/>
      <c r="M1588" s="63"/>
      <c r="N1588" s="64"/>
      <c r="O1588" s="64"/>
      <c r="P1588" s="64"/>
      <c r="Q1588" s="64"/>
      <c r="R1588" s="64"/>
      <c r="S1588" s="64"/>
      <c r="T1588" s="64"/>
      <c r="U1588" s="64"/>
      <c r="V1588" s="64"/>
      <c r="W1588" s="64"/>
      <c r="X1588" s="64"/>
      <c r="Y1588" s="64"/>
      <c r="Z1588" s="64"/>
      <c r="AA1588" s="64"/>
      <c r="AB1588" s="64"/>
      <c r="AC1588" s="64"/>
      <c r="AD1588" s="64"/>
      <c r="AE1588" s="64"/>
      <c r="AF1588" s="117"/>
    </row>
    <row r="1589" spans="1:32" ht="33" customHeight="1" x14ac:dyDescent="0.4">
      <c r="A1589" s="58"/>
      <c r="B1589" s="59"/>
      <c r="C1589" s="59"/>
      <c r="D1589" s="59"/>
      <c r="E1589" s="59"/>
      <c r="F1589" s="58"/>
      <c r="G1589" s="59"/>
      <c r="H1589" s="60"/>
      <c r="I1589" s="59"/>
      <c r="J1589" s="59"/>
      <c r="K1589" s="61"/>
      <c r="L1589" s="62"/>
      <c r="M1589" s="63"/>
      <c r="N1589" s="64"/>
      <c r="O1589" s="64"/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  <c r="AF1589" s="117"/>
    </row>
    <row r="1590" spans="1:32" ht="33" customHeight="1" x14ac:dyDescent="0.4">
      <c r="A1590" s="58"/>
      <c r="B1590" s="59"/>
      <c r="C1590" s="59"/>
      <c r="D1590" s="59"/>
      <c r="E1590" s="59"/>
      <c r="F1590" s="58"/>
      <c r="G1590" s="59"/>
      <c r="H1590" s="60"/>
      <c r="I1590" s="59"/>
      <c r="J1590" s="59"/>
      <c r="K1590" s="61"/>
      <c r="L1590" s="62"/>
      <c r="M1590" s="63"/>
      <c r="N1590" s="64"/>
      <c r="O1590" s="64"/>
      <c r="P1590" s="64"/>
      <c r="Q1590" s="64"/>
      <c r="R1590" s="64"/>
      <c r="S1590" s="64"/>
      <c r="T1590" s="64"/>
      <c r="U1590" s="64"/>
      <c r="V1590" s="64"/>
      <c r="W1590" s="64"/>
      <c r="X1590" s="64"/>
      <c r="Y1590" s="64"/>
      <c r="Z1590" s="64"/>
      <c r="AA1590" s="64"/>
      <c r="AB1590" s="64"/>
      <c r="AC1590" s="64"/>
      <c r="AD1590" s="64"/>
      <c r="AE1590" s="64"/>
      <c r="AF1590" s="117"/>
    </row>
    <row r="1591" spans="1:32" ht="33" customHeight="1" x14ac:dyDescent="0.4">
      <c r="A1591" s="58"/>
      <c r="B1591" s="59"/>
      <c r="C1591" s="59"/>
      <c r="D1591" s="59"/>
      <c r="E1591" s="59"/>
      <c r="F1591" s="58"/>
      <c r="G1591" s="59"/>
      <c r="H1591" s="60"/>
      <c r="I1591" s="59"/>
      <c r="J1591" s="59"/>
      <c r="K1591" s="61"/>
      <c r="L1591" s="62"/>
      <c r="M1591" s="63"/>
      <c r="N1591" s="64"/>
      <c r="O1591" s="64"/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117"/>
    </row>
    <row r="1592" spans="1:32" ht="33" customHeight="1" x14ac:dyDescent="0.4">
      <c r="A1592" s="58"/>
      <c r="B1592" s="59"/>
      <c r="C1592" s="59"/>
      <c r="D1592" s="59"/>
      <c r="E1592" s="59"/>
      <c r="F1592" s="58"/>
      <c r="G1592" s="59"/>
      <c r="H1592" s="60"/>
      <c r="I1592" s="59"/>
      <c r="J1592" s="59"/>
      <c r="K1592" s="61"/>
      <c r="L1592" s="62"/>
      <c r="M1592" s="63"/>
      <c r="N1592" s="64"/>
      <c r="O1592" s="64"/>
      <c r="P1592" s="64"/>
      <c r="Q1592" s="64"/>
      <c r="R1592" s="64"/>
      <c r="S1592" s="64"/>
      <c r="T1592" s="64"/>
      <c r="U1592" s="64"/>
      <c r="V1592" s="64"/>
      <c r="W1592" s="64"/>
      <c r="X1592" s="64"/>
      <c r="Y1592" s="64"/>
      <c r="Z1592" s="64"/>
      <c r="AA1592" s="64"/>
      <c r="AB1592" s="64"/>
      <c r="AC1592" s="64"/>
      <c r="AD1592" s="64"/>
      <c r="AE1592" s="64"/>
      <c r="AF1592" s="117"/>
    </row>
    <row r="1593" spans="1:32" ht="33" customHeight="1" x14ac:dyDescent="0.4">
      <c r="A1593" s="58"/>
      <c r="B1593" s="59"/>
      <c r="C1593" s="59"/>
      <c r="D1593" s="59"/>
      <c r="E1593" s="59"/>
      <c r="F1593" s="58"/>
      <c r="G1593" s="59"/>
      <c r="H1593" s="60"/>
      <c r="I1593" s="59"/>
      <c r="J1593" s="59"/>
      <c r="K1593" s="61"/>
      <c r="L1593" s="62"/>
      <c r="M1593" s="63"/>
      <c r="N1593" s="64"/>
      <c r="O1593" s="64"/>
      <c r="P1593" s="64"/>
      <c r="Q1593" s="64"/>
      <c r="R1593" s="64"/>
      <c r="S1593" s="64"/>
      <c r="T1593" s="64"/>
      <c r="U1593" s="64"/>
      <c r="V1593" s="64"/>
      <c r="W1593" s="64"/>
      <c r="X1593" s="64"/>
      <c r="Y1593" s="64"/>
      <c r="Z1593" s="64"/>
      <c r="AA1593" s="64"/>
      <c r="AB1593" s="64"/>
      <c r="AC1593" s="64"/>
      <c r="AD1593" s="64"/>
      <c r="AE1593" s="64"/>
      <c r="AF1593" s="117"/>
    </row>
    <row r="1594" spans="1:32" ht="33" customHeight="1" x14ac:dyDescent="0.4">
      <c r="A1594" s="58"/>
      <c r="B1594" s="59"/>
      <c r="C1594" s="59"/>
      <c r="D1594" s="59"/>
      <c r="E1594" s="59"/>
      <c r="F1594" s="58"/>
      <c r="G1594" s="59"/>
      <c r="H1594" s="60"/>
      <c r="I1594" s="59"/>
      <c r="J1594" s="59"/>
      <c r="K1594" s="61"/>
      <c r="L1594" s="62"/>
      <c r="M1594" s="63"/>
      <c r="N1594" s="64"/>
      <c r="O1594" s="64"/>
      <c r="P1594" s="64"/>
      <c r="Q1594" s="64"/>
      <c r="R1594" s="64"/>
      <c r="S1594" s="64"/>
      <c r="T1594" s="64"/>
      <c r="U1594" s="64"/>
      <c r="V1594" s="64"/>
      <c r="W1594" s="64"/>
      <c r="X1594" s="64"/>
      <c r="Y1594" s="64"/>
      <c r="Z1594" s="64"/>
      <c r="AA1594" s="64"/>
      <c r="AB1594" s="64"/>
      <c r="AC1594" s="64"/>
      <c r="AD1594" s="64"/>
      <c r="AE1594" s="64"/>
      <c r="AF1594" s="117"/>
    </row>
    <row r="1595" spans="1:32" ht="33" customHeight="1" x14ac:dyDescent="0.4">
      <c r="A1595" s="58"/>
      <c r="B1595" s="59"/>
      <c r="C1595" s="59"/>
      <c r="D1595" s="59"/>
      <c r="E1595" s="59"/>
      <c r="F1595" s="58"/>
      <c r="G1595" s="59"/>
      <c r="H1595" s="60"/>
      <c r="I1595" s="59"/>
      <c r="J1595" s="59"/>
      <c r="K1595" s="61"/>
      <c r="L1595" s="62"/>
      <c r="M1595" s="63"/>
      <c r="N1595" s="64"/>
      <c r="O1595" s="64"/>
      <c r="P1595" s="64"/>
      <c r="Q1595" s="64"/>
      <c r="R1595" s="64"/>
      <c r="S1595" s="64"/>
      <c r="T1595" s="64"/>
      <c r="U1595" s="64"/>
      <c r="V1595" s="64"/>
      <c r="W1595" s="64"/>
      <c r="X1595" s="64"/>
      <c r="Y1595" s="64"/>
      <c r="Z1595" s="64"/>
      <c r="AA1595" s="64"/>
      <c r="AB1595" s="64"/>
      <c r="AC1595" s="64"/>
      <c r="AD1595" s="64"/>
      <c r="AE1595" s="64"/>
      <c r="AF1595" s="117"/>
    </row>
    <row r="1596" spans="1:32" ht="33" customHeight="1" x14ac:dyDescent="0.4">
      <c r="A1596" s="58"/>
      <c r="B1596" s="59"/>
      <c r="C1596" s="59"/>
      <c r="D1596" s="59"/>
      <c r="E1596" s="59"/>
      <c r="F1596" s="58"/>
      <c r="G1596" s="59"/>
      <c r="H1596" s="60"/>
      <c r="I1596" s="59"/>
      <c r="J1596" s="59"/>
      <c r="K1596" s="61"/>
      <c r="L1596" s="62"/>
      <c r="M1596" s="63"/>
      <c r="N1596" s="64"/>
      <c r="O1596" s="64"/>
      <c r="P1596" s="64"/>
      <c r="Q1596" s="64"/>
      <c r="R1596" s="64"/>
      <c r="S1596" s="64"/>
      <c r="T1596" s="64"/>
      <c r="U1596" s="64"/>
      <c r="V1596" s="64"/>
      <c r="W1596" s="64"/>
      <c r="X1596" s="64"/>
      <c r="Y1596" s="64"/>
      <c r="Z1596" s="64"/>
      <c r="AA1596" s="64"/>
      <c r="AB1596" s="64"/>
      <c r="AC1596" s="64"/>
      <c r="AD1596" s="64"/>
      <c r="AE1596" s="64"/>
      <c r="AF1596" s="117"/>
    </row>
    <row r="1597" spans="1:32" ht="33" customHeight="1" x14ac:dyDescent="0.4">
      <c r="A1597" s="58"/>
      <c r="B1597" s="59"/>
      <c r="C1597" s="59"/>
      <c r="D1597" s="59"/>
      <c r="E1597" s="59"/>
      <c r="F1597" s="58"/>
      <c r="G1597" s="59"/>
      <c r="H1597" s="60"/>
      <c r="I1597" s="59"/>
      <c r="J1597" s="59"/>
      <c r="K1597" s="61"/>
      <c r="L1597" s="62"/>
      <c r="M1597" s="63"/>
      <c r="N1597" s="64"/>
      <c r="O1597" s="64"/>
      <c r="P1597" s="64"/>
      <c r="Q1597" s="64"/>
      <c r="R1597" s="64"/>
      <c r="S1597" s="64"/>
      <c r="T1597" s="64"/>
      <c r="U1597" s="64"/>
      <c r="V1597" s="64"/>
      <c r="W1597" s="64"/>
      <c r="X1597" s="64"/>
      <c r="Y1597" s="64"/>
      <c r="Z1597" s="64"/>
      <c r="AA1597" s="64"/>
      <c r="AB1597" s="64"/>
      <c r="AC1597" s="64"/>
      <c r="AD1597" s="64"/>
      <c r="AE1597" s="64"/>
      <c r="AF1597" s="117"/>
    </row>
    <row r="1598" spans="1:32" ht="33" customHeight="1" x14ac:dyDescent="0.4">
      <c r="A1598" s="58"/>
      <c r="B1598" s="59"/>
      <c r="C1598" s="59"/>
      <c r="D1598" s="59"/>
      <c r="E1598" s="59"/>
      <c r="F1598" s="58"/>
      <c r="G1598" s="59"/>
      <c r="H1598" s="60"/>
      <c r="I1598" s="59"/>
      <c r="J1598" s="59"/>
      <c r="K1598" s="61"/>
      <c r="L1598" s="62"/>
      <c r="M1598" s="63"/>
      <c r="N1598" s="64"/>
      <c r="O1598" s="64"/>
      <c r="P1598" s="64"/>
      <c r="Q1598" s="64"/>
      <c r="R1598" s="64"/>
      <c r="S1598" s="64"/>
      <c r="T1598" s="64"/>
      <c r="U1598" s="64"/>
      <c r="V1598" s="64"/>
      <c r="W1598" s="64"/>
      <c r="X1598" s="64"/>
      <c r="Y1598" s="64"/>
      <c r="Z1598" s="64"/>
      <c r="AA1598" s="64"/>
      <c r="AB1598" s="64"/>
      <c r="AC1598" s="64"/>
      <c r="AD1598" s="64"/>
      <c r="AE1598" s="64"/>
      <c r="AF1598" s="117"/>
    </row>
    <row r="1599" spans="1:32" ht="33" customHeight="1" x14ac:dyDescent="0.4">
      <c r="A1599" s="58"/>
      <c r="B1599" s="59"/>
      <c r="C1599" s="59"/>
      <c r="D1599" s="59"/>
      <c r="E1599" s="59"/>
      <c r="F1599" s="58"/>
      <c r="G1599" s="59"/>
      <c r="H1599" s="60"/>
      <c r="I1599" s="59"/>
      <c r="J1599" s="59"/>
      <c r="K1599" s="61"/>
      <c r="L1599" s="62"/>
      <c r="M1599" s="63"/>
      <c r="N1599" s="64"/>
      <c r="O1599" s="64"/>
      <c r="P1599" s="64"/>
      <c r="Q1599" s="64"/>
      <c r="R1599" s="64"/>
      <c r="S1599" s="64"/>
      <c r="T1599" s="64"/>
      <c r="U1599" s="64"/>
      <c r="V1599" s="64"/>
      <c r="W1599" s="64"/>
      <c r="X1599" s="64"/>
      <c r="Y1599" s="64"/>
      <c r="Z1599" s="64"/>
      <c r="AA1599" s="64"/>
      <c r="AB1599" s="64"/>
      <c r="AC1599" s="64"/>
      <c r="AD1599" s="64"/>
      <c r="AE1599" s="64"/>
      <c r="AF1599" s="117"/>
    </row>
    <row r="1600" spans="1:32" ht="33" customHeight="1" x14ac:dyDescent="0.4">
      <c r="A1600" s="58"/>
      <c r="B1600" s="59"/>
      <c r="C1600" s="59"/>
      <c r="D1600" s="59"/>
      <c r="E1600" s="59"/>
      <c r="F1600" s="58"/>
      <c r="G1600" s="59"/>
      <c r="H1600" s="60"/>
      <c r="I1600" s="59"/>
      <c r="J1600" s="59"/>
      <c r="K1600" s="61"/>
      <c r="L1600" s="62"/>
      <c r="M1600" s="63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117"/>
    </row>
    <row r="1601" spans="1:32" ht="33" customHeight="1" x14ac:dyDescent="0.4">
      <c r="A1601" s="58"/>
      <c r="B1601" s="59"/>
      <c r="C1601" s="59"/>
      <c r="D1601" s="59"/>
      <c r="E1601" s="59"/>
      <c r="F1601" s="58"/>
      <c r="G1601" s="59"/>
      <c r="H1601" s="60"/>
      <c r="I1601" s="59"/>
      <c r="J1601" s="59"/>
      <c r="K1601" s="61"/>
      <c r="L1601" s="62"/>
      <c r="M1601" s="63"/>
      <c r="N1601" s="64"/>
      <c r="O1601" s="64"/>
      <c r="P1601" s="64"/>
      <c r="Q1601" s="64"/>
      <c r="R1601" s="64"/>
      <c r="S1601" s="64"/>
      <c r="T1601" s="64"/>
      <c r="U1601" s="64"/>
      <c r="V1601" s="64"/>
      <c r="W1601" s="64"/>
      <c r="X1601" s="64"/>
      <c r="Y1601" s="64"/>
      <c r="Z1601" s="64"/>
      <c r="AA1601" s="64"/>
      <c r="AB1601" s="64"/>
      <c r="AC1601" s="64"/>
      <c r="AD1601" s="64"/>
      <c r="AE1601" s="64"/>
      <c r="AF1601" s="117"/>
    </row>
    <row r="1602" spans="1:32" ht="33" customHeight="1" x14ac:dyDescent="0.4">
      <c r="A1602" s="58"/>
      <c r="B1602" s="59"/>
      <c r="C1602" s="59"/>
      <c r="D1602" s="59"/>
      <c r="E1602" s="59"/>
      <c r="F1602" s="58"/>
      <c r="G1602" s="59"/>
      <c r="H1602" s="60"/>
      <c r="I1602" s="59"/>
      <c r="J1602" s="59"/>
      <c r="K1602" s="61"/>
      <c r="L1602" s="62"/>
      <c r="M1602" s="63"/>
      <c r="N1602" s="64"/>
      <c r="O1602" s="64"/>
      <c r="P1602" s="64"/>
      <c r="Q1602" s="64"/>
      <c r="R1602" s="64"/>
      <c r="S1602" s="64"/>
      <c r="T1602" s="64"/>
      <c r="U1602" s="64"/>
      <c r="V1602" s="64"/>
      <c r="W1602" s="64"/>
      <c r="X1602" s="64"/>
      <c r="Y1602" s="64"/>
      <c r="Z1602" s="64"/>
      <c r="AA1602" s="64"/>
      <c r="AB1602" s="64"/>
      <c r="AC1602" s="64"/>
      <c r="AD1602" s="64"/>
      <c r="AE1602" s="64"/>
      <c r="AF1602" s="117"/>
    </row>
    <row r="1603" spans="1:32" ht="33" customHeight="1" x14ac:dyDescent="0.4">
      <c r="A1603" s="58"/>
      <c r="B1603" s="59"/>
      <c r="C1603" s="59"/>
      <c r="D1603" s="59"/>
      <c r="E1603" s="59"/>
      <c r="F1603" s="58"/>
      <c r="G1603" s="59"/>
      <c r="H1603" s="60"/>
      <c r="I1603" s="59"/>
      <c r="J1603" s="59"/>
      <c r="K1603" s="61"/>
      <c r="L1603" s="62"/>
      <c r="M1603" s="63"/>
      <c r="N1603" s="64"/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117"/>
    </row>
    <row r="1604" spans="1:32" ht="33" customHeight="1" x14ac:dyDescent="0.4">
      <c r="A1604" s="58"/>
      <c r="B1604" s="59"/>
      <c r="C1604" s="59"/>
      <c r="D1604" s="59"/>
      <c r="E1604" s="59"/>
      <c r="F1604" s="58"/>
      <c r="G1604" s="59"/>
      <c r="H1604" s="60"/>
      <c r="I1604" s="59"/>
      <c r="J1604" s="59"/>
      <c r="K1604" s="61"/>
      <c r="L1604" s="62"/>
      <c r="M1604" s="63"/>
      <c r="N1604" s="64"/>
      <c r="O1604" s="64"/>
      <c r="P1604" s="64"/>
      <c r="Q1604" s="64"/>
      <c r="R1604" s="64"/>
      <c r="S1604" s="64"/>
      <c r="T1604" s="64"/>
      <c r="U1604" s="64"/>
      <c r="V1604" s="64"/>
      <c r="W1604" s="64"/>
      <c r="X1604" s="64"/>
      <c r="Y1604" s="64"/>
      <c r="Z1604" s="64"/>
      <c r="AA1604" s="64"/>
      <c r="AB1604" s="64"/>
      <c r="AC1604" s="64"/>
      <c r="AD1604" s="64"/>
      <c r="AE1604" s="64"/>
      <c r="AF1604" s="117"/>
    </row>
    <row r="1605" spans="1:32" ht="33" customHeight="1" x14ac:dyDescent="0.4">
      <c r="A1605" s="58"/>
      <c r="B1605" s="59"/>
      <c r="C1605" s="59"/>
      <c r="D1605" s="59"/>
      <c r="E1605" s="59"/>
      <c r="F1605" s="58"/>
      <c r="G1605" s="59"/>
      <c r="H1605" s="60"/>
      <c r="I1605" s="59"/>
      <c r="J1605" s="59"/>
      <c r="K1605" s="61"/>
      <c r="L1605" s="62"/>
      <c r="M1605" s="63"/>
      <c r="N1605" s="64"/>
      <c r="O1605" s="64"/>
      <c r="P1605" s="64"/>
      <c r="Q1605" s="64"/>
      <c r="R1605" s="64"/>
      <c r="S1605" s="64"/>
      <c r="T1605" s="64"/>
      <c r="U1605" s="64"/>
      <c r="V1605" s="64"/>
      <c r="W1605" s="64"/>
      <c r="X1605" s="64"/>
      <c r="Y1605" s="64"/>
      <c r="Z1605" s="64"/>
      <c r="AA1605" s="64"/>
      <c r="AB1605" s="64"/>
      <c r="AC1605" s="64"/>
      <c r="AD1605" s="64"/>
      <c r="AE1605" s="64"/>
      <c r="AF1605" s="117"/>
    </row>
    <row r="1606" spans="1:32" ht="33" customHeight="1" x14ac:dyDescent="0.4">
      <c r="A1606" s="58"/>
      <c r="B1606" s="59"/>
      <c r="C1606" s="59"/>
      <c r="D1606" s="59"/>
      <c r="E1606" s="59"/>
      <c r="F1606" s="58"/>
      <c r="G1606" s="59"/>
      <c r="H1606" s="60"/>
      <c r="I1606" s="59"/>
      <c r="J1606" s="59"/>
      <c r="K1606" s="61"/>
      <c r="L1606" s="62"/>
      <c r="M1606" s="63"/>
      <c r="N1606" s="64"/>
      <c r="O1606" s="64"/>
      <c r="P1606" s="64"/>
      <c r="Q1606" s="64"/>
      <c r="R1606" s="64"/>
      <c r="S1606" s="64"/>
      <c r="T1606" s="64"/>
      <c r="U1606" s="64"/>
      <c r="V1606" s="64"/>
      <c r="W1606" s="64"/>
      <c r="X1606" s="64"/>
      <c r="Y1606" s="64"/>
      <c r="Z1606" s="64"/>
      <c r="AA1606" s="64"/>
      <c r="AB1606" s="64"/>
      <c r="AC1606" s="64"/>
      <c r="AD1606" s="64"/>
      <c r="AE1606" s="64"/>
      <c r="AF1606" s="117"/>
    </row>
    <row r="1607" spans="1:32" ht="33" customHeight="1" x14ac:dyDescent="0.4">
      <c r="A1607" s="58"/>
      <c r="B1607" s="59"/>
      <c r="C1607" s="59"/>
      <c r="D1607" s="59"/>
      <c r="E1607" s="59"/>
      <c r="F1607" s="58"/>
      <c r="G1607" s="59"/>
      <c r="H1607" s="60"/>
      <c r="I1607" s="59"/>
      <c r="J1607" s="59"/>
      <c r="K1607" s="61"/>
      <c r="L1607" s="62"/>
      <c r="M1607" s="63"/>
      <c r="N1607" s="64"/>
      <c r="O1607" s="64"/>
      <c r="P1607" s="64"/>
      <c r="Q1607" s="64"/>
      <c r="R1607" s="64"/>
      <c r="S1607" s="64"/>
      <c r="T1607" s="64"/>
      <c r="U1607" s="64"/>
      <c r="V1607" s="64"/>
      <c r="W1607" s="64"/>
      <c r="X1607" s="64"/>
      <c r="Y1607" s="64"/>
      <c r="Z1607" s="64"/>
      <c r="AA1607" s="64"/>
      <c r="AB1607" s="64"/>
      <c r="AC1607" s="64"/>
      <c r="AD1607" s="64"/>
      <c r="AE1607" s="64"/>
      <c r="AF1607" s="117"/>
    </row>
    <row r="1608" spans="1:32" ht="33" customHeight="1" x14ac:dyDescent="0.4">
      <c r="A1608" s="58"/>
      <c r="B1608" s="59"/>
      <c r="C1608" s="59"/>
      <c r="D1608" s="59"/>
      <c r="E1608" s="59"/>
      <c r="F1608" s="58"/>
      <c r="G1608" s="59"/>
      <c r="H1608" s="60"/>
      <c r="I1608" s="59"/>
      <c r="J1608" s="59"/>
      <c r="K1608" s="61"/>
      <c r="L1608" s="62"/>
      <c r="M1608" s="63"/>
      <c r="N1608" s="64"/>
      <c r="O1608" s="64"/>
      <c r="P1608" s="64"/>
      <c r="Q1608" s="64"/>
      <c r="R1608" s="64"/>
      <c r="S1608" s="64"/>
      <c r="T1608" s="64"/>
      <c r="U1608" s="64"/>
      <c r="V1608" s="64"/>
      <c r="W1608" s="64"/>
      <c r="X1608" s="64"/>
      <c r="Y1608" s="64"/>
      <c r="Z1608" s="64"/>
      <c r="AA1608" s="64"/>
      <c r="AB1608" s="64"/>
      <c r="AC1608" s="64"/>
      <c r="AD1608" s="64"/>
      <c r="AE1608" s="64"/>
      <c r="AF1608" s="117"/>
    </row>
    <row r="1609" spans="1:32" ht="33" customHeight="1" x14ac:dyDescent="0.4">
      <c r="A1609" s="58"/>
      <c r="B1609" s="59"/>
      <c r="C1609" s="59"/>
      <c r="D1609" s="59"/>
      <c r="E1609" s="59"/>
      <c r="F1609" s="58"/>
      <c r="G1609" s="59"/>
      <c r="H1609" s="60"/>
      <c r="I1609" s="59"/>
      <c r="J1609" s="59"/>
      <c r="K1609" s="61"/>
      <c r="L1609" s="62"/>
      <c r="M1609" s="63"/>
      <c r="N1609" s="64"/>
      <c r="O1609" s="64"/>
      <c r="P1609" s="64"/>
      <c r="Q1609" s="64"/>
      <c r="R1609" s="64"/>
      <c r="S1609" s="64"/>
      <c r="T1609" s="64"/>
      <c r="U1609" s="64"/>
      <c r="V1609" s="64"/>
      <c r="W1609" s="64"/>
      <c r="X1609" s="64"/>
      <c r="Y1609" s="64"/>
      <c r="Z1609" s="64"/>
      <c r="AA1609" s="64"/>
      <c r="AB1609" s="64"/>
      <c r="AC1609" s="64"/>
      <c r="AD1609" s="64"/>
      <c r="AE1609" s="64"/>
      <c r="AF1609" s="117"/>
    </row>
    <row r="1610" spans="1:32" ht="33" customHeight="1" x14ac:dyDescent="0.4">
      <c r="A1610" s="58"/>
      <c r="B1610" s="59"/>
      <c r="C1610" s="59"/>
      <c r="D1610" s="59"/>
      <c r="E1610" s="59"/>
      <c r="F1610" s="58"/>
      <c r="G1610" s="59"/>
      <c r="H1610" s="60"/>
      <c r="I1610" s="59"/>
      <c r="J1610" s="59"/>
      <c r="K1610" s="61"/>
      <c r="L1610" s="62"/>
      <c r="M1610" s="63"/>
      <c r="N1610" s="64"/>
      <c r="O1610" s="64"/>
      <c r="P1610" s="64"/>
      <c r="Q1610" s="64"/>
      <c r="R1610" s="64"/>
      <c r="S1610" s="64"/>
      <c r="T1610" s="64"/>
      <c r="U1610" s="64"/>
      <c r="V1610" s="64"/>
      <c r="W1610" s="64"/>
      <c r="X1610" s="64"/>
      <c r="Y1610" s="64"/>
      <c r="Z1610" s="64"/>
      <c r="AA1610" s="64"/>
      <c r="AB1610" s="64"/>
      <c r="AC1610" s="64"/>
      <c r="AD1610" s="64"/>
      <c r="AE1610" s="64"/>
      <c r="AF1610" s="117"/>
    </row>
    <row r="1611" spans="1:32" ht="33" customHeight="1" x14ac:dyDescent="0.4">
      <c r="A1611" s="58"/>
      <c r="B1611" s="59"/>
      <c r="C1611" s="59"/>
      <c r="D1611" s="59"/>
      <c r="E1611" s="59"/>
      <c r="F1611" s="58"/>
      <c r="G1611" s="59"/>
      <c r="H1611" s="60"/>
      <c r="I1611" s="59"/>
      <c r="J1611" s="59"/>
      <c r="K1611" s="61"/>
      <c r="L1611" s="62"/>
      <c r="M1611" s="63"/>
      <c r="N1611" s="64"/>
      <c r="O1611" s="64"/>
      <c r="P1611" s="64"/>
      <c r="Q1611" s="64"/>
      <c r="R1611" s="64"/>
      <c r="S1611" s="64"/>
      <c r="T1611" s="64"/>
      <c r="U1611" s="64"/>
      <c r="V1611" s="64"/>
      <c r="W1611" s="64"/>
      <c r="X1611" s="64"/>
      <c r="Y1611" s="64"/>
      <c r="Z1611" s="64"/>
      <c r="AA1611" s="64"/>
      <c r="AB1611" s="64"/>
      <c r="AC1611" s="64"/>
      <c r="AD1611" s="64"/>
      <c r="AE1611" s="64"/>
      <c r="AF1611" s="117"/>
    </row>
    <row r="1612" spans="1:32" ht="33" customHeight="1" x14ac:dyDescent="0.4">
      <c r="A1612" s="58"/>
      <c r="B1612" s="59"/>
      <c r="C1612" s="59"/>
      <c r="D1612" s="59"/>
      <c r="E1612" s="59"/>
      <c r="F1612" s="58"/>
      <c r="G1612" s="59"/>
      <c r="H1612" s="60"/>
      <c r="I1612" s="59"/>
      <c r="J1612" s="59"/>
      <c r="K1612" s="61"/>
      <c r="L1612" s="62"/>
      <c r="M1612" s="63"/>
      <c r="N1612" s="64"/>
      <c r="O1612" s="64"/>
      <c r="P1612" s="64"/>
      <c r="Q1612" s="64"/>
      <c r="R1612" s="64"/>
      <c r="S1612" s="64"/>
      <c r="T1612" s="64"/>
      <c r="U1612" s="64"/>
      <c r="V1612" s="64"/>
      <c r="W1612" s="64"/>
      <c r="X1612" s="64"/>
      <c r="Y1612" s="64"/>
      <c r="Z1612" s="64"/>
      <c r="AA1612" s="64"/>
      <c r="AB1612" s="64"/>
      <c r="AC1612" s="64"/>
      <c r="AD1612" s="64"/>
      <c r="AE1612" s="64"/>
      <c r="AF1612" s="117"/>
    </row>
    <row r="1613" spans="1:32" ht="33" customHeight="1" x14ac:dyDescent="0.4">
      <c r="A1613" s="58"/>
      <c r="B1613" s="59"/>
      <c r="C1613" s="59"/>
      <c r="D1613" s="59"/>
      <c r="E1613" s="59"/>
      <c r="F1613" s="58"/>
      <c r="G1613" s="59"/>
      <c r="H1613" s="60"/>
      <c r="I1613" s="59"/>
      <c r="J1613" s="59"/>
      <c r="K1613" s="61"/>
      <c r="L1613" s="62"/>
      <c r="M1613" s="63"/>
      <c r="N1613" s="64"/>
      <c r="O1613" s="64"/>
      <c r="P1613" s="64"/>
      <c r="Q1613" s="64"/>
      <c r="R1613" s="64"/>
      <c r="S1613" s="64"/>
      <c r="T1613" s="64"/>
      <c r="U1613" s="64"/>
      <c r="V1613" s="64"/>
      <c r="W1613" s="64"/>
      <c r="X1613" s="64"/>
      <c r="Y1613" s="64"/>
      <c r="Z1613" s="64"/>
      <c r="AA1613" s="64"/>
      <c r="AB1613" s="64"/>
      <c r="AC1613" s="64"/>
      <c r="AD1613" s="64"/>
      <c r="AE1613" s="64"/>
      <c r="AF1613" s="117"/>
    </row>
    <row r="1614" spans="1:32" ht="33" customHeight="1" x14ac:dyDescent="0.4">
      <c r="A1614" s="58"/>
      <c r="B1614" s="59"/>
      <c r="C1614" s="59"/>
      <c r="D1614" s="59"/>
      <c r="E1614" s="59"/>
      <c r="F1614" s="58"/>
      <c r="G1614" s="59"/>
      <c r="H1614" s="60"/>
      <c r="I1614" s="59"/>
      <c r="J1614" s="59"/>
      <c r="K1614" s="61"/>
      <c r="L1614" s="62"/>
      <c r="M1614" s="63"/>
      <c r="N1614" s="64"/>
      <c r="O1614" s="64"/>
      <c r="P1614" s="64"/>
      <c r="Q1614" s="64"/>
      <c r="R1614" s="64"/>
      <c r="S1614" s="64"/>
      <c r="T1614" s="64"/>
      <c r="U1614" s="64"/>
      <c r="V1614" s="64"/>
      <c r="W1614" s="64"/>
      <c r="X1614" s="64"/>
      <c r="Y1614" s="64"/>
      <c r="Z1614" s="64"/>
      <c r="AA1614" s="64"/>
      <c r="AB1614" s="64"/>
      <c r="AC1614" s="64"/>
      <c r="AD1614" s="64"/>
      <c r="AE1614" s="64"/>
      <c r="AF1614" s="117"/>
    </row>
    <row r="1615" spans="1:32" ht="33" customHeight="1" x14ac:dyDescent="0.4">
      <c r="A1615" s="58"/>
      <c r="B1615" s="59"/>
      <c r="C1615" s="59"/>
      <c r="D1615" s="59"/>
      <c r="E1615" s="59"/>
      <c r="F1615" s="58"/>
      <c r="G1615" s="59"/>
      <c r="H1615" s="60"/>
      <c r="I1615" s="59"/>
      <c r="J1615" s="59"/>
      <c r="K1615" s="61"/>
      <c r="L1615" s="62"/>
      <c r="M1615" s="63"/>
      <c r="N1615" s="64"/>
      <c r="O1615" s="64"/>
      <c r="P1615" s="64"/>
      <c r="Q1615" s="64"/>
      <c r="R1615" s="64"/>
      <c r="S1615" s="64"/>
      <c r="T1615" s="64"/>
      <c r="U1615" s="64"/>
      <c r="V1615" s="64"/>
      <c r="W1615" s="64"/>
      <c r="X1615" s="64"/>
      <c r="Y1615" s="64"/>
      <c r="Z1615" s="64"/>
      <c r="AA1615" s="64"/>
      <c r="AB1615" s="64"/>
      <c r="AC1615" s="64"/>
      <c r="AD1615" s="64"/>
      <c r="AE1615" s="64"/>
      <c r="AF1615" s="117"/>
    </row>
    <row r="1616" spans="1:32" ht="33" customHeight="1" x14ac:dyDescent="0.4">
      <c r="A1616" s="58"/>
      <c r="B1616" s="59"/>
      <c r="C1616" s="59"/>
      <c r="D1616" s="59"/>
      <c r="E1616" s="59"/>
      <c r="F1616" s="58"/>
      <c r="G1616" s="59"/>
      <c r="H1616" s="60"/>
      <c r="I1616" s="59"/>
      <c r="J1616" s="59"/>
      <c r="K1616" s="61"/>
      <c r="L1616" s="62"/>
      <c r="M1616" s="63"/>
      <c r="N1616" s="64"/>
      <c r="O1616" s="64"/>
      <c r="P1616" s="64"/>
      <c r="Q1616" s="64"/>
      <c r="R1616" s="64"/>
      <c r="S1616" s="64"/>
      <c r="T1616" s="64"/>
      <c r="U1616" s="64"/>
      <c r="V1616" s="64"/>
      <c r="W1616" s="64"/>
      <c r="X1616" s="64"/>
      <c r="Y1616" s="64"/>
      <c r="Z1616" s="64"/>
      <c r="AA1616" s="64"/>
      <c r="AB1616" s="64"/>
      <c r="AC1616" s="64"/>
      <c r="AD1616" s="64"/>
      <c r="AE1616" s="64"/>
      <c r="AF1616" s="117"/>
    </row>
    <row r="1617" spans="1:32" ht="33" customHeight="1" x14ac:dyDescent="0.4">
      <c r="A1617" s="58"/>
      <c r="B1617" s="59"/>
      <c r="C1617" s="59"/>
      <c r="D1617" s="59"/>
      <c r="E1617" s="59"/>
      <c r="F1617" s="58"/>
      <c r="G1617" s="59"/>
      <c r="H1617" s="60"/>
      <c r="I1617" s="59"/>
      <c r="J1617" s="59"/>
      <c r="K1617" s="61"/>
      <c r="L1617" s="62"/>
      <c r="M1617" s="63"/>
      <c r="N1617" s="64"/>
      <c r="O1617" s="64"/>
      <c r="P1617" s="64"/>
      <c r="Q1617" s="64"/>
      <c r="R1617" s="64"/>
      <c r="S1617" s="64"/>
      <c r="T1617" s="64"/>
      <c r="U1617" s="64"/>
      <c r="V1617" s="64"/>
      <c r="W1617" s="64"/>
      <c r="X1617" s="64"/>
      <c r="Y1617" s="64"/>
      <c r="Z1617" s="64"/>
      <c r="AA1617" s="64"/>
      <c r="AB1617" s="64"/>
      <c r="AC1617" s="64"/>
      <c r="AD1617" s="64"/>
      <c r="AE1617" s="64"/>
      <c r="AF1617" s="117"/>
    </row>
    <row r="1618" spans="1:32" ht="33" customHeight="1" x14ac:dyDescent="0.4">
      <c r="A1618" s="58"/>
      <c r="B1618" s="59"/>
      <c r="C1618" s="59"/>
      <c r="D1618" s="59"/>
      <c r="E1618" s="59"/>
      <c r="F1618" s="58"/>
      <c r="G1618" s="59"/>
      <c r="H1618" s="60"/>
      <c r="I1618" s="59"/>
      <c r="J1618" s="59"/>
      <c r="K1618" s="61"/>
      <c r="L1618" s="62"/>
      <c r="M1618" s="63"/>
      <c r="N1618" s="64"/>
      <c r="O1618" s="64"/>
      <c r="P1618" s="64"/>
      <c r="Q1618" s="64"/>
      <c r="R1618" s="64"/>
      <c r="S1618" s="64"/>
      <c r="T1618" s="64"/>
      <c r="U1618" s="64"/>
      <c r="V1618" s="64"/>
      <c r="W1618" s="64"/>
      <c r="X1618" s="64"/>
      <c r="Y1618" s="64"/>
      <c r="Z1618" s="64"/>
      <c r="AA1618" s="64"/>
      <c r="AB1618" s="64"/>
      <c r="AC1618" s="64"/>
      <c r="AD1618" s="64"/>
      <c r="AE1618" s="64"/>
      <c r="AF1618" s="117"/>
    </row>
    <row r="1619" spans="1:32" ht="33" customHeight="1" x14ac:dyDescent="0.4">
      <c r="A1619" s="58"/>
      <c r="B1619" s="59"/>
      <c r="C1619" s="59"/>
      <c r="D1619" s="59"/>
      <c r="E1619" s="59"/>
      <c r="F1619" s="58"/>
      <c r="G1619" s="59"/>
      <c r="H1619" s="60"/>
      <c r="I1619" s="59"/>
      <c r="J1619" s="59"/>
      <c r="K1619" s="61"/>
      <c r="L1619" s="62"/>
      <c r="M1619" s="63"/>
      <c r="N1619" s="64"/>
      <c r="O1619" s="64"/>
      <c r="P1619" s="64"/>
      <c r="Q1619" s="64"/>
      <c r="R1619" s="64"/>
      <c r="S1619" s="64"/>
      <c r="T1619" s="64"/>
      <c r="U1619" s="64"/>
      <c r="V1619" s="64"/>
      <c r="W1619" s="64"/>
      <c r="X1619" s="64"/>
      <c r="Y1619" s="64"/>
      <c r="Z1619" s="64"/>
      <c r="AA1619" s="64"/>
      <c r="AB1619" s="64"/>
      <c r="AC1619" s="64"/>
      <c r="AD1619" s="64"/>
      <c r="AE1619" s="64"/>
      <c r="AF1619" s="117"/>
    </row>
    <row r="1620" spans="1:32" ht="33" customHeight="1" x14ac:dyDescent="0.4">
      <c r="A1620" s="58"/>
      <c r="B1620" s="59"/>
      <c r="C1620" s="59"/>
      <c r="D1620" s="59"/>
      <c r="E1620" s="59"/>
      <c r="F1620" s="58"/>
      <c r="G1620" s="59"/>
      <c r="H1620" s="60"/>
      <c r="I1620" s="59"/>
      <c r="J1620" s="59"/>
      <c r="K1620" s="61"/>
      <c r="L1620" s="62"/>
      <c r="M1620" s="63"/>
      <c r="N1620" s="64"/>
      <c r="O1620" s="64"/>
      <c r="P1620" s="64"/>
      <c r="Q1620" s="64"/>
      <c r="R1620" s="64"/>
      <c r="S1620" s="64"/>
      <c r="T1620" s="64"/>
      <c r="U1620" s="64"/>
      <c r="V1620" s="64"/>
      <c r="W1620" s="64"/>
      <c r="X1620" s="64"/>
      <c r="Y1620" s="64"/>
      <c r="Z1620" s="64"/>
      <c r="AA1620" s="64"/>
      <c r="AB1620" s="64"/>
      <c r="AC1620" s="64"/>
      <c r="AD1620" s="64"/>
      <c r="AE1620" s="64"/>
      <c r="AF1620" s="117"/>
    </row>
    <row r="1621" spans="1:32" ht="33" customHeight="1" x14ac:dyDescent="0.4">
      <c r="A1621" s="58"/>
      <c r="B1621" s="59"/>
      <c r="C1621" s="59"/>
      <c r="D1621" s="59"/>
      <c r="E1621" s="59"/>
      <c r="F1621" s="58"/>
      <c r="G1621" s="59"/>
      <c r="H1621" s="60"/>
      <c r="I1621" s="59"/>
      <c r="J1621" s="59"/>
      <c r="K1621" s="61"/>
      <c r="L1621" s="62"/>
      <c r="M1621" s="63"/>
      <c r="N1621" s="64"/>
      <c r="O1621" s="64"/>
      <c r="P1621" s="64"/>
      <c r="Q1621" s="64"/>
      <c r="R1621" s="64"/>
      <c r="S1621" s="64"/>
      <c r="T1621" s="64"/>
      <c r="U1621" s="64"/>
      <c r="V1621" s="64"/>
      <c r="W1621" s="64"/>
      <c r="X1621" s="64"/>
      <c r="Y1621" s="64"/>
      <c r="Z1621" s="64"/>
      <c r="AA1621" s="64"/>
      <c r="AB1621" s="64"/>
      <c r="AC1621" s="64"/>
      <c r="AD1621" s="64"/>
      <c r="AE1621" s="64"/>
      <c r="AF1621" s="117"/>
    </row>
    <row r="1622" spans="1:32" ht="33" customHeight="1" x14ac:dyDescent="0.4">
      <c r="A1622" s="58"/>
      <c r="B1622" s="59"/>
      <c r="C1622" s="59"/>
      <c r="D1622" s="59"/>
      <c r="E1622" s="59"/>
      <c r="F1622" s="58"/>
      <c r="G1622" s="59"/>
      <c r="H1622" s="60"/>
      <c r="I1622" s="59"/>
      <c r="J1622" s="59"/>
      <c r="K1622" s="61"/>
      <c r="L1622" s="62"/>
      <c r="M1622" s="63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  <c r="X1622" s="64"/>
      <c r="Y1622" s="64"/>
      <c r="Z1622" s="64"/>
      <c r="AA1622" s="64"/>
      <c r="AB1622" s="64"/>
      <c r="AC1622" s="64"/>
      <c r="AD1622" s="64"/>
      <c r="AE1622" s="64"/>
      <c r="AF1622" s="117"/>
    </row>
    <row r="1623" spans="1:32" ht="33" customHeight="1" x14ac:dyDescent="0.4">
      <c r="A1623" s="58"/>
      <c r="B1623" s="59"/>
      <c r="C1623" s="59"/>
      <c r="D1623" s="59"/>
      <c r="E1623" s="59"/>
      <c r="F1623" s="58"/>
      <c r="G1623" s="59"/>
      <c r="H1623" s="60"/>
      <c r="I1623" s="59"/>
      <c r="J1623" s="59"/>
      <c r="K1623" s="61"/>
      <c r="L1623" s="62"/>
      <c r="M1623" s="63"/>
      <c r="N1623" s="64"/>
      <c r="O1623" s="64"/>
      <c r="P1623" s="64"/>
      <c r="Q1623" s="64"/>
      <c r="R1623" s="64"/>
      <c r="S1623" s="64"/>
      <c r="T1623" s="64"/>
      <c r="U1623" s="64"/>
      <c r="V1623" s="64"/>
      <c r="W1623" s="64"/>
      <c r="X1623" s="64"/>
      <c r="Y1623" s="64"/>
      <c r="Z1623" s="64"/>
      <c r="AA1623" s="64"/>
      <c r="AB1623" s="64"/>
      <c r="AC1623" s="64"/>
      <c r="AD1623" s="64"/>
      <c r="AE1623" s="64"/>
      <c r="AF1623" s="117"/>
    </row>
    <row r="1624" spans="1:32" ht="33" customHeight="1" x14ac:dyDescent="0.4">
      <c r="A1624" s="58"/>
      <c r="B1624" s="59"/>
      <c r="C1624" s="59"/>
      <c r="D1624" s="59"/>
      <c r="E1624" s="59"/>
      <c r="F1624" s="58"/>
      <c r="G1624" s="59"/>
      <c r="H1624" s="60"/>
      <c r="I1624" s="59"/>
      <c r="J1624" s="59"/>
      <c r="K1624" s="61"/>
      <c r="L1624" s="62"/>
      <c r="M1624" s="63"/>
      <c r="N1624" s="64"/>
      <c r="O1624" s="64"/>
      <c r="P1624" s="64"/>
      <c r="Q1624" s="64"/>
      <c r="R1624" s="64"/>
      <c r="S1624" s="64"/>
      <c r="T1624" s="64"/>
      <c r="U1624" s="64"/>
      <c r="V1624" s="64"/>
      <c r="W1624" s="64"/>
      <c r="X1624" s="64"/>
      <c r="Y1624" s="64"/>
      <c r="Z1624" s="64"/>
      <c r="AA1624" s="64"/>
      <c r="AB1624" s="64"/>
      <c r="AC1624" s="64"/>
      <c r="AD1624" s="64"/>
      <c r="AE1624" s="64"/>
      <c r="AF1624" s="117"/>
    </row>
    <row r="1625" spans="1:32" ht="33" customHeight="1" x14ac:dyDescent="0.4">
      <c r="A1625" s="58"/>
      <c r="B1625" s="59"/>
      <c r="C1625" s="59"/>
      <c r="D1625" s="59"/>
      <c r="E1625" s="59"/>
      <c r="F1625" s="58"/>
      <c r="G1625" s="59"/>
      <c r="H1625" s="60"/>
      <c r="I1625" s="59"/>
      <c r="J1625" s="59"/>
      <c r="K1625" s="61"/>
      <c r="L1625" s="62"/>
      <c r="M1625" s="63"/>
      <c r="N1625" s="64"/>
      <c r="O1625" s="64"/>
      <c r="P1625" s="64"/>
      <c r="Q1625" s="64"/>
      <c r="R1625" s="64"/>
      <c r="S1625" s="64"/>
      <c r="T1625" s="64"/>
      <c r="U1625" s="64"/>
      <c r="V1625" s="64"/>
      <c r="W1625" s="64"/>
      <c r="X1625" s="64"/>
      <c r="Y1625" s="64"/>
      <c r="Z1625" s="64"/>
      <c r="AA1625" s="64"/>
      <c r="AB1625" s="64"/>
      <c r="AC1625" s="64"/>
      <c r="AD1625" s="64"/>
      <c r="AE1625" s="64"/>
      <c r="AF1625" s="117"/>
    </row>
    <row r="1626" spans="1:32" ht="33" customHeight="1" x14ac:dyDescent="0.4">
      <c r="A1626" s="58"/>
      <c r="B1626" s="59"/>
      <c r="C1626" s="59"/>
      <c r="D1626" s="59"/>
      <c r="E1626" s="59"/>
      <c r="F1626" s="58"/>
      <c r="G1626" s="59"/>
      <c r="H1626" s="60"/>
      <c r="I1626" s="59"/>
      <c r="J1626" s="59"/>
      <c r="K1626" s="61"/>
      <c r="L1626" s="62"/>
      <c r="M1626" s="63"/>
      <c r="N1626" s="64"/>
      <c r="O1626" s="64"/>
      <c r="P1626" s="64"/>
      <c r="Q1626" s="64"/>
      <c r="R1626" s="64"/>
      <c r="S1626" s="64"/>
      <c r="T1626" s="64"/>
      <c r="U1626" s="64"/>
      <c r="V1626" s="64"/>
      <c r="W1626" s="64"/>
      <c r="X1626" s="64"/>
      <c r="Y1626" s="64"/>
      <c r="Z1626" s="64"/>
      <c r="AA1626" s="64"/>
      <c r="AB1626" s="64"/>
      <c r="AC1626" s="64"/>
      <c r="AD1626" s="64"/>
      <c r="AE1626" s="64"/>
      <c r="AF1626" s="117"/>
    </row>
    <row r="1627" spans="1:32" ht="33" customHeight="1" x14ac:dyDescent="0.4">
      <c r="A1627" s="58"/>
      <c r="B1627" s="59"/>
      <c r="C1627" s="59"/>
      <c r="D1627" s="59"/>
      <c r="E1627" s="59"/>
      <c r="F1627" s="58"/>
      <c r="G1627" s="59"/>
      <c r="H1627" s="60"/>
      <c r="I1627" s="59"/>
      <c r="J1627" s="59"/>
      <c r="K1627" s="61"/>
      <c r="L1627" s="62"/>
      <c r="M1627" s="63"/>
      <c r="N1627" s="64"/>
      <c r="O1627" s="64"/>
      <c r="P1627" s="64"/>
      <c r="Q1627" s="64"/>
      <c r="R1627" s="64"/>
      <c r="S1627" s="64"/>
      <c r="T1627" s="64"/>
      <c r="U1627" s="64"/>
      <c r="V1627" s="64"/>
      <c r="W1627" s="64"/>
      <c r="X1627" s="64"/>
      <c r="Y1627" s="64"/>
      <c r="Z1627" s="64"/>
      <c r="AA1627" s="64"/>
      <c r="AB1627" s="64"/>
      <c r="AC1627" s="64"/>
      <c r="AD1627" s="64"/>
      <c r="AE1627" s="64"/>
      <c r="AF1627" s="117"/>
    </row>
    <row r="1628" spans="1:32" ht="33" customHeight="1" x14ac:dyDescent="0.4">
      <c r="A1628" s="58"/>
      <c r="B1628" s="59"/>
      <c r="C1628" s="59"/>
      <c r="D1628" s="59"/>
      <c r="E1628" s="59"/>
      <c r="F1628" s="58"/>
      <c r="G1628" s="59"/>
      <c r="H1628" s="60"/>
      <c r="I1628" s="59"/>
      <c r="J1628" s="59"/>
      <c r="K1628" s="61"/>
      <c r="L1628" s="62"/>
      <c r="M1628" s="63"/>
      <c r="N1628" s="64"/>
      <c r="O1628" s="64"/>
      <c r="P1628" s="64"/>
      <c r="Q1628" s="64"/>
      <c r="R1628" s="64"/>
      <c r="S1628" s="64"/>
      <c r="T1628" s="64"/>
      <c r="U1628" s="64"/>
      <c r="V1628" s="64"/>
      <c r="W1628" s="64"/>
      <c r="X1628" s="64"/>
      <c r="Y1628" s="64"/>
      <c r="Z1628" s="64"/>
      <c r="AA1628" s="64"/>
      <c r="AB1628" s="64"/>
      <c r="AC1628" s="64"/>
      <c r="AD1628" s="64"/>
      <c r="AE1628" s="64"/>
      <c r="AF1628" s="117"/>
    </row>
    <row r="1629" spans="1:32" ht="33" customHeight="1" x14ac:dyDescent="0.4">
      <c r="A1629" s="58"/>
      <c r="B1629" s="59"/>
      <c r="C1629" s="59"/>
      <c r="D1629" s="59"/>
      <c r="E1629" s="59"/>
      <c r="F1629" s="58"/>
      <c r="G1629" s="59"/>
      <c r="H1629" s="60"/>
      <c r="I1629" s="59"/>
      <c r="J1629" s="59"/>
      <c r="K1629" s="61"/>
      <c r="L1629" s="62"/>
      <c r="M1629" s="63"/>
      <c r="N1629" s="64"/>
      <c r="O1629" s="64"/>
      <c r="P1629" s="64"/>
      <c r="Q1629" s="64"/>
      <c r="R1629" s="64"/>
      <c r="S1629" s="64"/>
      <c r="T1629" s="64"/>
      <c r="U1629" s="64"/>
      <c r="V1629" s="64"/>
      <c r="W1629" s="64"/>
      <c r="X1629" s="64"/>
      <c r="Y1629" s="64"/>
      <c r="Z1629" s="64"/>
      <c r="AA1629" s="64"/>
      <c r="AB1629" s="64"/>
      <c r="AC1629" s="64"/>
      <c r="AD1629" s="64"/>
      <c r="AE1629" s="64"/>
      <c r="AF1629" s="117"/>
    </row>
    <row r="1630" spans="1:32" ht="33" customHeight="1" x14ac:dyDescent="0.4">
      <c r="A1630" s="58"/>
      <c r="B1630" s="59"/>
      <c r="C1630" s="59"/>
      <c r="D1630" s="59"/>
      <c r="E1630" s="59"/>
      <c r="F1630" s="58"/>
      <c r="G1630" s="59"/>
      <c r="H1630" s="60"/>
      <c r="I1630" s="59"/>
      <c r="J1630" s="59"/>
      <c r="K1630" s="61"/>
      <c r="L1630" s="62"/>
      <c r="M1630" s="63"/>
      <c r="N1630" s="64"/>
      <c r="O1630" s="64"/>
      <c r="P1630" s="64"/>
      <c r="Q1630" s="64"/>
      <c r="R1630" s="64"/>
      <c r="S1630" s="64"/>
      <c r="T1630" s="64"/>
      <c r="U1630" s="64"/>
      <c r="V1630" s="64"/>
      <c r="W1630" s="64"/>
      <c r="X1630" s="64"/>
      <c r="Y1630" s="64"/>
      <c r="Z1630" s="64"/>
      <c r="AA1630" s="64"/>
      <c r="AB1630" s="64"/>
      <c r="AC1630" s="64"/>
      <c r="AD1630" s="64"/>
      <c r="AE1630" s="64"/>
      <c r="AF1630" s="117"/>
    </row>
    <row r="1631" spans="1:32" ht="33" customHeight="1" x14ac:dyDescent="0.4">
      <c r="A1631" s="58"/>
      <c r="B1631" s="59"/>
      <c r="C1631" s="59"/>
      <c r="D1631" s="59"/>
      <c r="E1631" s="59"/>
      <c r="F1631" s="58"/>
      <c r="G1631" s="59"/>
      <c r="H1631" s="60"/>
      <c r="I1631" s="59"/>
      <c r="J1631" s="59"/>
      <c r="K1631" s="61"/>
      <c r="L1631" s="62"/>
      <c r="M1631" s="63"/>
      <c r="N1631" s="64"/>
      <c r="O1631" s="64"/>
      <c r="P1631" s="64"/>
      <c r="Q1631" s="64"/>
      <c r="R1631" s="64"/>
      <c r="S1631" s="64"/>
      <c r="T1631" s="64"/>
      <c r="U1631" s="64"/>
      <c r="V1631" s="64"/>
      <c r="W1631" s="64"/>
      <c r="X1631" s="64"/>
      <c r="Y1631" s="64"/>
      <c r="Z1631" s="64"/>
      <c r="AA1631" s="64"/>
      <c r="AB1631" s="64"/>
      <c r="AC1631" s="64"/>
      <c r="AD1631" s="64"/>
      <c r="AE1631" s="64"/>
      <c r="AF1631" s="117"/>
    </row>
    <row r="1632" spans="1:32" ht="33" customHeight="1" x14ac:dyDescent="0.4">
      <c r="A1632" s="58"/>
      <c r="B1632" s="59"/>
      <c r="C1632" s="59"/>
      <c r="D1632" s="59"/>
      <c r="E1632" s="59"/>
      <c r="F1632" s="58"/>
      <c r="G1632" s="59"/>
      <c r="H1632" s="60"/>
      <c r="I1632" s="59"/>
      <c r="J1632" s="59"/>
      <c r="K1632" s="61"/>
      <c r="L1632" s="62"/>
      <c r="M1632" s="63"/>
      <c r="N1632" s="64"/>
      <c r="O1632" s="64"/>
      <c r="P1632" s="64"/>
      <c r="Q1632" s="64"/>
      <c r="R1632" s="64"/>
      <c r="S1632" s="64"/>
      <c r="T1632" s="64"/>
      <c r="U1632" s="64"/>
      <c r="V1632" s="64"/>
      <c r="W1632" s="64"/>
      <c r="X1632" s="64"/>
      <c r="Y1632" s="64"/>
      <c r="Z1632" s="64"/>
      <c r="AA1632" s="64"/>
      <c r="AB1632" s="64"/>
      <c r="AC1632" s="64"/>
      <c r="AD1632" s="64"/>
      <c r="AE1632" s="64"/>
      <c r="AF1632" s="117"/>
    </row>
    <row r="1633" spans="1:32" ht="33" customHeight="1" x14ac:dyDescent="0.4">
      <c r="A1633" s="58"/>
      <c r="B1633" s="59"/>
      <c r="C1633" s="59"/>
      <c r="D1633" s="59"/>
      <c r="E1633" s="59"/>
      <c r="F1633" s="58"/>
      <c r="G1633" s="59"/>
      <c r="H1633" s="60"/>
      <c r="I1633" s="59"/>
      <c r="J1633" s="59"/>
      <c r="K1633" s="61"/>
      <c r="L1633" s="62"/>
      <c r="M1633" s="63"/>
      <c r="N1633" s="64"/>
      <c r="O1633" s="64"/>
      <c r="P1633" s="64"/>
      <c r="Q1633" s="64"/>
      <c r="R1633" s="64"/>
      <c r="S1633" s="64"/>
      <c r="T1633" s="64"/>
      <c r="U1633" s="64"/>
      <c r="V1633" s="64"/>
      <c r="W1633" s="64"/>
      <c r="X1633" s="64"/>
      <c r="Y1633" s="64"/>
      <c r="Z1633" s="64"/>
      <c r="AA1633" s="64"/>
      <c r="AB1633" s="64"/>
      <c r="AC1633" s="64"/>
      <c r="AD1633" s="64"/>
      <c r="AE1633" s="64"/>
      <c r="AF1633" s="117"/>
    </row>
    <row r="1634" spans="1:32" ht="33" customHeight="1" x14ac:dyDescent="0.4">
      <c r="A1634" s="58"/>
      <c r="B1634" s="59"/>
      <c r="C1634" s="59"/>
      <c r="D1634" s="59"/>
      <c r="E1634" s="59"/>
      <c r="F1634" s="58"/>
      <c r="G1634" s="59"/>
      <c r="H1634" s="60"/>
      <c r="I1634" s="59"/>
      <c r="J1634" s="59"/>
      <c r="K1634" s="61"/>
      <c r="L1634" s="62"/>
      <c r="M1634" s="63"/>
      <c r="N1634" s="64"/>
      <c r="O1634" s="64"/>
      <c r="P1634" s="64"/>
      <c r="Q1634" s="64"/>
      <c r="R1634" s="64"/>
      <c r="S1634" s="64"/>
      <c r="T1634" s="64"/>
      <c r="U1634" s="64"/>
      <c r="V1634" s="64"/>
      <c r="W1634" s="64"/>
      <c r="X1634" s="64"/>
      <c r="Y1634" s="64"/>
      <c r="Z1634" s="64"/>
      <c r="AA1634" s="64"/>
      <c r="AB1634" s="64"/>
      <c r="AC1634" s="64"/>
      <c r="AD1634" s="64"/>
      <c r="AE1634" s="64"/>
      <c r="AF1634" s="117"/>
    </row>
    <row r="1635" spans="1:32" ht="33" customHeight="1" x14ac:dyDescent="0.4">
      <c r="A1635" s="58"/>
      <c r="B1635" s="59"/>
      <c r="C1635" s="59"/>
      <c r="D1635" s="59"/>
      <c r="E1635" s="59"/>
      <c r="F1635" s="58"/>
      <c r="G1635" s="59"/>
      <c r="H1635" s="60"/>
      <c r="I1635" s="59"/>
      <c r="J1635" s="59"/>
      <c r="K1635" s="61"/>
      <c r="L1635" s="62"/>
      <c r="M1635" s="63"/>
      <c r="N1635" s="64"/>
      <c r="O1635" s="64"/>
      <c r="P1635" s="64"/>
      <c r="Q1635" s="64"/>
      <c r="R1635" s="64"/>
      <c r="S1635" s="64"/>
      <c r="T1635" s="64"/>
      <c r="U1635" s="64"/>
      <c r="V1635" s="64"/>
      <c r="W1635" s="64"/>
      <c r="X1635" s="64"/>
      <c r="Y1635" s="64"/>
      <c r="Z1635" s="64"/>
      <c r="AA1635" s="64"/>
      <c r="AB1635" s="64"/>
      <c r="AC1635" s="64"/>
      <c r="AD1635" s="64"/>
      <c r="AE1635" s="64"/>
      <c r="AF1635" s="117"/>
    </row>
    <row r="1636" spans="1:32" ht="33" customHeight="1" x14ac:dyDescent="0.4">
      <c r="A1636" s="58"/>
      <c r="B1636" s="59"/>
      <c r="C1636" s="59"/>
      <c r="D1636" s="59"/>
      <c r="E1636" s="59"/>
      <c r="F1636" s="58"/>
      <c r="G1636" s="59"/>
      <c r="H1636" s="60"/>
      <c r="I1636" s="59"/>
      <c r="J1636" s="59"/>
      <c r="K1636" s="61"/>
      <c r="L1636" s="62"/>
      <c r="M1636" s="63"/>
      <c r="N1636" s="64"/>
      <c r="O1636" s="64"/>
      <c r="P1636" s="64"/>
      <c r="Q1636" s="64"/>
      <c r="R1636" s="64"/>
      <c r="S1636" s="64"/>
      <c r="T1636" s="64"/>
      <c r="U1636" s="64"/>
      <c r="V1636" s="64"/>
      <c r="W1636" s="64"/>
      <c r="X1636" s="64"/>
      <c r="Y1636" s="64"/>
      <c r="Z1636" s="64"/>
      <c r="AA1636" s="64"/>
      <c r="AB1636" s="64"/>
      <c r="AC1636" s="64"/>
      <c r="AD1636" s="64"/>
      <c r="AE1636" s="64"/>
      <c r="AF1636" s="117"/>
    </row>
    <row r="1637" spans="1:32" ht="33" customHeight="1" x14ac:dyDescent="0.4">
      <c r="A1637" s="58"/>
      <c r="B1637" s="59"/>
      <c r="C1637" s="59"/>
      <c r="D1637" s="59"/>
      <c r="E1637" s="59"/>
      <c r="F1637" s="58"/>
      <c r="G1637" s="59"/>
      <c r="H1637" s="60"/>
      <c r="I1637" s="59"/>
      <c r="J1637" s="59"/>
      <c r="K1637" s="61"/>
      <c r="L1637" s="62"/>
      <c r="M1637" s="63"/>
      <c r="N1637" s="64"/>
      <c r="O1637" s="64"/>
      <c r="P1637" s="64"/>
      <c r="Q1637" s="64"/>
      <c r="R1637" s="64"/>
      <c r="S1637" s="64"/>
      <c r="T1637" s="64"/>
      <c r="U1637" s="64"/>
      <c r="V1637" s="64"/>
      <c r="W1637" s="64"/>
      <c r="X1637" s="64"/>
      <c r="Y1637" s="64"/>
      <c r="Z1637" s="64"/>
      <c r="AA1637" s="64"/>
      <c r="AB1637" s="64"/>
      <c r="AC1637" s="64"/>
      <c r="AD1637" s="64"/>
      <c r="AE1637" s="64"/>
      <c r="AF1637" s="117"/>
    </row>
    <row r="1638" spans="1:32" ht="33" customHeight="1" x14ac:dyDescent="0.4">
      <c r="A1638" s="58"/>
      <c r="B1638" s="59"/>
      <c r="C1638" s="59"/>
      <c r="D1638" s="59"/>
      <c r="E1638" s="59"/>
      <c r="F1638" s="58"/>
      <c r="G1638" s="59"/>
      <c r="H1638" s="60"/>
      <c r="I1638" s="59"/>
      <c r="J1638" s="59"/>
      <c r="K1638" s="61"/>
      <c r="L1638" s="62"/>
      <c r="M1638" s="63"/>
      <c r="N1638" s="64"/>
      <c r="O1638" s="64"/>
      <c r="P1638" s="64"/>
      <c r="Q1638" s="64"/>
      <c r="R1638" s="64"/>
      <c r="S1638" s="64"/>
      <c r="T1638" s="64"/>
      <c r="U1638" s="64"/>
      <c r="V1638" s="64"/>
      <c r="W1638" s="64"/>
      <c r="X1638" s="64"/>
      <c r="Y1638" s="64"/>
      <c r="Z1638" s="64"/>
      <c r="AA1638" s="64"/>
      <c r="AB1638" s="64"/>
      <c r="AC1638" s="64"/>
      <c r="AD1638" s="64"/>
      <c r="AE1638" s="64"/>
      <c r="AF1638" s="117"/>
    </row>
    <row r="1639" spans="1:32" ht="33" customHeight="1" x14ac:dyDescent="0.4">
      <c r="A1639" s="58"/>
      <c r="B1639" s="59"/>
      <c r="C1639" s="59"/>
      <c r="D1639" s="59"/>
      <c r="E1639" s="59"/>
      <c r="F1639" s="58"/>
      <c r="G1639" s="59"/>
      <c r="H1639" s="60"/>
      <c r="I1639" s="59"/>
      <c r="J1639" s="59"/>
      <c r="K1639" s="61"/>
      <c r="L1639" s="62"/>
      <c r="M1639" s="63"/>
      <c r="N1639" s="64"/>
      <c r="O1639" s="64"/>
      <c r="P1639" s="64"/>
      <c r="Q1639" s="64"/>
      <c r="R1639" s="64"/>
      <c r="S1639" s="64"/>
      <c r="T1639" s="64"/>
      <c r="U1639" s="64"/>
      <c r="V1639" s="64"/>
      <c r="W1639" s="64"/>
      <c r="X1639" s="64"/>
      <c r="Y1639" s="64"/>
      <c r="Z1639" s="64"/>
      <c r="AA1639" s="64"/>
      <c r="AB1639" s="64"/>
      <c r="AC1639" s="64"/>
      <c r="AD1639" s="64"/>
      <c r="AE1639" s="64"/>
      <c r="AF1639" s="117"/>
    </row>
    <row r="1640" spans="1:32" ht="33" customHeight="1" x14ac:dyDescent="0.4">
      <c r="A1640" s="58"/>
      <c r="B1640" s="59"/>
      <c r="C1640" s="59"/>
      <c r="D1640" s="59"/>
      <c r="E1640" s="59"/>
      <c r="F1640" s="58"/>
      <c r="G1640" s="59"/>
      <c r="H1640" s="60"/>
      <c r="I1640" s="59"/>
      <c r="J1640" s="59"/>
      <c r="K1640" s="61"/>
      <c r="L1640" s="62"/>
      <c r="M1640" s="63"/>
      <c r="N1640" s="64"/>
      <c r="O1640" s="64"/>
      <c r="P1640" s="64"/>
      <c r="Q1640" s="64"/>
      <c r="R1640" s="64"/>
      <c r="S1640" s="64"/>
      <c r="T1640" s="64"/>
      <c r="U1640" s="64"/>
      <c r="V1640" s="64"/>
      <c r="W1640" s="64"/>
      <c r="X1640" s="64"/>
      <c r="Y1640" s="64"/>
      <c r="Z1640" s="64"/>
      <c r="AA1640" s="64"/>
      <c r="AB1640" s="64"/>
      <c r="AC1640" s="64"/>
      <c r="AD1640" s="64"/>
      <c r="AE1640" s="64"/>
      <c r="AF1640" s="117"/>
    </row>
    <row r="1641" spans="1:32" ht="33" customHeight="1" x14ac:dyDescent="0.4">
      <c r="A1641" s="58"/>
      <c r="B1641" s="59"/>
      <c r="C1641" s="59"/>
      <c r="D1641" s="59"/>
      <c r="E1641" s="59"/>
      <c r="F1641" s="58"/>
      <c r="G1641" s="59"/>
      <c r="H1641" s="60"/>
      <c r="I1641" s="59"/>
      <c r="J1641" s="59"/>
      <c r="K1641" s="61"/>
      <c r="L1641" s="62"/>
      <c r="M1641" s="63"/>
      <c r="N1641" s="64"/>
      <c r="O1641" s="64"/>
      <c r="P1641" s="64"/>
      <c r="Q1641" s="64"/>
      <c r="R1641" s="64"/>
      <c r="S1641" s="64"/>
      <c r="T1641" s="64"/>
      <c r="U1641" s="64"/>
      <c r="V1641" s="64"/>
      <c r="W1641" s="64"/>
      <c r="X1641" s="64"/>
      <c r="Y1641" s="64"/>
      <c r="Z1641" s="64"/>
      <c r="AA1641" s="64"/>
      <c r="AB1641" s="64"/>
      <c r="AC1641" s="64"/>
      <c r="AD1641" s="64"/>
      <c r="AE1641" s="64"/>
      <c r="AF1641" s="117"/>
    </row>
    <row r="1642" spans="1:32" ht="33" customHeight="1" x14ac:dyDescent="0.4">
      <c r="A1642" s="58"/>
      <c r="B1642" s="59"/>
      <c r="C1642" s="59"/>
      <c r="D1642" s="59"/>
      <c r="E1642" s="59"/>
      <c r="F1642" s="58"/>
      <c r="G1642" s="59"/>
      <c r="H1642" s="60"/>
      <c r="I1642" s="59"/>
      <c r="J1642" s="59"/>
      <c r="K1642" s="61"/>
      <c r="L1642" s="62"/>
      <c r="M1642" s="63"/>
      <c r="N1642" s="64"/>
      <c r="O1642" s="64"/>
      <c r="P1642" s="64"/>
      <c r="Q1642" s="64"/>
      <c r="R1642" s="64"/>
      <c r="S1642" s="64"/>
      <c r="T1642" s="64"/>
      <c r="U1642" s="64"/>
      <c r="V1642" s="64"/>
      <c r="W1642" s="64"/>
      <c r="X1642" s="64"/>
      <c r="Y1642" s="64"/>
      <c r="Z1642" s="64"/>
      <c r="AA1642" s="64"/>
      <c r="AB1642" s="64"/>
      <c r="AC1642" s="64"/>
      <c r="AD1642" s="64"/>
      <c r="AE1642" s="64"/>
      <c r="AF1642" s="117"/>
    </row>
    <row r="1643" spans="1:32" ht="33" customHeight="1" x14ac:dyDescent="0.4">
      <c r="A1643" s="58"/>
      <c r="B1643" s="59"/>
      <c r="C1643" s="59"/>
      <c r="D1643" s="59"/>
      <c r="E1643" s="59"/>
      <c r="F1643" s="58"/>
      <c r="G1643" s="59"/>
      <c r="H1643" s="60"/>
      <c r="I1643" s="59"/>
      <c r="J1643" s="59"/>
      <c r="K1643" s="61"/>
      <c r="L1643" s="62"/>
      <c r="M1643" s="63"/>
      <c r="N1643" s="64"/>
      <c r="O1643" s="64"/>
      <c r="P1643" s="64"/>
      <c r="Q1643" s="64"/>
      <c r="R1643" s="64"/>
      <c r="S1643" s="64"/>
      <c r="T1643" s="64"/>
      <c r="U1643" s="64"/>
      <c r="V1643" s="64"/>
      <c r="W1643" s="64"/>
      <c r="X1643" s="64"/>
      <c r="Y1643" s="64"/>
      <c r="Z1643" s="64"/>
      <c r="AA1643" s="64"/>
      <c r="AB1643" s="64"/>
      <c r="AC1643" s="64"/>
      <c r="AD1643" s="64"/>
      <c r="AE1643" s="64"/>
      <c r="AF1643" s="117"/>
    </row>
    <row r="1644" spans="1:32" ht="33" customHeight="1" x14ac:dyDescent="0.4">
      <c r="A1644" s="58"/>
      <c r="B1644" s="59"/>
      <c r="C1644" s="59"/>
      <c r="D1644" s="59"/>
      <c r="E1644" s="59"/>
      <c r="F1644" s="58"/>
      <c r="G1644" s="59"/>
      <c r="H1644" s="60"/>
      <c r="I1644" s="59"/>
      <c r="J1644" s="59"/>
      <c r="K1644" s="61"/>
      <c r="L1644" s="62"/>
      <c r="M1644" s="63"/>
      <c r="N1644" s="64"/>
      <c r="O1644" s="64"/>
      <c r="P1644" s="64"/>
      <c r="Q1644" s="64"/>
      <c r="R1644" s="64"/>
      <c r="S1644" s="64"/>
      <c r="T1644" s="64"/>
      <c r="U1644" s="64"/>
      <c r="V1644" s="64"/>
      <c r="W1644" s="64"/>
      <c r="X1644" s="64"/>
      <c r="Y1644" s="64"/>
      <c r="Z1644" s="64"/>
      <c r="AA1644" s="64"/>
      <c r="AB1644" s="64"/>
      <c r="AC1644" s="64"/>
      <c r="AD1644" s="64"/>
      <c r="AE1644" s="64"/>
      <c r="AF1644" s="117"/>
    </row>
    <row r="1645" spans="1:32" ht="33" customHeight="1" x14ac:dyDescent="0.4">
      <c r="A1645" s="58"/>
      <c r="B1645" s="59"/>
      <c r="C1645" s="59"/>
      <c r="D1645" s="59"/>
      <c r="E1645" s="59"/>
      <c r="F1645" s="58"/>
      <c r="G1645" s="59"/>
      <c r="H1645" s="60"/>
      <c r="I1645" s="59"/>
      <c r="J1645" s="59"/>
      <c r="K1645" s="61"/>
      <c r="L1645" s="62"/>
      <c r="M1645" s="63"/>
      <c r="N1645" s="64"/>
      <c r="O1645" s="64"/>
      <c r="P1645" s="64"/>
      <c r="Q1645" s="64"/>
      <c r="R1645" s="64"/>
      <c r="S1645" s="64"/>
      <c r="T1645" s="64"/>
      <c r="U1645" s="64"/>
      <c r="V1645" s="64"/>
      <c r="W1645" s="64"/>
      <c r="X1645" s="64"/>
      <c r="Y1645" s="64"/>
      <c r="Z1645" s="64"/>
      <c r="AA1645" s="64"/>
      <c r="AB1645" s="64"/>
      <c r="AC1645" s="64"/>
      <c r="AD1645" s="64"/>
      <c r="AE1645" s="64"/>
      <c r="AF1645" s="117"/>
    </row>
    <row r="1646" spans="1:32" ht="33" customHeight="1" x14ac:dyDescent="0.4">
      <c r="A1646" s="58"/>
      <c r="B1646" s="59"/>
      <c r="C1646" s="59"/>
      <c r="D1646" s="59"/>
      <c r="E1646" s="59"/>
      <c r="F1646" s="58"/>
      <c r="G1646" s="59"/>
      <c r="H1646" s="60"/>
      <c r="I1646" s="59"/>
      <c r="J1646" s="59"/>
      <c r="K1646" s="61"/>
      <c r="L1646" s="62"/>
      <c r="M1646" s="63"/>
      <c r="N1646" s="64"/>
      <c r="O1646" s="64"/>
      <c r="P1646" s="64"/>
      <c r="Q1646" s="64"/>
      <c r="R1646" s="64"/>
      <c r="S1646" s="64"/>
      <c r="T1646" s="64"/>
      <c r="U1646" s="64"/>
      <c r="V1646" s="64"/>
      <c r="W1646" s="64"/>
      <c r="X1646" s="64"/>
      <c r="Y1646" s="64"/>
      <c r="Z1646" s="64"/>
      <c r="AA1646" s="64"/>
      <c r="AB1646" s="64"/>
      <c r="AC1646" s="64"/>
      <c r="AD1646" s="64"/>
      <c r="AE1646" s="64"/>
      <c r="AF1646" s="117"/>
    </row>
    <row r="1647" spans="1:32" ht="33" customHeight="1" x14ac:dyDescent="0.4">
      <c r="A1647" s="58"/>
      <c r="B1647" s="59"/>
      <c r="C1647" s="59"/>
      <c r="D1647" s="59"/>
      <c r="E1647" s="59"/>
      <c r="F1647" s="58"/>
      <c r="G1647" s="59"/>
      <c r="H1647" s="60"/>
      <c r="I1647" s="59"/>
      <c r="J1647" s="59"/>
      <c r="K1647" s="61"/>
      <c r="L1647" s="62"/>
      <c r="M1647" s="63"/>
      <c r="N1647" s="64"/>
      <c r="O1647" s="64"/>
      <c r="P1647" s="64"/>
      <c r="Q1647" s="64"/>
      <c r="R1647" s="64"/>
      <c r="S1647" s="64"/>
      <c r="T1647" s="64"/>
      <c r="U1647" s="64"/>
      <c r="V1647" s="64"/>
      <c r="W1647" s="64"/>
      <c r="X1647" s="64"/>
      <c r="Y1647" s="64"/>
      <c r="Z1647" s="64"/>
      <c r="AA1647" s="64"/>
      <c r="AB1647" s="64"/>
      <c r="AC1647" s="64"/>
      <c r="AD1647" s="64"/>
      <c r="AE1647" s="64"/>
      <c r="AF1647" s="117"/>
    </row>
    <row r="1648" spans="1:32" ht="33" customHeight="1" x14ac:dyDescent="0.4">
      <c r="A1648" s="58"/>
      <c r="B1648" s="59"/>
      <c r="C1648" s="59"/>
      <c r="D1648" s="59"/>
      <c r="E1648" s="59"/>
      <c r="F1648" s="58"/>
      <c r="G1648" s="59"/>
      <c r="H1648" s="60"/>
      <c r="I1648" s="59"/>
      <c r="J1648" s="59"/>
      <c r="K1648" s="61"/>
      <c r="L1648" s="62"/>
      <c r="M1648" s="63"/>
      <c r="N1648" s="64"/>
      <c r="O1648" s="64"/>
      <c r="P1648" s="64"/>
      <c r="Q1648" s="64"/>
      <c r="R1648" s="64"/>
      <c r="S1648" s="64"/>
      <c r="T1648" s="64"/>
      <c r="U1648" s="64"/>
      <c r="V1648" s="64"/>
      <c r="W1648" s="64"/>
      <c r="X1648" s="64"/>
      <c r="Y1648" s="64"/>
      <c r="Z1648" s="64"/>
      <c r="AA1648" s="64"/>
      <c r="AB1648" s="64"/>
      <c r="AC1648" s="64"/>
      <c r="AD1648" s="64"/>
      <c r="AE1648" s="64"/>
      <c r="AF1648" s="117"/>
    </row>
    <row r="1649" spans="1:32" ht="33" customHeight="1" x14ac:dyDescent="0.4">
      <c r="A1649" s="58"/>
      <c r="B1649" s="59"/>
      <c r="C1649" s="59"/>
      <c r="D1649" s="59"/>
      <c r="E1649" s="59"/>
      <c r="F1649" s="58"/>
      <c r="G1649" s="59"/>
      <c r="H1649" s="60"/>
      <c r="I1649" s="59"/>
      <c r="J1649" s="59"/>
      <c r="K1649" s="61"/>
      <c r="L1649" s="62"/>
      <c r="M1649" s="63"/>
      <c r="N1649" s="64"/>
      <c r="O1649" s="64"/>
      <c r="P1649" s="64"/>
      <c r="Q1649" s="64"/>
      <c r="R1649" s="64"/>
      <c r="S1649" s="64"/>
      <c r="T1649" s="64"/>
      <c r="U1649" s="64"/>
      <c r="V1649" s="64"/>
      <c r="W1649" s="64"/>
      <c r="X1649" s="64"/>
      <c r="Y1649" s="64"/>
      <c r="Z1649" s="64"/>
      <c r="AA1649" s="64"/>
      <c r="AB1649" s="64"/>
      <c r="AC1649" s="64"/>
      <c r="AD1649" s="64"/>
      <c r="AE1649" s="64"/>
      <c r="AF1649" s="117"/>
    </row>
    <row r="1650" spans="1:32" ht="33" customHeight="1" x14ac:dyDescent="0.4">
      <c r="A1650" s="58"/>
      <c r="B1650" s="59"/>
      <c r="C1650" s="59"/>
      <c r="D1650" s="59"/>
      <c r="E1650" s="59"/>
      <c r="F1650" s="58"/>
      <c r="G1650" s="59"/>
      <c r="H1650" s="60"/>
      <c r="I1650" s="59"/>
      <c r="J1650" s="59"/>
      <c r="K1650" s="61"/>
      <c r="L1650" s="62"/>
      <c r="M1650" s="63"/>
      <c r="N1650" s="64"/>
      <c r="O1650" s="64"/>
      <c r="P1650" s="64"/>
      <c r="Q1650" s="64"/>
      <c r="R1650" s="64"/>
      <c r="S1650" s="64"/>
      <c r="T1650" s="64"/>
      <c r="U1650" s="64"/>
      <c r="V1650" s="64"/>
      <c r="W1650" s="64"/>
      <c r="X1650" s="64"/>
      <c r="Y1650" s="64"/>
      <c r="Z1650" s="64"/>
      <c r="AA1650" s="64"/>
      <c r="AB1650" s="64"/>
      <c r="AC1650" s="64"/>
      <c r="AD1650" s="64"/>
      <c r="AE1650" s="64"/>
      <c r="AF1650" s="117"/>
    </row>
    <row r="1651" spans="1:32" ht="33" customHeight="1" x14ac:dyDescent="0.4">
      <c r="A1651" s="58"/>
      <c r="B1651" s="59"/>
      <c r="C1651" s="59"/>
      <c r="D1651" s="59"/>
      <c r="E1651" s="59"/>
      <c r="F1651" s="58"/>
      <c r="G1651" s="59"/>
      <c r="H1651" s="60"/>
      <c r="I1651" s="59"/>
      <c r="J1651" s="59"/>
      <c r="K1651" s="61"/>
      <c r="L1651" s="62"/>
      <c r="M1651" s="63"/>
      <c r="N1651" s="64"/>
      <c r="O1651" s="64"/>
      <c r="P1651" s="64"/>
      <c r="Q1651" s="64"/>
      <c r="R1651" s="64"/>
      <c r="S1651" s="64"/>
      <c r="T1651" s="64"/>
      <c r="U1651" s="64"/>
      <c r="V1651" s="64"/>
      <c r="W1651" s="64"/>
      <c r="X1651" s="64"/>
      <c r="Y1651" s="64"/>
      <c r="Z1651" s="64"/>
      <c r="AA1651" s="64"/>
      <c r="AB1651" s="64"/>
      <c r="AC1651" s="64"/>
      <c r="AD1651" s="64"/>
      <c r="AE1651" s="64"/>
      <c r="AF1651" s="117"/>
    </row>
    <row r="1652" spans="1:32" ht="33" customHeight="1" x14ac:dyDescent="0.4">
      <c r="A1652" s="58"/>
      <c r="B1652" s="59"/>
      <c r="C1652" s="59"/>
      <c r="D1652" s="59"/>
      <c r="E1652" s="59"/>
      <c r="F1652" s="58"/>
      <c r="G1652" s="59"/>
      <c r="H1652" s="60"/>
      <c r="I1652" s="59"/>
      <c r="J1652" s="59"/>
      <c r="K1652" s="61"/>
      <c r="L1652" s="62"/>
      <c r="M1652" s="63"/>
      <c r="N1652" s="64"/>
      <c r="O1652" s="64"/>
      <c r="P1652" s="64"/>
      <c r="Q1652" s="64"/>
      <c r="R1652" s="64"/>
      <c r="S1652" s="64"/>
      <c r="T1652" s="64"/>
      <c r="U1652" s="64"/>
      <c r="V1652" s="64"/>
      <c r="W1652" s="64"/>
      <c r="X1652" s="64"/>
      <c r="Y1652" s="64"/>
      <c r="Z1652" s="64"/>
      <c r="AA1652" s="64"/>
      <c r="AB1652" s="64"/>
      <c r="AC1652" s="64"/>
      <c r="AD1652" s="64"/>
      <c r="AE1652" s="64"/>
      <c r="AF1652" s="117"/>
    </row>
    <row r="1653" spans="1:32" ht="33" customHeight="1" x14ac:dyDescent="0.4">
      <c r="A1653" s="58"/>
      <c r="B1653" s="59"/>
      <c r="C1653" s="59"/>
      <c r="D1653" s="59"/>
      <c r="E1653" s="59"/>
      <c r="F1653" s="58"/>
      <c r="G1653" s="59"/>
      <c r="H1653" s="60"/>
      <c r="I1653" s="59"/>
      <c r="J1653" s="59"/>
      <c r="K1653" s="61"/>
      <c r="L1653" s="62"/>
      <c r="M1653" s="63"/>
      <c r="N1653" s="64"/>
      <c r="O1653" s="64"/>
      <c r="P1653" s="64"/>
      <c r="Q1653" s="64"/>
      <c r="R1653" s="64"/>
      <c r="S1653" s="64"/>
      <c r="T1653" s="64"/>
      <c r="U1653" s="64"/>
      <c r="V1653" s="64"/>
      <c r="W1653" s="64"/>
      <c r="X1653" s="64"/>
      <c r="Y1653" s="64"/>
      <c r="Z1653" s="64"/>
      <c r="AA1653" s="64"/>
      <c r="AB1653" s="64"/>
      <c r="AC1653" s="64"/>
      <c r="AD1653" s="64"/>
      <c r="AE1653" s="64"/>
      <c r="AF1653" s="117"/>
    </row>
    <row r="1654" spans="1:32" ht="33" customHeight="1" x14ac:dyDescent="0.4">
      <c r="A1654" s="58"/>
      <c r="B1654" s="59"/>
      <c r="C1654" s="59"/>
      <c r="D1654" s="59"/>
      <c r="E1654" s="59"/>
      <c r="F1654" s="58"/>
      <c r="G1654" s="59"/>
      <c r="H1654" s="60"/>
      <c r="I1654" s="59"/>
      <c r="J1654" s="59"/>
      <c r="K1654" s="61"/>
      <c r="L1654" s="62"/>
      <c r="M1654" s="63"/>
      <c r="N1654" s="64"/>
      <c r="O1654" s="64"/>
      <c r="P1654" s="64"/>
      <c r="Q1654" s="64"/>
      <c r="R1654" s="64"/>
      <c r="S1654" s="64"/>
      <c r="T1654" s="64"/>
      <c r="U1654" s="64"/>
      <c r="V1654" s="64"/>
      <c r="W1654" s="64"/>
      <c r="X1654" s="64"/>
      <c r="Y1654" s="64"/>
      <c r="Z1654" s="64"/>
      <c r="AA1654" s="64"/>
      <c r="AB1654" s="64"/>
      <c r="AC1654" s="64"/>
      <c r="AD1654" s="64"/>
      <c r="AE1654" s="64"/>
      <c r="AF1654" s="117"/>
    </row>
    <row r="1655" spans="1:32" ht="33" customHeight="1" x14ac:dyDescent="0.4">
      <c r="A1655" s="58"/>
      <c r="B1655" s="59"/>
      <c r="C1655" s="59"/>
      <c r="D1655" s="59"/>
      <c r="E1655" s="59"/>
      <c r="F1655" s="58"/>
      <c r="G1655" s="59"/>
      <c r="H1655" s="60"/>
      <c r="I1655" s="59"/>
      <c r="J1655" s="59"/>
      <c r="K1655" s="61"/>
      <c r="L1655" s="62"/>
      <c r="M1655" s="63"/>
      <c r="N1655" s="64"/>
      <c r="O1655" s="64"/>
      <c r="P1655" s="64"/>
      <c r="Q1655" s="64"/>
      <c r="R1655" s="64"/>
      <c r="S1655" s="64"/>
      <c r="T1655" s="64"/>
      <c r="U1655" s="64"/>
      <c r="V1655" s="64"/>
      <c r="W1655" s="64"/>
      <c r="X1655" s="64"/>
      <c r="Y1655" s="64"/>
      <c r="Z1655" s="64"/>
      <c r="AA1655" s="64"/>
      <c r="AB1655" s="64"/>
      <c r="AC1655" s="64"/>
      <c r="AD1655" s="64"/>
      <c r="AE1655" s="64"/>
      <c r="AF1655" s="117"/>
    </row>
    <row r="1656" spans="1:32" ht="33" customHeight="1" x14ac:dyDescent="0.4">
      <c r="A1656" s="58"/>
      <c r="B1656" s="59"/>
      <c r="C1656" s="59"/>
      <c r="D1656" s="59"/>
      <c r="E1656" s="59"/>
      <c r="F1656" s="58"/>
      <c r="G1656" s="59"/>
      <c r="H1656" s="60"/>
      <c r="I1656" s="59"/>
      <c r="J1656" s="59"/>
      <c r="K1656" s="61"/>
      <c r="L1656" s="62"/>
      <c r="M1656" s="63"/>
      <c r="N1656" s="64"/>
      <c r="O1656" s="64"/>
      <c r="P1656" s="64"/>
      <c r="Q1656" s="64"/>
      <c r="R1656" s="64"/>
      <c r="S1656" s="64"/>
      <c r="T1656" s="64"/>
      <c r="U1656" s="64"/>
      <c r="V1656" s="64"/>
      <c r="W1656" s="64"/>
      <c r="X1656" s="64"/>
      <c r="Y1656" s="64"/>
      <c r="Z1656" s="64"/>
      <c r="AA1656" s="64"/>
      <c r="AB1656" s="64"/>
      <c r="AC1656" s="64"/>
      <c r="AD1656" s="64"/>
      <c r="AE1656" s="64"/>
      <c r="AF1656" s="117"/>
    </row>
    <row r="1657" spans="1:32" ht="33" customHeight="1" x14ac:dyDescent="0.4">
      <c r="A1657" s="58"/>
      <c r="B1657" s="59"/>
      <c r="C1657" s="59"/>
      <c r="D1657" s="59"/>
      <c r="E1657" s="59"/>
      <c r="F1657" s="58"/>
      <c r="G1657" s="59"/>
      <c r="H1657" s="60"/>
      <c r="I1657" s="59"/>
      <c r="J1657" s="59"/>
      <c r="K1657" s="61"/>
      <c r="L1657" s="62"/>
      <c r="M1657" s="63"/>
      <c r="N1657" s="64"/>
      <c r="O1657" s="64"/>
      <c r="P1657" s="64"/>
      <c r="Q1657" s="64"/>
      <c r="R1657" s="64"/>
      <c r="S1657" s="64"/>
      <c r="T1657" s="64"/>
      <c r="U1657" s="64"/>
      <c r="V1657" s="64"/>
      <c r="W1657" s="64"/>
      <c r="X1657" s="64"/>
      <c r="Y1657" s="64"/>
      <c r="Z1657" s="64"/>
      <c r="AA1657" s="64"/>
      <c r="AB1657" s="64"/>
      <c r="AC1657" s="64"/>
      <c r="AD1657" s="64"/>
      <c r="AE1657" s="64"/>
      <c r="AF1657" s="117"/>
    </row>
    <row r="1658" spans="1:32" ht="33" customHeight="1" x14ac:dyDescent="0.4">
      <c r="A1658" s="58"/>
      <c r="B1658" s="59"/>
      <c r="C1658" s="59"/>
      <c r="D1658" s="59"/>
      <c r="E1658" s="59"/>
      <c r="F1658" s="58"/>
      <c r="G1658" s="59"/>
      <c r="H1658" s="60"/>
      <c r="I1658" s="59"/>
      <c r="J1658" s="59"/>
      <c r="K1658" s="61"/>
      <c r="L1658" s="62"/>
      <c r="M1658" s="63"/>
      <c r="N1658" s="64"/>
      <c r="O1658" s="64"/>
      <c r="P1658" s="64"/>
      <c r="Q1658" s="64"/>
      <c r="R1658" s="64"/>
      <c r="S1658" s="64"/>
      <c r="T1658" s="64"/>
      <c r="U1658" s="64"/>
      <c r="V1658" s="64"/>
      <c r="W1658" s="64"/>
      <c r="X1658" s="64"/>
      <c r="Y1658" s="64"/>
      <c r="Z1658" s="64"/>
      <c r="AA1658" s="64"/>
      <c r="AB1658" s="64"/>
      <c r="AC1658" s="64"/>
      <c r="AD1658" s="64"/>
      <c r="AE1658" s="64"/>
      <c r="AF1658" s="117"/>
    </row>
    <row r="1659" spans="1:32" ht="33" customHeight="1" x14ac:dyDescent="0.4">
      <c r="A1659" s="58"/>
      <c r="B1659" s="59"/>
      <c r="C1659" s="59"/>
      <c r="D1659" s="59"/>
      <c r="E1659" s="59"/>
      <c r="F1659" s="58"/>
      <c r="G1659" s="59"/>
      <c r="H1659" s="60"/>
      <c r="I1659" s="59"/>
      <c r="J1659" s="59"/>
      <c r="K1659" s="61"/>
      <c r="L1659" s="62"/>
      <c r="M1659" s="63"/>
      <c r="N1659" s="64"/>
      <c r="O1659" s="64"/>
      <c r="P1659" s="64"/>
      <c r="Q1659" s="64"/>
      <c r="R1659" s="64"/>
      <c r="S1659" s="64"/>
      <c r="T1659" s="64"/>
      <c r="U1659" s="64"/>
      <c r="V1659" s="64"/>
      <c r="W1659" s="64"/>
      <c r="X1659" s="64"/>
      <c r="Y1659" s="64"/>
      <c r="Z1659" s="64"/>
      <c r="AA1659" s="64"/>
      <c r="AB1659" s="64"/>
      <c r="AC1659" s="64"/>
      <c r="AD1659" s="64"/>
      <c r="AE1659" s="64"/>
      <c r="AF1659" s="117"/>
    </row>
    <row r="1660" spans="1:32" ht="33" customHeight="1" x14ac:dyDescent="0.4">
      <c r="A1660" s="58"/>
      <c r="B1660" s="59"/>
      <c r="C1660" s="59"/>
      <c r="D1660" s="59"/>
      <c r="E1660" s="59"/>
      <c r="F1660" s="58"/>
      <c r="G1660" s="59"/>
      <c r="H1660" s="60"/>
      <c r="I1660" s="59"/>
      <c r="J1660" s="59"/>
      <c r="K1660" s="61"/>
      <c r="L1660" s="62"/>
      <c r="M1660" s="63"/>
      <c r="N1660" s="64"/>
      <c r="O1660" s="64"/>
      <c r="P1660" s="64"/>
      <c r="Q1660" s="64"/>
      <c r="R1660" s="64"/>
      <c r="S1660" s="64"/>
      <c r="T1660" s="64"/>
      <c r="U1660" s="64"/>
      <c r="V1660" s="64"/>
      <c r="W1660" s="64"/>
      <c r="X1660" s="64"/>
      <c r="Y1660" s="64"/>
      <c r="Z1660" s="64"/>
      <c r="AA1660" s="64"/>
      <c r="AB1660" s="64"/>
      <c r="AC1660" s="64"/>
      <c r="AD1660" s="64"/>
      <c r="AE1660" s="64"/>
      <c r="AF1660" s="117"/>
    </row>
    <row r="1661" spans="1:32" ht="33" customHeight="1" x14ac:dyDescent="0.4">
      <c r="A1661" s="58"/>
      <c r="B1661" s="59"/>
      <c r="C1661" s="59"/>
      <c r="D1661" s="59"/>
      <c r="E1661" s="59"/>
      <c r="F1661" s="58"/>
      <c r="G1661" s="59"/>
      <c r="H1661" s="60"/>
      <c r="I1661" s="59"/>
      <c r="J1661" s="59"/>
      <c r="K1661" s="61"/>
      <c r="L1661" s="62"/>
      <c r="M1661" s="63"/>
      <c r="N1661" s="64"/>
      <c r="O1661" s="64"/>
      <c r="P1661" s="64"/>
      <c r="Q1661" s="64"/>
      <c r="R1661" s="64"/>
      <c r="S1661" s="64"/>
      <c r="T1661" s="64"/>
      <c r="U1661" s="64"/>
      <c r="V1661" s="64"/>
      <c r="W1661" s="64"/>
      <c r="X1661" s="64"/>
      <c r="Y1661" s="64"/>
      <c r="Z1661" s="64"/>
      <c r="AA1661" s="64"/>
      <c r="AB1661" s="64"/>
      <c r="AC1661" s="64"/>
      <c r="AD1661" s="64"/>
      <c r="AE1661" s="64"/>
      <c r="AF1661" s="117"/>
    </row>
    <row r="1662" spans="1:32" ht="33" customHeight="1" x14ac:dyDescent="0.4">
      <c r="A1662" s="58"/>
      <c r="B1662" s="59"/>
      <c r="C1662" s="59"/>
      <c r="D1662" s="59"/>
      <c r="E1662" s="59"/>
      <c r="F1662" s="58"/>
      <c r="G1662" s="59"/>
      <c r="H1662" s="60"/>
      <c r="I1662" s="59"/>
      <c r="J1662" s="59"/>
      <c r="K1662" s="61"/>
      <c r="L1662" s="62"/>
      <c r="M1662" s="63"/>
      <c r="N1662" s="64"/>
      <c r="O1662" s="64"/>
      <c r="P1662" s="64"/>
      <c r="Q1662" s="64"/>
      <c r="R1662" s="64"/>
      <c r="S1662" s="64"/>
      <c r="T1662" s="64"/>
      <c r="U1662" s="64"/>
      <c r="V1662" s="64"/>
      <c r="W1662" s="64"/>
      <c r="X1662" s="64"/>
      <c r="Y1662" s="64"/>
      <c r="Z1662" s="64"/>
      <c r="AA1662" s="64"/>
      <c r="AB1662" s="64"/>
      <c r="AC1662" s="64"/>
      <c r="AD1662" s="64"/>
      <c r="AE1662" s="64"/>
      <c r="AF1662" s="117"/>
    </row>
    <row r="1663" spans="1:32" ht="33" customHeight="1" x14ac:dyDescent="0.4">
      <c r="A1663" s="58"/>
      <c r="B1663" s="59"/>
      <c r="C1663" s="59"/>
      <c r="D1663" s="59"/>
      <c r="E1663" s="59"/>
      <c r="F1663" s="58"/>
      <c r="G1663" s="59"/>
      <c r="H1663" s="60"/>
      <c r="I1663" s="59"/>
      <c r="J1663" s="59"/>
      <c r="K1663" s="61"/>
      <c r="L1663" s="62"/>
      <c r="M1663" s="63"/>
      <c r="N1663" s="64"/>
      <c r="O1663" s="64"/>
      <c r="P1663" s="64"/>
      <c r="Q1663" s="64"/>
      <c r="R1663" s="64"/>
      <c r="S1663" s="64"/>
      <c r="T1663" s="64"/>
      <c r="U1663" s="64"/>
      <c r="V1663" s="64"/>
      <c r="W1663" s="64"/>
      <c r="X1663" s="64"/>
      <c r="Y1663" s="64"/>
      <c r="Z1663" s="64"/>
      <c r="AA1663" s="64"/>
      <c r="AB1663" s="64"/>
      <c r="AC1663" s="64"/>
      <c r="AD1663" s="64"/>
      <c r="AE1663" s="64"/>
      <c r="AF1663" s="117"/>
    </row>
    <row r="1664" spans="1:32" ht="33" customHeight="1" x14ac:dyDescent="0.4">
      <c r="A1664" s="58"/>
      <c r="B1664" s="59"/>
      <c r="C1664" s="59"/>
      <c r="D1664" s="59"/>
      <c r="E1664" s="59"/>
      <c r="F1664" s="58"/>
      <c r="G1664" s="59"/>
      <c r="H1664" s="60"/>
      <c r="I1664" s="59"/>
      <c r="J1664" s="59"/>
      <c r="K1664" s="61"/>
      <c r="L1664" s="62"/>
      <c r="M1664" s="63"/>
      <c r="N1664" s="64"/>
      <c r="O1664" s="64"/>
      <c r="P1664" s="64"/>
      <c r="Q1664" s="64"/>
      <c r="R1664" s="64"/>
      <c r="S1664" s="64"/>
      <c r="T1664" s="64"/>
      <c r="U1664" s="64"/>
      <c r="V1664" s="64"/>
      <c r="W1664" s="64"/>
      <c r="X1664" s="64"/>
      <c r="Y1664" s="64"/>
      <c r="Z1664" s="64"/>
      <c r="AA1664" s="64"/>
      <c r="AB1664" s="64"/>
      <c r="AC1664" s="64"/>
      <c r="AD1664" s="64"/>
      <c r="AE1664" s="64"/>
      <c r="AF1664" s="117"/>
    </row>
    <row r="1665" spans="1:32" ht="33" customHeight="1" x14ac:dyDescent="0.4">
      <c r="A1665" s="58"/>
      <c r="B1665" s="59"/>
      <c r="C1665" s="59"/>
      <c r="D1665" s="59"/>
      <c r="E1665" s="59"/>
      <c r="F1665" s="58"/>
      <c r="G1665" s="59"/>
      <c r="H1665" s="60"/>
      <c r="I1665" s="59"/>
      <c r="J1665" s="59"/>
      <c r="K1665" s="61"/>
      <c r="L1665" s="62"/>
      <c r="M1665" s="63"/>
      <c r="N1665" s="64"/>
      <c r="O1665" s="64"/>
      <c r="P1665" s="64"/>
      <c r="Q1665" s="64"/>
      <c r="R1665" s="64"/>
      <c r="S1665" s="64"/>
      <c r="T1665" s="64"/>
      <c r="U1665" s="64"/>
      <c r="V1665" s="64"/>
      <c r="W1665" s="64"/>
      <c r="X1665" s="64"/>
      <c r="Y1665" s="64"/>
      <c r="Z1665" s="64"/>
      <c r="AA1665" s="64"/>
      <c r="AB1665" s="64"/>
      <c r="AC1665" s="64"/>
      <c r="AD1665" s="64"/>
      <c r="AE1665" s="64"/>
      <c r="AF1665" s="117"/>
    </row>
    <row r="1666" spans="1:32" ht="33" customHeight="1" x14ac:dyDescent="0.4">
      <c r="A1666" s="58"/>
      <c r="B1666" s="59"/>
      <c r="C1666" s="59"/>
      <c r="D1666" s="59"/>
      <c r="E1666" s="59"/>
      <c r="F1666" s="58"/>
      <c r="G1666" s="59"/>
      <c r="H1666" s="60"/>
      <c r="I1666" s="59"/>
      <c r="J1666" s="59"/>
      <c r="K1666" s="61"/>
      <c r="L1666" s="62"/>
      <c r="M1666" s="63"/>
      <c r="N1666" s="64"/>
      <c r="O1666" s="64"/>
      <c r="P1666" s="64"/>
      <c r="Q1666" s="64"/>
      <c r="R1666" s="64"/>
      <c r="S1666" s="64"/>
      <c r="T1666" s="64"/>
      <c r="U1666" s="64"/>
      <c r="V1666" s="64"/>
      <c r="W1666" s="64"/>
      <c r="X1666" s="64"/>
      <c r="Y1666" s="64"/>
      <c r="Z1666" s="64"/>
      <c r="AA1666" s="64"/>
      <c r="AB1666" s="64"/>
      <c r="AC1666" s="64"/>
      <c r="AD1666" s="64"/>
      <c r="AE1666" s="64"/>
      <c r="AF1666" s="117"/>
    </row>
    <row r="1667" spans="1:32" ht="33" customHeight="1" x14ac:dyDescent="0.4">
      <c r="A1667" s="58"/>
      <c r="B1667" s="59"/>
      <c r="C1667" s="59"/>
      <c r="D1667" s="59"/>
      <c r="E1667" s="59"/>
      <c r="F1667" s="58"/>
      <c r="G1667" s="59"/>
      <c r="H1667" s="60"/>
      <c r="I1667" s="59"/>
      <c r="J1667" s="59"/>
      <c r="K1667" s="61"/>
      <c r="L1667" s="62"/>
      <c r="M1667" s="63"/>
      <c r="N1667" s="64"/>
      <c r="O1667" s="64"/>
      <c r="P1667" s="64"/>
      <c r="Q1667" s="64"/>
      <c r="R1667" s="64"/>
      <c r="S1667" s="64"/>
      <c r="T1667" s="64"/>
      <c r="U1667" s="64"/>
      <c r="V1667" s="64"/>
      <c r="W1667" s="64"/>
      <c r="X1667" s="64"/>
      <c r="Y1667" s="64"/>
      <c r="Z1667" s="64"/>
      <c r="AA1667" s="64"/>
      <c r="AB1667" s="64"/>
      <c r="AC1667" s="64"/>
      <c r="AD1667" s="64"/>
      <c r="AE1667" s="64"/>
      <c r="AF1667" s="117"/>
    </row>
    <row r="1668" spans="1:32" ht="33" customHeight="1" x14ac:dyDescent="0.4">
      <c r="A1668" s="58"/>
      <c r="B1668" s="59"/>
      <c r="C1668" s="59"/>
      <c r="D1668" s="59"/>
      <c r="E1668" s="59"/>
      <c r="F1668" s="58"/>
      <c r="G1668" s="59"/>
      <c r="H1668" s="60"/>
      <c r="I1668" s="59"/>
      <c r="J1668" s="59"/>
      <c r="K1668" s="61"/>
      <c r="L1668" s="62"/>
      <c r="M1668" s="63"/>
      <c r="N1668" s="64"/>
      <c r="O1668" s="64"/>
      <c r="P1668" s="64"/>
      <c r="Q1668" s="64"/>
      <c r="R1668" s="64"/>
      <c r="S1668" s="64"/>
      <c r="T1668" s="64"/>
      <c r="U1668" s="64"/>
      <c r="V1668" s="64"/>
      <c r="W1668" s="64"/>
      <c r="X1668" s="64"/>
      <c r="Y1668" s="64"/>
      <c r="Z1668" s="64"/>
      <c r="AA1668" s="64"/>
      <c r="AB1668" s="64"/>
      <c r="AC1668" s="64"/>
      <c r="AD1668" s="64"/>
      <c r="AE1668" s="64"/>
      <c r="AF1668" s="117"/>
    </row>
    <row r="1669" spans="1:32" ht="33" customHeight="1" x14ac:dyDescent="0.4">
      <c r="A1669" s="58"/>
      <c r="B1669" s="59"/>
      <c r="C1669" s="59"/>
      <c r="D1669" s="59"/>
      <c r="E1669" s="59"/>
      <c r="F1669" s="58"/>
      <c r="G1669" s="59"/>
      <c r="H1669" s="60"/>
      <c r="I1669" s="59"/>
      <c r="J1669" s="59"/>
      <c r="K1669" s="61"/>
      <c r="L1669" s="62"/>
      <c r="M1669" s="63"/>
      <c r="N1669" s="64"/>
      <c r="O1669" s="64"/>
      <c r="P1669" s="64"/>
      <c r="Q1669" s="64"/>
      <c r="R1669" s="64"/>
      <c r="S1669" s="64"/>
      <c r="T1669" s="64"/>
      <c r="U1669" s="64"/>
      <c r="V1669" s="64"/>
      <c r="W1669" s="64"/>
      <c r="X1669" s="64"/>
      <c r="Y1669" s="64"/>
      <c r="Z1669" s="64"/>
      <c r="AA1669" s="64"/>
      <c r="AB1669" s="64"/>
      <c r="AC1669" s="64"/>
      <c r="AD1669" s="64"/>
      <c r="AE1669" s="64"/>
      <c r="AF1669" s="117"/>
    </row>
    <row r="1670" spans="1:32" ht="33" customHeight="1" x14ac:dyDescent="0.4">
      <c r="A1670" s="58"/>
      <c r="B1670" s="59"/>
      <c r="C1670" s="59"/>
      <c r="D1670" s="59"/>
      <c r="E1670" s="59"/>
      <c r="F1670" s="58"/>
      <c r="G1670" s="59"/>
      <c r="H1670" s="60"/>
      <c r="I1670" s="59"/>
      <c r="J1670" s="59"/>
      <c r="K1670" s="61"/>
      <c r="L1670" s="62"/>
      <c r="M1670" s="63"/>
      <c r="N1670" s="64"/>
      <c r="O1670" s="64"/>
      <c r="P1670" s="64"/>
      <c r="Q1670" s="64"/>
      <c r="R1670" s="64"/>
      <c r="S1670" s="64"/>
      <c r="T1670" s="64"/>
      <c r="U1670" s="64"/>
      <c r="V1670" s="64"/>
      <c r="W1670" s="64"/>
      <c r="X1670" s="64"/>
      <c r="Y1670" s="64"/>
      <c r="Z1670" s="64"/>
      <c r="AA1670" s="64"/>
      <c r="AB1670" s="64"/>
      <c r="AC1670" s="64"/>
      <c r="AD1670" s="64"/>
      <c r="AE1670" s="64"/>
      <c r="AF1670" s="117"/>
    </row>
    <row r="1671" spans="1:32" ht="33" customHeight="1" x14ac:dyDescent="0.4">
      <c r="A1671" s="58"/>
      <c r="B1671" s="59"/>
      <c r="C1671" s="59"/>
      <c r="D1671" s="59"/>
      <c r="E1671" s="59"/>
      <c r="F1671" s="58"/>
      <c r="G1671" s="59"/>
      <c r="H1671" s="60"/>
      <c r="I1671" s="59"/>
      <c r="J1671" s="59"/>
      <c r="K1671" s="61"/>
      <c r="L1671" s="62"/>
      <c r="M1671" s="63"/>
      <c r="N1671" s="64"/>
      <c r="O1671" s="64"/>
      <c r="P1671" s="64"/>
      <c r="Q1671" s="64"/>
      <c r="R1671" s="64"/>
      <c r="S1671" s="64"/>
      <c r="T1671" s="64"/>
      <c r="U1671" s="64"/>
      <c r="V1671" s="64"/>
      <c r="W1671" s="64"/>
      <c r="X1671" s="64"/>
      <c r="Y1671" s="64"/>
      <c r="Z1671" s="64"/>
      <c r="AA1671" s="64"/>
      <c r="AB1671" s="64"/>
      <c r="AC1671" s="64"/>
      <c r="AD1671" s="64"/>
      <c r="AE1671" s="64"/>
      <c r="AF1671" s="117"/>
    </row>
    <row r="1672" spans="1:32" ht="33" customHeight="1" x14ac:dyDescent="0.4">
      <c r="A1672" s="58"/>
      <c r="B1672" s="59"/>
      <c r="C1672" s="59"/>
      <c r="D1672" s="59"/>
      <c r="E1672" s="59"/>
      <c r="F1672" s="58"/>
      <c r="G1672" s="59"/>
      <c r="H1672" s="60"/>
      <c r="I1672" s="59"/>
      <c r="J1672" s="59"/>
      <c r="K1672" s="61"/>
      <c r="L1672" s="62"/>
      <c r="M1672" s="63"/>
      <c r="N1672" s="64"/>
      <c r="O1672" s="64"/>
      <c r="P1672" s="64"/>
      <c r="Q1672" s="64"/>
      <c r="R1672" s="64"/>
      <c r="S1672" s="64"/>
      <c r="T1672" s="64"/>
      <c r="U1672" s="64"/>
      <c r="V1672" s="64"/>
      <c r="W1672" s="64"/>
      <c r="X1672" s="64"/>
      <c r="Y1672" s="64"/>
      <c r="Z1672" s="64"/>
      <c r="AA1672" s="64"/>
      <c r="AB1672" s="64"/>
      <c r="AC1672" s="64"/>
      <c r="AD1672" s="64"/>
      <c r="AE1672" s="64"/>
      <c r="AF1672" s="117"/>
    </row>
    <row r="1673" spans="1:32" ht="33" customHeight="1" x14ac:dyDescent="0.4">
      <c r="A1673" s="58"/>
      <c r="B1673" s="59"/>
      <c r="C1673" s="59"/>
      <c r="D1673" s="59"/>
      <c r="E1673" s="59"/>
      <c r="F1673" s="58"/>
      <c r="G1673" s="59"/>
      <c r="H1673" s="60"/>
      <c r="I1673" s="59"/>
      <c r="J1673" s="59"/>
      <c r="K1673" s="61"/>
      <c r="L1673" s="62"/>
      <c r="M1673" s="63"/>
      <c r="N1673" s="64"/>
      <c r="O1673" s="64"/>
      <c r="P1673" s="64"/>
      <c r="Q1673" s="64"/>
      <c r="R1673" s="64"/>
      <c r="S1673" s="64"/>
      <c r="T1673" s="64"/>
      <c r="U1673" s="64"/>
      <c r="V1673" s="64"/>
      <c r="W1673" s="64"/>
      <c r="X1673" s="64"/>
      <c r="Y1673" s="64"/>
      <c r="Z1673" s="64"/>
      <c r="AA1673" s="64"/>
      <c r="AB1673" s="64"/>
      <c r="AC1673" s="64"/>
      <c r="AD1673" s="64"/>
      <c r="AE1673" s="64"/>
      <c r="AF1673" s="117"/>
    </row>
    <row r="1674" spans="1:32" ht="33" customHeight="1" x14ac:dyDescent="0.4">
      <c r="A1674" s="58"/>
      <c r="B1674" s="59"/>
      <c r="C1674" s="59"/>
      <c r="D1674" s="59"/>
      <c r="E1674" s="59"/>
      <c r="F1674" s="58"/>
      <c r="G1674" s="59"/>
      <c r="H1674" s="60"/>
      <c r="I1674" s="59"/>
      <c r="J1674" s="59"/>
      <c r="K1674" s="61"/>
      <c r="L1674" s="62"/>
      <c r="M1674" s="63"/>
      <c r="N1674" s="64"/>
      <c r="O1674" s="64"/>
      <c r="P1674" s="64"/>
      <c r="Q1674" s="64"/>
      <c r="R1674" s="64"/>
      <c r="S1674" s="64"/>
      <c r="T1674" s="64"/>
      <c r="U1674" s="64"/>
      <c r="V1674" s="64"/>
      <c r="W1674" s="64"/>
      <c r="X1674" s="64"/>
      <c r="Y1674" s="64"/>
      <c r="Z1674" s="64"/>
      <c r="AA1674" s="64"/>
      <c r="AB1674" s="64"/>
      <c r="AC1674" s="64"/>
      <c r="AD1674" s="64"/>
      <c r="AE1674" s="64"/>
      <c r="AF1674" s="117"/>
    </row>
    <row r="1675" spans="1:32" ht="33" customHeight="1" x14ac:dyDescent="0.4">
      <c r="A1675" s="58"/>
      <c r="B1675" s="59"/>
      <c r="C1675" s="59"/>
      <c r="D1675" s="59"/>
      <c r="E1675" s="59"/>
      <c r="F1675" s="58"/>
      <c r="G1675" s="59"/>
      <c r="H1675" s="60"/>
      <c r="I1675" s="59"/>
      <c r="J1675" s="59"/>
      <c r="K1675" s="61"/>
      <c r="L1675" s="62"/>
      <c r="M1675" s="63"/>
      <c r="N1675" s="64"/>
      <c r="O1675" s="64"/>
      <c r="P1675" s="64"/>
      <c r="Q1675" s="64"/>
      <c r="R1675" s="64"/>
      <c r="S1675" s="64"/>
      <c r="T1675" s="64"/>
      <c r="U1675" s="64"/>
      <c r="V1675" s="64"/>
      <c r="W1675" s="64"/>
      <c r="X1675" s="64"/>
      <c r="Y1675" s="64"/>
      <c r="Z1675" s="64"/>
      <c r="AA1675" s="64"/>
      <c r="AB1675" s="64"/>
      <c r="AC1675" s="64"/>
      <c r="AD1675" s="64"/>
      <c r="AE1675" s="64"/>
      <c r="AF1675" s="117"/>
    </row>
    <row r="1676" spans="1:32" ht="33" customHeight="1" x14ac:dyDescent="0.4">
      <c r="A1676" s="58"/>
      <c r="B1676" s="59"/>
      <c r="C1676" s="59"/>
      <c r="D1676" s="59"/>
      <c r="E1676" s="59"/>
      <c r="F1676" s="58"/>
      <c r="G1676" s="59"/>
      <c r="H1676" s="60"/>
      <c r="I1676" s="59"/>
      <c r="J1676" s="59"/>
      <c r="K1676" s="61"/>
      <c r="L1676" s="62"/>
      <c r="M1676" s="63"/>
      <c r="N1676" s="64"/>
      <c r="O1676" s="64"/>
      <c r="P1676" s="64"/>
      <c r="Q1676" s="64"/>
      <c r="R1676" s="64"/>
      <c r="S1676" s="64"/>
      <c r="T1676" s="64"/>
      <c r="U1676" s="64"/>
      <c r="V1676" s="64"/>
      <c r="W1676" s="64"/>
      <c r="X1676" s="64"/>
      <c r="Y1676" s="64"/>
      <c r="Z1676" s="64"/>
      <c r="AA1676" s="64"/>
      <c r="AB1676" s="64"/>
      <c r="AC1676" s="64"/>
      <c r="AD1676" s="64"/>
      <c r="AE1676" s="64"/>
      <c r="AF1676" s="117"/>
    </row>
    <row r="1677" spans="1:32" ht="33" customHeight="1" x14ac:dyDescent="0.4">
      <c r="A1677" s="58"/>
      <c r="B1677" s="59"/>
      <c r="C1677" s="59"/>
      <c r="D1677" s="59"/>
      <c r="E1677" s="59"/>
      <c r="F1677" s="58"/>
      <c r="G1677" s="59"/>
      <c r="H1677" s="60"/>
      <c r="I1677" s="59"/>
      <c r="J1677" s="59"/>
      <c r="K1677" s="61"/>
      <c r="L1677" s="62"/>
      <c r="M1677" s="63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  <c r="AF1677" s="117"/>
    </row>
    <row r="1678" spans="1:32" ht="33" customHeight="1" x14ac:dyDescent="0.4">
      <c r="A1678" s="58"/>
      <c r="B1678" s="59"/>
      <c r="C1678" s="59"/>
      <c r="D1678" s="59"/>
      <c r="E1678" s="59"/>
      <c r="F1678" s="58"/>
      <c r="G1678" s="59"/>
      <c r="H1678" s="60"/>
      <c r="I1678" s="59"/>
      <c r="J1678" s="59"/>
      <c r="K1678" s="61"/>
      <c r="L1678" s="62"/>
      <c r="M1678" s="63"/>
      <c r="N1678" s="64"/>
      <c r="O1678" s="64"/>
      <c r="P1678" s="64"/>
      <c r="Q1678" s="64"/>
      <c r="R1678" s="64"/>
      <c r="S1678" s="64"/>
      <c r="T1678" s="64"/>
      <c r="U1678" s="64"/>
      <c r="V1678" s="64"/>
      <c r="W1678" s="64"/>
      <c r="X1678" s="64"/>
      <c r="Y1678" s="64"/>
      <c r="Z1678" s="64"/>
      <c r="AA1678" s="64"/>
      <c r="AB1678" s="64"/>
      <c r="AC1678" s="64"/>
      <c r="AD1678" s="64"/>
      <c r="AE1678" s="64"/>
      <c r="AF1678" s="117"/>
    </row>
    <row r="1679" spans="1:32" ht="33" customHeight="1" x14ac:dyDescent="0.4">
      <c r="A1679" s="58"/>
      <c r="B1679" s="59"/>
      <c r="C1679" s="59"/>
      <c r="D1679" s="59"/>
      <c r="E1679" s="59"/>
      <c r="F1679" s="58"/>
      <c r="G1679" s="59"/>
      <c r="H1679" s="60"/>
      <c r="I1679" s="59"/>
      <c r="J1679" s="59"/>
      <c r="K1679" s="61"/>
      <c r="L1679" s="62"/>
      <c r="M1679" s="63"/>
      <c r="N1679" s="64"/>
      <c r="O1679" s="64"/>
      <c r="P1679" s="64"/>
      <c r="Q1679" s="64"/>
      <c r="R1679" s="64"/>
      <c r="S1679" s="64"/>
      <c r="T1679" s="64"/>
      <c r="U1679" s="64"/>
      <c r="V1679" s="64"/>
      <c r="W1679" s="64"/>
      <c r="X1679" s="64"/>
      <c r="Y1679" s="64"/>
      <c r="Z1679" s="64"/>
      <c r="AA1679" s="64"/>
      <c r="AB1679" s="64"/>
      <c r="AC1679" s="64"/>
      <c r="AD1679" s="64"/>
      <c r="AE1679" s="64"/>
      <c r="AF1679" s="117"/>
    </row>
    <row r="1680" spans="1:32" ht="33" customHeight="1" x14ac:dyDescent="0.4">
      <c r="A1680" s="58"/>
      <c r="B1680" s="59"/>
      <c r="C1680" s="59"/>
      <c r="D1680" s="59"/>
      <c r="E1680" s="59"/>
      <c r="F1680" s="58"/>
      <c r="G1680" s="59"/>
      <c r="H1680" s="60"/>
      <c r="I1680" s="59"/>
      <c r="J1680" s="59"/>
      <c r="K1680" s="61"/>
      <c r="L1680" s="62"/>
      <c r="M1680" s="63"/>
      <c r="N1680" s="64"/>
      <c r="O1680" s="64"/>
      <c r="P1680" s="64"/>
      <c r="Q1680" s="64"/>
      <c r="R1680" s="64"/>
      <c r="S1680" s="64"/>
      <c r="T1680" s="64"/>
      <c r="U1680" s="64"/>
      <c r="V1680" s="64"/>
      <c r="W1680" s="64"/>
      <c r="X1680" s="64"/>
      <c r="Y1680" s="64"/>
      <c r="Z1680" s="64"/>
      <c r="AA1680" s="64"/>
      <c r="AB1680" s="64"/>
      <c r="AC1680" s="64"/>
      <c r="AD1680" s="64"/>
      <c r="AE1680" s="64"/>
      <c r="AF1680" s="117"/>
    </row>
    <row r="1681" spans="1:32" ht="33" customHeight="1" x14ac:dyDescent="0.4">
      <c r="A1681" s="58"/>
      <c r="B1681" s="59"/>
      <c r="C1681" s="59"/>
      <c r="D1681" s="59"/>
      <c r="E1681" s="59"/>
      <c r="F1681" s="58"/>
      <c r="G1681" s="59"/>
      <c r="H1681" s="60"/>
      <c r="I1681" s="59"/>
      <c r="J1681" s="59"/>
      <c r="K1681" s="61"/>
      <c r="L1681" s="62"/>
      <c r="M1681" s="63"/>
      <c r="N1681" s="64"/>
      <c r="O1681" s="64"/>
      <c r="P1681" s="64"/>
      <c r="Q1681" s="64"/>
      <c r="R1681" s="64"/>
      <c r="S1681" s="64"/>
      <c r="T1681" s="64"/>
      <c r="U1681" s="64"/>
      <c r="V1681" s="64"/>
      <c r="W1681" s="64"/>
      <c r="X1681" s="64"/>
      <c r="Y1681" s="64"/>
      <c r="Z1681" s="64"/>
      <c r="AA1681" s="64"/>
      <c r="AB1681" s="64"/>
      <c r="AC1681" s="64"/>
      <c r="AD1681" s="64"/>
      <c r="AE1681" s="64"/>
      <c r="AF1681" s="117"/>
    </row>
    <row r="1682" spans="1:32" ht="33" customHeight="1" x14ac:dyDescent="0.4">
      <c r="A1682" s="58"/>
      <c r="B1682" s="59"/>
      <c r="C1682" s="59"/>
      <c r="D1682" s="59"/>
      <c r="E1682" s="59"/>
      <c r="F1682" s="58"/>
      <c r="G1682" s="59"/>
      <c r="H1682" s="60"/>
      <c r="I1682" s="59"/>
      <c r="J1682" s="59"/>
      <c r="K1682" s="61"/>
      <c r="L1682" s="62"/>
      <c r="M1682" s="63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  <c r="AF1682" s="117"/>
    </row>
    <row r="1683" spans="1:32" ht="33" customHeight="1" x14ac:dyDescent="0.4">
      <c r="A1683" s="58"/>
      <c r="B1683" s="59"/>
      <c r="C1683" s="59"/>
      <c r="D1683" s="59"/>
      <c r="E1683" s="59"/>
      <c r="F1683" s="58"/>
      <c r="G1683" s="59"/>
      <c r="H1683" s="60"/>
      <c r="I1683" s="59"/>
      <c r="J1683" s="59"/>
      <c r="K1683" s="61"/>
      <c r="L1683" s="62"/>
      <c r="M1683" s="63"/>
      <c r="N1683" s="64"/>
      <c r="O1683" s="64"/>
      <c r="P1683" s="64"/>
      <c r="Q1683" s="64"/>
      <c r="R1683" s="64"/>
      <c r="S1683" s="64"/>
      <c r="T1683" s="64"/>
      <c r="U1683" s="64"/>
      <c r="V1683" s="64"/>
      <c r="W1683" s="64"/>
      <c r="X1683" s="64"/>
      <c r="Y1683" s="64"/>
      <c r="Z1683" s="64"/>
      <c r="AA1683" s="64"/>
      <c r="AB1683" s="64"/>
      <c r="AC1683" s="64"/>
      <c r="AD1683" s="64"/>
      <c r="AE1683" s="64"/>
      <c r="AF1683" s="117"/>
    </row>
    <row r="1684" spans="1:32" ht="33" customHeight="1" x14ac:dyDescent="0.4">
      <c r="A1684" s="58"/>
      <c r="B1684" s="59"/>
      <c r="C1684" s="59"/>
      <c r="D1684" s="59"/>
      <c r="E1684" s="59"/>
      <c r="F1684" s="58"/>
      <c r="G1684" s="59"/>
      <c r="H1684" s="60"/>
      <c r="I1684" s="59"/>
      <c r="J1684" s="59"/>
      <c r="K1684" s="61"/>
      <c r="L1684" s="62"/>
      <c r="M1684" s="63"/>
      <c r="N1684" s="64"/>
      <c r="O1684" s="64"/>
      <c r="P1684" s="64"/>
      <c r="Q1684" s="64"/>
      <c r="R1684" s="64"/>
      <c r="S1684" s="64"/>
      <c r="T1684" s="64"/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117"/>
    </row>
    <row r="1685" spans="1:32" ht="33" customHeight="1" x14ac:dyDescent="0.4">
      <c r="A1685" s="58"/>
      <c r="B1685" s="59"/>
      <c r="C1685" s="59"/>
      <c r="D1685" s="59"/>
      <c r="E1685" s="59"/>
      <c r="F1685" s="58"/>
      <c r="G1685" s="59"/>
      <c r="H1685" s="60"/>
      <c r="I1685" s="59"/>
      <c r="J1685" s="59"/>
      <c r="K1685" s="61"/>
      <c r="L1685" s="62"/>
      <c r="M1685" s="63"/>
      <c r="N1685" s="64"/>
      <c r="O1685" s="64"/>
      <c r="P1685" s="64"/>
      <c r="Q1685" s="64"/>
      <c r="R1685" s="64"/>
      <c r="S1685" s="64"/>
      <c r="T1685" s="64"/>
      <c r="U1685" s="64"/>
      <c r="V1685" s="64"/>
      <c r="W1685" s="64"/>
      <c r="X1685" s="64"/>
      <c r="Y1685" s="64"/>
      <c r="Z1685" s="64"/>
      <c r="AA1685" s="64"/>
      <c r="AB1685" s="64"/>
      <c r="AC1685" s="64"/>
      <c r="AD1685" s="64"/>
      <c r="AE1685" s="64"/>
      <c r="AF1685" s="117"/>
    </row>
    <row r="1686" spans="1:32" ht="33" customHeight="1" x14ac:dyDescent="0.4">
      <c r="A1686" s="58"/>
      <c r="B1686" s="59"/>
      <c r="C1686" s="59"/>
      <c r="D1686" s="59"/>
      <c r="E1686" s="59"/>
      <c r="F1686" s="58"/>
      <c r="G1686" s="59"/>
      <c r="H1686" s="60"/>
      <c r="I1686" s="59"/>
      <c r="J1686" s="59"/>
      <c r="K1686" s="61"/>
      <c r="L1686" s="62"/>
      <c r="M1686" s="63"/>
      <c r="N1686" s="64"/>
      <c r="O1686" s="64"/>
      <c r="P1686" s="64"/>
      <c r="Q1686" s="64"/>
      <c r="R1686" s="64"/>
      <c r="S1686" s="64"/>
      <c r="T1686" s="64"/>
      <c r="U1686" s="64"/>
      <c r="V1686" s="64"/>
      <c r="W1686" s="64"/>
      <c r="X1686" s="64"/>
      <c r="Y1686" s="64"/>
      <c r="Z1686" s="64"/>
      <c r="AA1686" s="64"/>
      <c r="AB1686" s="64"/>
      <c r="AC1686" s="64"/>
      <c r="AD1686" s="64"/>
      <c r="AE1686" s="64"/>
      <c r="AF1686" s="117"/>
    </row>
    <row r="1687" spans="1:32" ht="33" customHeight="1" x14ac:dyDescent="0.4">
      <c r="A1687" s="58"/>
      <c r="B1687" s="59"/>
      <c r="C1687" s="59"/>
      <c r="D1687" s="59"/>
      <c r="E1687" s="59"/>
      <c r="F1687" s="58"/>
      <c r="G1687" s="59"/>
      <c r="H1687" s="60"/>
      <c r="I1687" s="59"/>
      <c r="J1687" s="59"/>
      <c r="K1687" s="61"/>
      <c r="L1687" s="62"/>
      <c r="M1687" s="63"/>
      <c r="N1687" s="64"/>
      <c r="O1687" s="64"/>
      <c r="P1687" s="64"/>
      <c r="Q1687" s="64"/>
      <c r="R1687" s="64"/>
      <c r="S1687" s="64"/>
      <c r="T1687" s="64"/>
      <c r="U1687" s="64"/>
      <c r="V1687" s="64"/>
      <c r="W1687" s="64"/>
      <c r="X1687" s="64"/>
      <c r="Y1687" s="64"/>
      <c r="Z1687" s="64"/>
      <c r="AA1687" s="64"/>
      <c r="AB1687" s="64"/>
      <c r="AC1687" s="64"/>
      <c r="AD1687" s="64"/>
      <c r="AE1687" s="64"/>
      <c r="AF1687" s="117"/>
    </row>
    <row r="1688" spans="1:32" ht="33" customHeight="1" x14ac:dyDescent="0.4">
      <c r="A1688" s="58"/>
      <c r="B1688" s="59"/>
      <c r="C1688" s="59"/>
      <c r="D1688" s="59"/>
      <c r="E1688" s="59"/>
      <c r="F1688" s="58"/>
      <c r="G1688" s="59"/>
      <c r="H1688" s="60"/>
      <c r="I1688" s="59"/>
      <c r="J1688" s="59"/>
      <c r="K1688" s="61"/>
      <c r="L1688" s="62"/>
      <c r="M1688" s="63"/>
      <c r="N1688" s="64"/>
      <c r="O1688" s="64"/>
      <c r="P1688" s="64"/>
      <c r="Q1688" s="64"/>
      <c r="R1688" s="64"/>
      <c r="S1688" s="64"/>
      <c r="T1688" s="64"/>
      <c r="U1688" s="64"/>
      <c r="V1688" s="64"/>
      <c r="W1688" s="64"/>
      <c r="X1688" s="64"/>
      <c r="Y1688" s="64"/>
      <c r="Z1688" s="64"/>
      <c r="AA1688" s="64"/>
      <c r="AB1688" s="64"/>
      <c r="AC1688" s="64"/>
      <c r="AD1688" s="64"/>
      <c r="AE1688" s="64"/>
      <c r="AF1688" s="117"/>
    </row>
    <row r="1689" spans="1:32" ht="33" customHeight="1" x14ac:dyDescent="0.4">
      <c r="A1689" s="58"/>
      <c r="B1689" s="59"/>
      <c r="C1689" s="59"/>
      <c r="D1689" s="59"/>
      <c r="E1689" s="59"/>
      <c r="F1689" s="58"/>
      <c r="G1689" s="59"/>
      <c r="H1689" s="60"/>
      <c r="I1689" s="59"/>
      <c r="J1689" s="59"/>
      <c r="K1689" s="61"/>
      <c r="L1689" s="62"/>
      <c r="M1689" s="63"/>
      <c r="N1689" s="64"/>
      <c r="O1689" s="64"/>
      <c r="P1689" s="64"/>
      <c r="Q1689" s="64"/>
      <c r="R1689" s="64"/>
      <c r="S1689" s="64"/>
      <c r="T1689" s="64"/>
      <c r="U1689" s="64"/>
      <c r="V1689" s="64"/>
      <c r="W1689" s="64"/>
      <c r="X1689" s="64"/>
      <c r="Y1689" s="64"/>
      <c r="Z1689" s="64"/>
      <c r="AA1689" s="64"/>
      <c r="AB1689" s="64"/>
      <c r="AC1689" s="64"/>
      <c r="AD1689" s="64"/>
      <c r="AE1689" s="64"/>
      <c r="AF1689" s="117"/>
    </row>
    <row r="1690" spans="1:32" ht="33" customHeight="1" x14ac:dyDescent="0.4">
      <c r="A1690" s="58"/>
      <c r="B1690" s="59"/>
      <c r="C1690" s="59"/>
      <c r="D1690" s="59"/>
      <c r="E1690" s="59"/>
      <c r="F1690" s="58"/>
      <c r="G1690" s="59"/>
      <c r="H1690" s="60"/>
      <c r="I1690" s="59"/>
      <c r="J1690" s="59"/>
      <c r="K1690" s="61"/>
      <c r="L1690" s="62"/>
      <c r="M1690" s="63"/>
      <c r="N1690" s="64"/>
      <c r="O1690" s="64"/>
      <c r="P1690" s="64"/>
      <c r="Q1690" s="64"/>
      <c r="R1690" s="64"/>
      <c r="S1690" s="64"/>
      <c r="T1690" s="64"/>
      <c r="U1690" s="64"/>
      <c r="V1690" s="64"/>
      <c r="W1690" s="64"/>
      <c r="X1690" s="64"/>
      <c r="Y1690" s="64"/>
      <c r="Z1690" s="64"/>
      <c r="AA1690" s="64"/>
      <c r="AB1690" s="64"/>
      <c r="AC1690" s="64"/>
      <c r="AD1690" s="64"/>
      <c r="AE1690" s="64"/>
      <c r="AF1690" s="117"/>
    </row>
    <row r="1691" spans="1:32" ht="33" customHeight="1" x14ac:dyDescent="0.4">
      <c r="A1691" s="58"/>
      <c r="B1691" s="59"/>
      <c r="C1691" s="59"/>
      <c r="D1691" s="59"/>
      <c r="E1691" s="59"/>
      <c r="F1691" s="58"/>
      <c r="G1691" s="59"/>
      <c r="H1691" s="60"/>
      <c r="I1691" s="59"/>
      <c r="J1691" s="59"/>
      <c r="K1691" s="61"/>
      <c r="L1691" s="62"/>
      <c r="M1691" s="63"/>
      <c r="N1691" s="64"/>
      <c r="O1691" s="64"/>
      <c r="P1691" s="64"/>
      <c r="Q1691" s="64"/>
      <c r="R1691" s="64"/>
      <c r="S1691" s="64"/>
      <c r="T1691" s="64"/>
      <c r="U1691" s="64"/>
      <c r="V1691" s="64"/>
      <c r="W1691" s="64"/>
      <c r="X1691" s="64"/>
      <c r="Y1691" s="64"/>
      <c r="Z1691" s="64"/>
      <c r="AA1691" s="64"/>
      <c r="AB1691" s="64"/>
      <c r="AC1691" s="64"/>
      <c r="AD1691" s="64"/>
      <c r="AE1691" s="64"/>
      <c r="AF1691" s="117"/>
    </row>
    <row r="1692" spans="1:32" ht="33" customHeight="1" x14ac:dyDescent="0.4">
      <c r="A1692" s="58"/>
      <c r="B1692" s="59"/>
      <c r="C1692" s="59"/>
      <c r="D1692" s="59"/>
      <c r="E1692" s="59"/>
      <c r="F1692" s="58"/>
      <c r="G1692" s="59"/>
      <c r="H1692" s="60"/>
      <c r="I1692" s="59"/>
      <c r="J1692" s="59"/>
      <c r="K1692" s="61"/>
      <c r="L1692" s="62"/>
      <c r="M1692" s="63"/>
      <c r="N1692" s="64"/>
      <c r="O1692" s="64"/>
      <c r="P1692" s="64"/>
      <c r="Q1692" s="64"/>
      <c r="R1692" s="64"/>
      <c r="S1692" s="64"/>
      <c r="T1692" s="64"/>
      <c r="U1692" s="64"/>
      <c r="V1692" s="64"/>
      <c r="W1692" s="64"/>
      <c r="X1692" s="64"/>
      <c r="Y1692" s="64"/>
      <c r="Z1692" s="64"/>
      <c r="AA1692" s="64"/>
      <c r="AB1692" s="64"/>
      <c r="AC1692" s="64"/>
      <c r="AD1692" s="64"/>
      <c r="AE1692" s="64"/>
      <c r="AF1692" s="117"/>
    </row>
    <row r="1693" spans="1:32" ht="33" customHeight="1" x14ac:dyDescent="0.4">
      <c r="A1693" s="58"/>
      <c r="B1693" s="59"/>
      <c r="C1693" s="59"/>
      <c r="D1693" s="59"/>
      <c r="E1693" s="59"/>
      <c r="F1693" s="58"/>
      <c r="G1693" s="59"/>
      <c r="H1693" s="60"/>
      <c r="I1693" s="59"/>
      <c r="J1693" s="59"/>
      <c r="K1693" s="61"/>
      <c r="L1693" s="62"/>
      <c r="M1693" s="63"/>
      <c r="N1693" s="64"/>
      <c r="O1693" s="64"/>
      <c r="P1693" s="64"/>
      <c r="Q1693" s="64"/>
      <c r="R1693" s="64"/>
      <c r="S1693" s="64"/>
      <c r="T1693" s="64"/>
      <c r="U1693" s="64"/>
      <c r="V1693" s="64"/>
      <c r="W1693" s="64"/>
      <c r="X1693" s="64"/>
      <c r="Y1693" s="64"/>
      <c r="Z1693" s="64"/>
      <c r="AA1693" s="64"/>
      <c r="AB1693" s="64"/>
      <c r="AC1693" s="64"/>
      <c r="AD1693" s="64"/>
      <c r="AE1693" s="64"/>
      <c r="AF1693" s="117"/>
    </row>
    <row r="1694" spans="1:32" ht="33" customHeight="1" x14ac:dyDescent="0.4">
      <c r="A1694" s="58"/>
      <c r="B1694" s="59"/>
      <c r="C1694" s="59"/>
      <c r="D1694" s="59"/>
      <c r="E1694" s="59"/>
      <c r="F1694" s="58"/>
      <c r="G1694" s="59"/>
      <c r="H1694" s="60"/>
      <c r="I1694" s="59"/>
      <c r="J1694" s="59"/>
      <c r="K1694" s="61"/>
      <c r="L1694" s="62"/>
      <c r="M1694" s="63"/>
      <c r="N1694" s="64"/>
      <c r="O1694" s="64"/>
      <c r="P1694" s="64"/>
      <c r="Q1694" s="64"/>
      <c r="R1694" s="64"/>
      <c r="S1694" s="64"/>
      <c r="T1694" s="64"/>
      <c r="U1694" s="64"/>
      <c r="V1694" s="64"/>
      <c r="W1694" s="64"/>
      <c r="X1694" s="64"/>
      <c r="Y1694" s="64"/>
      <c r="Z1694" s="64"/>
      <c r="AA1694" s="64"/>
      <c r="AB1694" s="64"/>
      <c r="AC1694" s="64"/>
      <c r="AD1694" s="64"/>
      <c r="AE1694" s="64"/>
      <c r="AF1694" s="117"/>
    </row>
    <row r="1695" spans="1:32" ht="33" customHeight="1" x14ac:dyDescent="0.4">
      <c r="A1695" s="58"/>
      <c r="B1695" s="59"/>
      <c r="C1695" s="59"/>
      <c r="D1695" s="59"/>
      <c r="E1695" s="59"/>
      <c r="F1695" s="58"/>
      <c r="G1695" s="59"/>
      <c r="H1695" s="60"/>
      <c r="I1695" s="59"/>
      <c r="J1695" s="59"/>
      <c r="K1695" s="61"/>
      <c r="L1695" s="62"/>
      <c r="M1695" s="63"/>
      <c r="N1695" s="64"/>
      <c r="O1695" s="64"/>
      <c r="P1695" s="64"/>
      <c r="Q1695" s="64"/>
      <c r="R1695" s="64"/>
      <c r="S1695" s="64"/>
      <c r="T1695" s="64"/>
      <c r="U1695" s="64"/>
      <c r="V1695" s="64"/>
      <c r="W1695" s="64"/>
      <c r="X1695" s="64"/>
      <c r="Y1695" s="64"/>
      <c r="Z1695" s="64"/>
      <c r="AA1695" s="64"/>
      <c r="AB1695" s="64"/>
      <c r="AC1695" s="64"/>
      <c r="AD1695" s="64"/>
      <c r="AE1695" s="64"/>
      <c r="AF1695" s="117"/>
    </row>
    <row r="1696" spans="1:32" ht="33" customHeight="1" x14ac:dyDescent="0.4">
      <c r="A1696" s="58"/>
      <c r="B1696" s="59"/>
      <c r="C1696" s="59"/>
      <c r="D1696" s="59"/>
      <c r="E1696" s="59"/>
      <c r="F1696" s="58"/>
      <c r="G1696" s="59"/>
      <c r="H1696" s="60"/>
      <c r="I1696" s="59"/>
      <c r="J1696" s="59"/>
      <c r="K1696" s="61"/>
      <c r="L1696" s="62"/>
      <c r="M1696" s="63"/>
      <c r="N1696" s="64"/>
      <c r="O1696" s="64"/>
      <c r="P1696" s="64"/>
      <c r="Q1696" s="64"/>
      <c r="R1696" s="64"/>
      <c r="S1696" s="64"/>
      <c r="T1696" s="64"/>
      <c r="U1696" s="64"/>
      <c r="V1696" s="64"/>
      <c r="W1696" s="64"/>
      <c r="X1696" s="64"/>
      <c r="Y1696" s="64"/>
      <c r="Z1696" s="64"/>
      <c r="AA1696" s="64"/>
      <c r="AB1696" s="64"/>
      <c r="AC1696" s="64"/>
      <c r="AD1696" s="64"/>
      <c r="AE1696" s="64"/>
      <c r="AF1696" s="117"/>
    </row>
    <row r="1697" spans="1:32" ht="33" customHeight="1" x14ac:dyDescent="0.4">
      <c r="A1697" s="58"/>
      <c r="B1697" s="59"/>
      <c r="C1697" s="59"/>
      <c r="D1697" s="59"/>
      <c r="E1697" s="59"/>
      <c r="F1697" s="58"/>
      <c r="G1697" s="59"/>
      <c r="H1697" s="60"/>
      <c r="I1697" s="59"/>
      <c r="J1697" s="59"/>
      <c r="K1697" s="61"/>
      <c r="L1697" s="62"/>
      <c r="M1697" s="63"/>
      <c r="N1697" s="64"/>
      <c r="O1697" s="64"/>
      <c r="P1697" s="64"/>
      <c r="Q1697" s="64"/>
      <c r="R1697" s="64"/>
      <c r="S1697" s="64"/>
      <c r="T1697" s="64"/>
      <c r="U1697" s="64"/>
      <c r="V1697" s="64"/>
      <c r="W1697" s="64"/>
      <c r="X1697" s="64"/>
      <c r="Y1697" s="64"/>
      <c r="Z1697" s="64"/>
      <c r="AA1697" s="64"/>
      <c r="AB1697" s="64"/>
      <c r="AC1697" s="64"/>
      <c r="AD1697" s="64"/>
      <c r="AE1697" s="64"/>
      <c r="AF1697" s="117"/>
    </row>
    <row r="1698" spans="1:32" ht="33" customHeight="1" x14ac:dyDescent="0.4">
      <c r="A1698" s="58"/>
      <c r="B1698" s="59"/>
      <c r="C1698" s="59"/>
      <c r="D1698" s="59"/>
      <c r="E1698" s="59"/>
      <c r="F1698" s="58"/>
      <c r="G1698" s="59"/>
      <c r="H1698" s="60"/>
      <c r="I1698" s="59"/>
      <c r="J1698" s="59"/>
      <c r="K1698" s="61"/>
      <c r="L1698" s="62"/>
      <c r="M1698" s="63"/>
      <c r="N1698" s="64"/>
      <c r="O1698" s="64"/>
      <c r="P1698" s="64"/>
      <c r="Q1698" s="64"/>
      <c r="R1698" s="64"/>
      <c r="S1698" s="64"/>
      <c r="T1698" s="64"/>
      <c r="U1698" s="64"/>
      <c r="V1698" s="64"/>
      <c r="W1698" s="64"/>
      <c r="X1698" s="64"/>
      <c r="Y1698" s="64"/>
      <c r="Z1698" s="64"/>
      <c r="AA1698" s="64"/>
      <c r="AB1698" s="64"/>
      <c r="AC1698" s="64"/>
      <c r="AD1698" s="64"/>
      <c r="AE1698" s="64"/>
      <c r="AF1698" s="117"/>
    </row>
    <row r="1699" spans="1:32" ht="33" customHeight="1" x14ac:dyDescent="0.4">
      <c r="A1699" s="58"/>
      <c r="B1699" s="59"/>
      <c r="C1699" s="59"/>
      <c r="D1699" s="59"/>
      <c r="E1699" s="59"/>
      <c r="F1699" s="58"/>
      <c r="G1699" s="59"/>
      <c r="H1699" s="60"/>
      <c r="I1699" s="59"/>
      <c r="J1699" s="59"/>
      <c r="K1699" s="61"/>
      <c r="L1699" s="62"/>
      <c r="M1699" s="63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117"/>
    </row>
    <row r="1700" spans="1:32" ht="33" customHeight="1" x14ac:dyDescent="0.4">
      <c r="A1700" s="58"/>
      <c r="B1700" s="59"/>
      <c r="C1700" s="59"/>
      <c r="D1700" s="59"/>
      <c r="E1700" s="59"/>
      <c r="F1700" s="58"/>
      <c r="G1700" s="59"/>
      <c r="H1700" s="60"/>
      <c r="I1700" s="59"/>
      <c r="J1700" s="59"/>
      <c r="K1700" s="61"/>
      <c r="L1700" s="62"/>
      <c r="M1700" s="63"/>
      <c r="N1700" s="64"/>
      <c r="O1700" s="64"/>
      <c r="P1700" s="64"/>
      <c r="Q1700" s="64"/>
      <c r="R1700" s="64"/>
      <c r="S1700" s="64"/>
      <c r="T1700" s="64"/>
      <c r="U1700" s="64"/>
      <c r="V1700" s="64"/>
      <c r="W1700" s="64"/>
      <c r="X1700" s="64"/>
      <c r="Y1700" s="64"/>
      <c r="Z1700" s="64"/>
      <c r="AA1700" s="64"/>
      <c r="AB1700" s="64"/>
      <c r="AC1700" s="64"/>
      <c r="AD1700" s="64"/>
      <c r="AE1700" s="64"/>
      <c r="AF1700" s="117"/>
    </row>
    <row r="1701" spans="1:32" ht="33" customHeight="1" x14ac:dyDescent="0.4">
      <c r="A1701" s="58"/>
      <c r="B1701" s="59"/>
      <c r="C1701" s="59"/>
      <c r="D1701" s="59"/>
      <c r="E1701" s="59"/>
      <c r="F1701" s="58"/>
      <c r="G1701" s="59"/>
      <c r="H1701" s="60"/>
      <c r="I1701" s="59"/>
      <c r="J1701" s="59"/>
      <c r="K1701" s="61"/>
      <c r="L1701" s="62"/>
      <c r="M1701" s="63"/>
      <c r="N1701" s="64"/>
      <c r="O1701" s="64"/>
      <c r="P1701" s="64"/>
      <c r="Q1701" s="64"/>
      <c r="R1701" s="64"/>
      <c r="S1701" s="64"/>
      <c r="T1701" s="64"/>
      <c r="U1701" s="64"/>
      <c r="V1701" s="64"/>
      <c r="W1701" s="64"/>
      <c r="X1701" s="64"/>
      <c r="Y1701" s="64"/>
      <c r="Z1701" s="64"/>
      <c r="AA1701" s="64"/>
      <c r="AB1701" s="64"/>
      <c r="AC1701" s="64"/>
      <c r="AD1701" s="64"/>
      <c r="AE1701" s="64"/>
      <c r="AF1701" s="117"/>
    </row>
    <row r="1702" spans="1:32" ht="33" customHeight="1" x14ac:dyDescent="0.4">
      <c r="A1702" s="58"/>
      <c r="B1702" s="59"/>
      <c r="C1702" s="59"/>
      <c r="D1702" s="59"/>
      <c r="E1702" s="59"/>
      <c r="F1702" s="58"/>
      <c r="G1702" s="59"/>
      <c r="H1702" s="60"/>
      <c r="I1702" s="59"/>
      <c r="J1702" s="59"/>
      <c r="K1702" s="61"/>
      <c r="L1702" s="62"/>
      <c r="M1702" s="63"/>
      <c r="N1702" s="64"/>
      <c r="O1702" s="64"/>
      <c r="P1702" s="64"/>
      <c r="Q1702" s="64"/>
      <c r="R1702" s="64"/>
      <c r="S1702" s="64"/>
      <c r="T1702" s="64"/>
      <c r="U1702" s="64"/>
      <c r="V1702" s="64"/>
      <c r="W1702" s="64"/>
      <c r="X1702" s="64"/>
      <c r="Y1702" s="64"/>
      <c r="Z1702" s="64"/>
      <c r="AA1702" s="64"/>
      <c r="AB1702" s="64"/>
      <c r="AC1702" s="64"/>
      <c r="AD1702" s="64"/>
      <c r="AE1702" s="64"/>
      <c r="AF1702" s="117"/>
    </row>
    <row r="1703" spans="1:32" ht="33" customHeight="1" x14ac:dyDescent="0.4">
      <c r="A1703" s="58"/>
      <c r="B1703" s="59"/>
      <c r="C1703" s="59"/>
      <c r="D1703" s="59"/>
      <c r="E1703" s="59"/>
      <c r="F1703" s="58"/>
      <c r="G1703" s="59"/>
      <c r="H1703" s="60"/>
      <c r="I1703" s="59"/>
      <c r="J1703" s="59"/>
      <c r="K1703" s="61"/>
      <c r="L1703" s="62"/>
      <c r="M1703" s="63"/>
      <c r="N1703" s="64"/>
      <c r="O1703" s="64"/>
      <c r="P1703" s="64"/>
      <c r="Q1703" s="64"/>
      <c r="R1703" s="64"/>
      <c r="S1703" s="64"/>
      <c r="T1703" s="64"/>
      <c r="U1703" s="64"/>
      <c r="V1703" s="64"/>
      <c r="W1703" s="64"/>
      <c r="X1703" s="64"/>
      <c r="Y1703" s="64"/>
      <c r="Z1703" s="64"/>
      <c r="AA1703" s="64"/>
      <c r="AB1703" s="64"/>
      <c r="AC1703" s="64"/>
      <c r="AD1703" s="64"/>
      <c r="AE1703" s="64"/>
      <c r="AF1703" s="117"/>
    </row>
    <row r="1704" spans="1:32" ht="33" customHeight="1" x14ac:dyDescent="0.4">
      <c r="A1704" s="58"/>
      <c r="B1704" s="59"/>
      <c r="C1704" s="59"/>
      <c r="D1704" s="59"/>
      <c r="E1704" s="59"/>
      <c r="F1704" s="58"/>
      <c r="G1704" s="59"/>
      <c r="H1704" s="60"/>
      <c r="I1704" s="59"/>
      <c r="J1704" s="59"/>
      <c r="K1704" s="61"/>
      <c r="L1704" s="62"/>
      <c r="M1704" s="63"/>
      <c r="N1704" s="64"/>
      <c r="O1704" s="64"/>
      <c r="P1704" s="64"/>
      <c r="Q1704" s="64"/>
      <c r="R1704" s="64"/>
      <c r="S1704" s="64"/>
      <c r="T1704" s="64"/>
      <c r="U1704" s="64"/>
      <c r="V1704" s="64"/>
      <c r="W1704" s="64"/>
      <c r="X1704" s="64"/>
      <c r="Y1704" s="64"/>
      <c r="Z1704" s="64"/>
      <c r="AA1704" s="64"/>
      <c r="AB1704" s="64"/>
      <c r="AC1704" s="64"/>
      <c r="AD1704" s="64"/>
      <c r="AE1704" s="64"/>
      <c r="AF1704" s="117"/>
    </row>
    <row r="1705" spans="1:32" ht="33" customHeight="1" x14ac:dyDescent="0.4">
      <c r="A1705" s="58"/>
      <c r="B1705" s="59"/>
      <c r="C1705" s="59"/>
      <c r="D1705" s="59"/>
      <c r="E1705" s="59"/>
      <c r="F1705" s="58"/>
      <c r="G1705" s="59"/>
      <c r="H1705" s="60"/>
      <c r="I1705" s="59"/>
      <c r="J1705" s="59"/>
      <c r="K1705" s="61"/>
      <c r="L1705" s="62"/>
      <c r="M1705" s="63"/>
      <c r="N1705" s="64"/>
      <c r="O1705" s="64"/>
      <c r="P1705" s="64"/>
      <c r="Q1705" s="64"/>
      <c r="R1705" s="64"/>
      <c r="S1705" s="64"/>
      <c r="T1705" s="64"/>
      <c r="U1705" s="64"/>
      <c r="V1705" s="64"/>
      <c r="W1705" s="64"/>
      <c r="X1705" s="64"/>
      <c r="Y1705" s="64"/>
      <c r="Z1705" s="64"/>
      <c r="AA1705" s="64"/>
      <c r="AB1705" s="64"/>
      <c r="AC1705" s="64"/>
      <c r="AD1705" s="64"/>
      <c r="AE1705" s="64"/>
      <c r="AF1705" s="117"/>
    </row>
    <row r="1706" spans="1:32" ht="33" customHeight="1" x14ac:dyDescent="0.4">
      <c r="A1706" s="58"/>
      <c r="B1706" s="59"/>
      <c r="C1706" s="59"/>
      <c r="D1706" s="59"/>
      <c r="E1706" s="59"/>
      <c r="F1706" s="58"/>
      <c r="G1706" s="59"/>
      <c r="H1706" s="60"/>
      <c r="I1706" s="59"/>
      <c r="J1706" s="59"/>
      <c r="K1706" s="61"/>
      <c r="L1706" s="62"/>
      <c r="M1706" s="63"/>
      <c r="N1706" s="64"/>
      <c r="O1706" s="64"/>
      <c r="P1706" s="64"/>
      <c r="Q1706" s="64"/>
      <c r="R1706" s="64"/>
      <c r="S1706" s="64"/>
      <c r="T1706" s="64"/>
      <c r="U1706" s="64"/>
      <c r="V1706" s="64"/>
      <c r="W1706" s="64"/>
      <c r="X1706" s="64"/>
      <c r="Y1706" s="64"/>
      <c r="Z1706" s="64"/>
      <c r="AA1706" s="64"/>
      <c r="AB1706" s="64"/>
      <c r="AC1706" s="64"/>
      <c r="AD1706" s="64"/>
      <c r="AE1706" s="64"/>
      <c r="AF1706" s="117"/>
    </row>
    <row r="1707" spans="1:32" ht="33" customHeight="1" x14ac:dyDescent="0.4">
      <c r="A1707" s="58"/>
      <c r="B1707" s="59"/>
      <c r="C1707" s="59"/>
      <c r="D1707" s="59"/>
      <c r="E1707" s="59"/>
      <c r="F1707" s="58"/>
      <c r="G1707" s="59"/>
      <c r="H1707" s="60"/>
      <c r="I1707" s="59"/>
      <c r="J1707" s="59"/>
      <c r="K1707" s="61"/>
      <c r="L1707" s="62"/>
      <c r="M1707" s="63"/>
      <c r="N1707" s="64"/>
      <c r="O1707" s="64"/>
      <c r="P1707" s="64"/>
      <c r="Q1707" s="64"/>
      <c r="R1707" s="64"/>
      <c r="S1707" s="64"/>
      <c r="T1707" s="64"/>
      <c r="U1707" s="64"/>
      <c r="V1707" s="64"/>
      <c r="W1707" s="64"/>
      <c r="X1707" s="64"/>
      <c r="Y1707" s="64"/>
      <c r="Z1707" s="64"/>
      <c r="AA1707" s="64"/>
      <c r="AB1707" s="64"/>
      <c r="AC1707" s="64"/>
      <c r="AD1707" s="64"/>
      <c r="AE1707" s="64"/>
      <c r="AF1707" s="117"/>
    </row>
    <row r="1708" spans="1:32" ht="33" customHeight="1" x14ac:dyDescent="0.4">
      <c r="A1708" s="58"/>
      <c r="B1708" s="59"/>
      <c r="C1708" s="59"/>
      <c r="D1708" s="59"/>
      <c r="E1708" s="59"/>
      <c r="F1708" s="58"/>
      <c r="G1708" s="59"/>
      <c r="H1708" s="60"/>
      <c r="I1708" s="59"/>
      <c r="J1708" s="59"/>
      <c r="K1708" s="61"/>
      <c r="L1708" s="62"/>
      <c r="M1708" s="63"/>
      <c r="N1708" s="64"/>
      <c r="O1708" s="64"/>
      <c r="P1708" s="64"/>
      <c r="Q1708" s="64"/>
      <c r="R1708" s="64"/>
      <c r="S1708" s="64"/>
      <c r="T1708" s="64"/>
      <c r="U1708" s="64"/>
      <c r="V1708" s="64"/>
      <c r="W1708" s="64"/>
      <c r="X1708" s="64"/>
      <c r="Y1708" s="64"/>
      <c r="Z1708" s="64"/>
      <c r="AA1708" s="64"/>
      <c r="AB1708" s="64"/>
      <c r="AC1708" s="64"/>
      <c r="AD1708" s="64"/>
      <c r="AE1708" s="64"/>
      <c r="AF1708" s="117"/>
    </row>
    <row r="1709" spans="1:32" ht="33" customHeight="1" x14ac:dyDescent="0.4">
      <c r="A1709" s="58"/>
      <c r="B1709" s="59"/>
      <c r="C1709" s="59"/>
      <c r="D1709" s="59"/>
      <c r="E1709" s="59"/>
      <c r="F1709" s="58"/>
      <c r="G1709" s="59"/>
      <c r="H1709" s="60"/>
      <c r="I1709" s="59"/>
      <c r="J1709" s="59"/>
      <c r="K1709" s="61"/>
      <c r="L1709" s="62"/>
      <c r="M1709" s="63"/>
      <c r="N1709" s="64"/>
      <c r="O1709" s="64"/>
      <c r="P1709" s="64"/>
      <c r="Q1709" s="64"/>
      <c r="R1709" s="64"/>
      <c r="S1709" s="64"/>
      <c r="T1709" s="64"/>
      <c r="U1709" s="64"/>
      <c r="V1709" s="64"/>
      <c r="W1709" s="64"/>
      <c r="X1709" s="64"/>
      <c r="Y1709" s="64"/>
      <c r="Z1709" s="64"/>
      <c r="AA1709" s="64"/>
      <c r="AB1709" s="64"/>
      <c r="AC1709" s="64"/>
      <c r="AD1709" s="64"/>
      <c r="AE1709" s="64"/>
      <c r="AF1709" s="117"/>
    </row>
    <row r="1710" spans="1:32" ht="33" customHeight="1" x14ac:dyDescent="0.4">
      <c r="A1710" s="58"/>
      <c r="B1710" s="59"/>
      <c r="C1710" s="59"/>
      <c r="D1710" s="59"/>
      <c r="E1710" s="59"/>
      <c r="F1710" s="58"/>
      <c r="G1710" s="59"/>
      <c r="H1710" s="60"/>
      <c r="I1710" s="59"/>
      <c r="J1710" s="59"/>
      <c r="K1710" s="61"/>
      <c r="L1710" s="62"/>
      <c r="M1710" s="63"/>
      <c r="N1710" s="64"/>
      <c r="O1710" s="64"/>
      <c r="P1710" s="64"/>
      <c r="Q1710" s="64"/>
      <c r="R1710" s="64"/>
      <c r="S1710" s="64"/>
      <c r="T1710" s="64"/>
      <c r="U1710" s="64"/>
      <c r="V1710" s="64"/>
      <c r="W1710" s="64"/>
      <c r="X1710" s="64"/>
      <c r="Y1710" s="64"/>
      <c r="Z1710" s="64"/>
      <c r="AA1710" s="64"/>
      <c r="AB1710" s="64"/>
      <c r="AC1710" s="64"/>
      <c r="AD1710" s="64"/>
      <c r="AE1710" s="64"/>
      <c r="AF1710" s="117"/>
    </row>
    <row r="1711" spans="1:32" ht="33" customHeight="1" x14ac:dyDescent="0.4">
      <c r="A1711" s="58"/>
      <c r="B1711" s="59"/>
      <c r="C1711" s="59"/>
      <c r="D1711" s="59"/>
      <c r="E1711" s="59"/>
      <c r="F1711" s="58"/>
      <c r="G1711" s="59"/>
      <c r="H1711" s="60"/>
      <c r="I1711" s="59"/>
      <c r="J1711" s="59"/>
      <c r="K1711" s="61"/>
      <c r="L1711" s="62"/>
      <c r="M1711" s="63"/>
      <c r="N1711" s="64"/>
      <c r="O1711" s="64"/>
      <c r="P1711" s="64"/>
      <c r="Q1711" s="64"/>
      <c r="R1711" s="64"/>
      <c r="S1711" s="64"/>
      <c r="T1711" s="64"/>
      <c r="U1711" s="64"/>
      <c r="V1711" s="64"/>
      <c r="W1711" s="64"/>
      <c r="X1711" s="64"/>
      <c r="Y1711" s="64"/>
      <c r="Z1711" s="64"/>
      <c r="AA1711" s="64"/>
      <c r="AB1711" s="64"/>
      <c r="AC1711" s="64"/>
      <c r="AD1711" s="64"/>
      <c r="AE1711" s="64"/>
      <c r="AF1711" s="117"/>
    </row>
    <row r="1712" spans="1:32" ht="33" customHeight="1" x14ac:dyDescent="0.4">
      <c r="A1712" s="58"/>
      <c r="B1712" s="59"/>
      <c r="C1712" s="59"/>
      <c r="D1712" s="59"/>
      <c r="E1712" s="59"/>
      <c r="F1712" s="58"/>
      <c r="G1712" s="59"/>
      <c r="H1712" s="60"/>
      <c r="I1712" s="59"/>
      <c r="J1712" s="59"/>
      <c r="K1712" s="61"/>
      <c r="L1712" s="62"/>
      <c r="M1712" s="63"/>
      <c r="N1712" s="64"/>
      <c r="O1712" s="64"/>
      <c r="P1712" s="64"/>
      <c r="Q1712" s="64"/>
      <c r="R1712" s="64"/>
      <c r="S1712" s="64"/>
      <c r="T1712" s="64"/>
      <c r="U1712" s="64"/>
      <c r="V1712" s="64"/>
      <c r="W1712" s="64"/>
      <c r="X1712" s="64"/>
      <c r="Y1712" s="64"/>
      <c r="Z1712" s="64"/>
      <c r="AA1712" s="64"/>
      <c r="AB1712" s="64"/>
      <c r="AC1712" s="64"/>
      <c r="AD1712" s="64"/>
      <c r="AE1712" s="64"/>
      <c r="AF1712" s="117"/>
    </row>
    <row r="1713" spans="1:32" ht="33" customHeight="1" x14ac:dyDescent="0.4">
      <c r="A1713" s="58"/>
      <c r="B1713" s="59"/>
      <c r="C1713" s="59"/>
      <c r="D1713" s="59"/>
      <c r="E1713" s="59"/>
      <c r="F1713" s="58"/>
      <c r="G1713" s="59"/>
      <c r="H1713" s="60"/>
      <c r="I1713" s="59"/>
      <c r="J1713" s="59"/>
      <c r="K1713" s="61"/>
      <c r="L1713" s="62"/>
      <c r="M1713" s="63"/>
      <c r="N1713" s="64"/>
      <c r="O1713" s="64"/>
      <c r="P1713" s="64"/>
      <c r="Q1713" s="64"/>
      <c r="R1713" s="64"/>
      <c r="S1713" s="64"/>
      <c r="T1713" s="64"/>
      <c r="U1713" s="64"/>
      <c r="V1713" s="64"/>
      <c r="W1713" s="64"/>
      <c r="X1713" s="64"/>
      <c r="Y1713" s="64"/>
      <c r="Z1713" s="64"/>
      <c r="AA1713" s="64"/>
      <c r="AB1713" s="64"/>
      <c r="AC1713" s="64"/>
      <c r="AD1713" s="64"/>
      <c r="AE1713" s="64"/>
      <c r="AF1713" s="117"/>
    </row>
    <row r="1714" spans="1:32" ht="33" customHeight="1" x14ac:dyDescent="0.4">
      <c r="A1714" s="58"/>
      <c r="B1714" s="59"/>
      <c r="C1714" s="59"/>
      <c r="D1714" s="59"/>
      <c r="E1714" s="59"/>
      <c r="F1714" s="58"/>
      <c r="G1714" s="59"/>
      <c r="H1714" s="60"/>
      <c r="I1714" s="59"/>
      <c r="J1714" s="59"/>
      <c r="K1714" s="61"/>
      <c r="L1714" s="62"/>
      <c r="M1714" s="63"/>
      <c r="N1714" s="64"/>
      <c r="O1714" s="64"/>
      <c r="P1714" s="64"/>
      <c r="Q1714" s="64"/>
      <c r="R1714" s="64"/>
      <c r="S1714" s="64"/>
      <c r="T1714" s="64"/>
      <c r="U1714" s="64"/>
      <c r="V1714" s="64"/>
      <c r="W1714" s="64"/>
      <c r="X1714" s="64"/>
      <c r="Y1714" s="64"/>
      <c r="Z1714" s="64"/>
      <c r="AA1714" s="64"/>
      <c r="AB1714" s="64"/>
      <c r="AC1714" s="64"/>
      <c r="AD1714" s="64"/>
      <c r="AE1714" s="64"/>
      <c r="AF1714" s="117"/>
    </row>
    <row r="1715" spans="1:32" ht="33" customHeight="1" x14ac:dyDescent="0.4">
      <c r="A1715" s="58"/>
      <c r="B1715" s="59"/>
      <c r="C1715" s="59"/>
      <c r="D1715" s="59"/>
      <c r="E1715" s="59"/>
      <c r="F1715" s="58"/>
      <c r="G1715" s="59"/>
      <c r="H1715" s="60"/>
      <c r="I1715" s="59"/>
      <c r="J1715" s="59"/>
      <c r="K1715" s="61"/>
      <c r="L1715" s="62"/>
      <c r="M1715" s="63"/>
      <c r="N1715" s="64"/>
      <c r="O1715" s="64"/>
      <c r="P1715" s="64"/>
      <c r="Q1715" s="64"/>
      <c r="R1715" s="64"/>
      <c r="S1715" s="64"/>
      <c r="T1715" s="64"/>
      <c r="U1715" s="64"/>
      <c r="V1715" s="64"/>
      <c r="W1715" s="64"/>
      <c r="X1715" s="64"/>
      <c r="Y1715" s="64"/>
      <c r="Z1715" s="64"/>
      <c r="AA1715" s="64"/>
      <c r="AB1715" s="64"/>
      <c r="AC1715" s="64"/>
      <c r="AD1715" s="64"/>
      <c r="AE1715" s="64"/>
      <c r="AF1715" s="117"/>
    </row>
    <row r="1716" spans="1:32" ht="33" customHeight="1" x14ac:dyDescent="0.4">
      <c r="A1716" s="58"/>
      <c r="B1716" s="59"/>
      <c r="C1716" s="59"/>
      <c r="D1716" s="59"/>
      <c r="E1716" s="59"/>
      <c r="F1716" s="58"/>
      <c r="G1716" s="59"/>
      <c r="H1716" s="60"/>
      <c r="I1716" s="59"/>
      <c r="J1716" s="59"/>
      <c r="K1716" s="61"/>
      <c r="L1716" s="62"/>
      <c r="M1716" s="63"/>
      <c r="N1716" s="64"/>
      <c r="O1716" s="64"/>
      <c r="P1716" s="64"/>
      <c r="Q1716" s="64"/>
      <c r="R1716" s="64"/>
      <c r="S1716" s="64"/>
      <c r="T1716" s="64"/>
      <c r="U1716" s="64"/>
      <c r="V1716" s="64"/>
      <c r="W1716" s="64"/>
      <c r="X1716" s="64"/>
      <c r="Y1716" s="64"/>
      <c r="Z1716" s="64"/>
      <c r="AA1716" s="64"/>
      <c r="AB1716" s="64"/>
      <c r="AC1716" s="64"/>
      <c r="AD1716" s="64"/>
      <c r="AE1716" s="64"/>
      <c r="AF1716" s="117"/>
    </row>
    <row r="1717" spans="1:32" ht="33" customHeight="1" x14ac:dyDescent="0.4">
      <c r="A1717" s="58"/>
      <c r="B1717" s="59"/>
      <c r="C1717" s="59"/>
      <c r="D1717" s="59"/>
      <c r="E1717" s="59"/>
      <c r="F1717" s="58"/>
      <c r="G1717" s="59"/>
      <c r="H1717" s="60"/>
      <c r="I1717" s="59"/>
      <c r="J1717" s="59"/>
      <c r="K1717" s="61"/>
      <c r="L1717" s="62"/>
      <c r="M1717" s="63"/>
      <c r="N1717" s="64"/>
      <c r="O1717" s="64"/>
      <c r="P1717" s="64"/>
      <c r="Q1717" s="64"/>
      <c r="R1717" s="64"/>
      <c r="S1717" s="64"/>
      <c r="T1717" s="64"/>
      <c r="U1717" s="64"/>
      <c r="V1717" s="64"/>
      <c r="W1717" s="64"/>
      <c r="X1717" s="64"/>
      <c r="Y1717" s="64"/>
      <c r="Z1717" s="64"/>
      <c r="AA1717" s="64"/>
      <c r="AB1717" s="64"/>
      <c r="AC1717" s="64"/>
      <c r="AD1717" s="64"/>
      <c r="AE1717" s="64"/>
      <c r="AF1717" s="117"/>
    </row>
  </sheetData>
  <autoFilter ref="A3:AF1517" xr:uid="{00000000-0009-0000-0000-000010000000}"/>
  <mergeCells count="3">
    <mergeCell ref="B1:G1"/>
    <mergeCell ref="H1:J1"/>
    <mergeCell ref="A2:J2"/>
  </mergeCells>
  <conditionalFormatting sqref="N4:N1105 N1108 N1110 N1114:N1139 N1145:N1497 K1470:K1471">
    <cfRule type="cellIs" dxfId="1" priority="1" operator="greaterThan">
      <formula>7</formula>
    </cfRule>
    <cfRule type="cellIs" dxfId="0" priority="2" operator="lessThan">
      <formula>8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List of Instruments All</vt:lpstr>
      <vt:lpstr>Surface Master</vt:lpstr>
      <vt:lpstr>SUPPLIER ISSUED GAUGES</vt:lpstr>
      <vt:lpstr>REV STATUS</vt:lpstr>
      <vt:lpstr>SLIP GAUGES</vt:lpstr>
      <vt:lpstr>CAL DUE</vt:lpstr>
      <vt:lpstr>CALIBRATION DETAILS</vt:lpstr>
      <vt:lpstr>colour code</vt:lpstr>
      <vt:lpstr>LAPPING PRICE</vt:lpstr>
      <vt:lpstr>MISSING &amp; SCRAP LIST</vt:lpstr>
      <vt:lpstr>List of Instruments All (OLD)</vt:lpstr>
      <vt:lpstr>MICROWAVE MEASURMENT SOLUTIONS</vt:lpstr>
      <vt:lpstr>Sheet4</vt:lpstr>
      <vt:lpstr>MISSING 2024</vt:lpstr>
      <vt:lpstr>Sheet1</vt:lpstr>
      <vt:lpstr>Sheet1 (2)</vt:lpstr>
      <vt:lpstr>List of Instruments All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Pruthviraj M Savanur</cp:lastModifiedBy>
  <cp:lastPrinted>2024-02-27T05:03:35Z</cp:lastPrinted>
  <dcterms:created xsi:type="dcterms:W3CDTF">2022-12-27T12:42:18Z</dcterms:created>
  <dcterms:modified xsi:type="dcterms:W3CDTF">2024-03-14T19:41:34Z</dcterms:modified>
</cp:coreProperties>
</file>