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80376851-DBB9-44CC-865F-18A66938E09C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hart1" sheetId="31" state="hidden" r:id="rId1"/>
    <sheet name="DPP ( in Qty )" sheetId="30" r:id="rId2"/>
    <sheet name="Plan Stagewise" sheetId="28" state="hidden" r:id="rId3"/>
    <sheet name="Configuration Plan" sheetId="29" state="hidden" r:id="rId4"/>
  </sheets>
  <definedNames>
    <definedName name="_xlnm._FilterDatabase" localSheetId="1" hidden="1">'DPP ( in Qty )'!$A$2:$E$96</definedName>
    <definedName name="_xlnm.Print_Area" localSheetId="1">'DPP ( in Qty )'!$A$2:$AH$85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30" l="1"/>
  <c r="AG66" i="30" l="1"/>
  <c r="AF66" i="30"/>
  <c r="AE66" i="30"/>
  <c r="AD66" i="30"/>
  <c r="AC66" i="30"/>
  <c r="AB66" i="30"/>
  <c r="Z66" i="30"/>
  <c r="X66" i="30"/>
  <c r="W66" i="30"/>
  <c r="V66" i="30"/>
  <c r="U66" i="30"/>
  <c r="T66" i="30"/>
  <c r="R66" i="30"/>
  <c r="Q66" i="30"/>
  <c r="P66" i="30"/>
  <c r="I82" i="30" l="1"/>
  <c r="H82" i="30"/>
  <c r="L74" i="30"/>
  <c r="K74" i="30"/>
  <c r="J74" i="30"/>
  <c r="AG62" i="30"/>
  <c r="AF62" i="30"/>
  <c r="AC62" i="30"/>
  <c r="AB62" i="30"/>
  <c r="AA62" i="30"/>
  <c r="Z62" i="30"/>
  <c r="Y62" i="30"/>
  <c r="W62" i="30"/>
  <c r="V62" i="30"/>
  <c r="T62" i="30"/>
  <c r="S62" i="30"/>
  <c r="R62" i="30"/>
  <c r="Q62" i="30"/>
  <c r="P62" i="30"/>
  <c r="K14" i="30" l="1"/>
  <c r="E101" i="30" l="1"/>
  <c r="AL83" i="30"/>
  <c r="AK83" i="30"/>
  <c r="AJ83" i="30"/>
  <c r="AI83" i="30"/>
  <c r="AH83" i="30"/>
  <c r="AG83" i="30"/>
  <c r="AF83" i="30"/>
  <c r="AE83" i="30"/>
  <c r="AD83" i="30"/>
  <c r="AC83" i="30"/>
  <c r="AB83" i="30"/>
  <c r="AA83" i="30"/>
  <c r="Z83" i="30"/>
  <c r="Y83" i="30"/>
  <c r="X83" i="30"/>
  <c r="W83" i="30"/>
  <c r="V83" i="30"/>
  <c r="U83" i="30"/>
  <c r="T83" i="30"/>
  <c r="S83" i="30"/>
  <c r="R83" i="30"/>
  <c r="Q83" i="30"/>
  <c r="P83" i="30"/>
  <c r="O83" i="30"/>
  <c r="N83" i="30"/>
  <c r="M83" i="30"/>
  <c r="L83" i="30"/>
  <c r="K83" i="30"/>
  <c r="J83" i="30"/>
  <c r="I83" i="30"/>
  <c r="H83" i="30"/>
  <c r="G83" i="30"/>
  <c r="F83" i="30"/>
  <c r="AP54" i="30"/>
  <c r="AO54" i="30"/>
  <c r="AN54" i="30"/>
  <c r="AM54" i="30"/>
  <c r="AL54" i="30"/>
  <c r="AK54" i="30"/>
  <c r="AJ54" i="30"/>
  <c r="AI54" i="30"/>
  <c r="AH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AU2" i="30"/>
  <c r="AP58" i="30" l="1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R58" i="30"/>
  <c r="Q58" i="30"/>
  <c r="P58" i="30"/>
  <c r="M50" i="30"/>
  <c r="AR46" i="30"/>
  <c r="AR42" i="30"/>
  <c r="K42" i="30"/>
  <c r="J46" i="30"/>
  <c r="AQ38" i="30"/>
  <c r="J38" i="30"/>
  <c r="AQ34" i="30"/>
  <c r="J34" i="30"/>
  <c r="AQ30" i="30"/>
  <c r="J30" i="30"/>
  <c r="AQ26" i="30"/>
  <c r="J26" i="30"/>
  <c r="AQ22" i="30"/>
  <c r="J22" i="30"/>
  <c r="AQ18" i="30"/>
  <c r="J18" i="30"/>
  <c r="AQ14" i="30"/>
  <c r="J14" i="30"/>
  <c r="AQ10" i="30"/>
  <c r="J10" i="30"/>
  <c r="AQ6" i="30"/>
  <c r="J6" i="30"/>
  <c r="H41" i="30" l="1"/>
  <c r="G41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AB41" i="30" s="1"/>
  <c r="AG42" i="30" s="1"/>
  <c r="Z40" i="30"/>
  <c r="AA41" i="30" s="1"/>
  <c r="AF42" i="30" s="1"/>
  <c r="Y40" i="30"/>
  <c r="Z41" i="30" s="1"/>
  <c r="AE42" i="30" s="1"/>
  <c r="X40" i="30"/>
  <c r="Y41" i="30" s="1"/>
  <c r="AD42" i="30" s="1"/>
  <c r="W40" i="30"/>
  <c r="X41" i="30" s="1"/>
  <c r="AC42" i="30" s="1"/>
  <c r="V40" i="30"/>
  <c r="W41" i="30" s="1"/>
  <c r="AB42" i="30" s="1"/>
  <c r="U40" i="30"/>
  <c r="V41" i="30" s="1"/>
  <c r="AA42" i="30" s="1"/>
  <c r="T40" i="30"/>
  <c r="U41" i="30" s="1"/>
  <c r="Z42" i="30" s="1"/>
  <c r="S40" i="30"/>
  <c r="T41" i="30" s="1"/>
  <c r="Y42" i="30" s="1"/>
  <c r="R40" i="30"/>
  <c r="S41" i="30" s="1"/>
  <c r="X42" i="30" s="1"/>
  <c r="Q40" i="30"/>
  <c r="R41" i="30" s="1"/>
  <c r="W42" i="30" s="1"/>
  <c r="P40" i="30"/>
  <c r="Q41" i="30" s="1"/>
  <c r="V42" i="30" s="1"/>
  <c r="O40" i="30"/>
  <c r="P41" i="30" s="1"/>
  <c r="U42" i="30" s="1"/>
  <c r="N40" i="30"/>
  <c r="O41" i="30" s="1"/>
  <c r="T42" i="30" s="1"/>
  <c r="M40" i="30"/>
  <c r="N41" i="30" s="1"/>
  <c r="S42" i="30" s="1"/>
  <c r="L40" i="30"/>
  <c r="M41" i="30" s="1"/>
  <c r="R42" i="30" s="1"/>
  <c r="K40" i="30"/>
  <c r="J40" i="30"/>
  <c r="I40" i="30"/>
  <c r="H40" i="30"/>
  <c r="D40" i="30"/>
  <c r="D41" i="30" s="1"/>
  <c r="D42" i="30" s="1"/>
  <c r="B40" i="30"/>
  <c r="B41" i="30" s="1"/>
  <c r="B42" i="30" s="1"/>
  <c r="E39" i="30"/>
  <c r="AD41" i="30" l="1"/>
  <c r="AL41" i="30"/>
  <c r="AJ41" i="30"/>
  <c r="AC41" i="30"/>
  <c r="AE41" i="30"/>
  <c r="L42" i="30"/>
  <c r="AK41" i="30"/>
  <c r="M42" i="30"/>
  <c r="L41" i="30"/>
  <c r="J41" i="30"/>
  <c r="AH41" i="30"/>
  <c r="K41" i="30"/>
  <c r="AI41" i="30"/>
  <c r="AG41" i="30"/>
  <c r="I41" i="30"/>
  <c r="AF41" i="30"/>
  <c r="E40" i="30"/>
  <c r="AQ42" i="30" l="1"/>
  <c r="AP42" i="30"/>
  <c r="AO42" i="30"/>
  <c r="AM42" i="30"/>
  <c r="Q42" i="30"/>
  <c r="P42" i="30"/>
  <c r="AH42" i="30"/>
  <c r="AK42" i="30"/>
  <c r="AN42" i="30"/>
  <c r="O42" i="30"/>
  <c r="AJ42" i="30"/>
  <c r="AI42" i="30"/>
  <c r="N42" i="30"/>
  <c r="E41" i="30"/>
  <c r="AL42" i="30"/>
  <c r="E42" i="30" l="1"/>
  <c r="AR78" i="30" l="1"/>
  <c r="AR70" i="30"/>
  <c r="AR66" i="30"/>
  <c r="AR62" i="30"/>
  <c r="AR58" i="30"/>
  <c r="AR54" i="30"/>
  <c r="N70" i="30" l="1"/>
  <c r="I73" i="30" l="1"/>
  <c r="M74" i="30" s="1"/>
  <c r="L78" i="30"/>
  <c r="K78" i="30" l="1"/>
  <c r="J78" i="30"/>
  <c r="K70" i="30" l="1"/>
  <c r="I78" i="30"/>
  <c r="O66" i="30"/>
  <c r="N66" i="30"/>
  <c r="M66" i="30"/>
  <c r="L66" i="30"/>
  <c r="K66" i="30"/>
  <c r="J66" i="30"/>
  <c r="I66" i="30"/>
  <c r="O62" i="30"/>
  <c r="N62" i="30"/>
  <c r="M62" i="30"/>
  <c r="L62" i="30"/>
  <c r="K62" i="30"/>
  <c r="J62" i="30"/>
  <c r="I62" i="30"/>
  <c r="O58" i="30"/>
  <c r="N58" i="30"/>
  <c r="M58" i="30"/>
  <c r="L58" i="30"/>
  <c r="K58" i="30"/>
  <c r="J58" i="30"/>
  <c r="I58" i="30"/>
  <c r="L54" i="30"/>
  <c r="K54" i="30"/>
  <c r="J54" i="30"/>
  <c r="I54" i="30"/>
  <c r="H54" i="30"/>
  <c r="A159" i="30" l="1"/>
  <c r="A147" i="30"/>
  <c r="K106" i="30"/>
  <c r="J106" i="30"/>
  <c r="J103" i="30"/>
  <c r="J102" i="30"/>
  <c r="J99" i="30"/>
  <c r="J98" i="30"/>
  <c r="A171" i="30"/>
  <c r="A163" i="30"/>
  <c r="A123" i="30"/>
  <c r="J100" i="30" l="1"/>
  <c r="J104" i="30"/>
  <c r="E79" i="30" l="1"/>
  <c r="E75" i="30"/>
  <c r="E71" i="30"/>
  <c r="E67" i="30"/>
  <c r="E65" i="30"/>
  <c r="E61" i="30"/>
  <c r="E57" i="30"/>
  <c r="E53" i="30"/>
  <c r="E47" i="30"/>
  <c r="E43" i="30"/>
  <c r="E35" i="30"/>
  <c r="E31" i="30"/>
  <c r="E27" i="30"/>
  <c r="E23" i="30"/>
  <c r="E19" i="30"/>
  <c r="E15" i="30"/>
  <c r="E11" i="30"/>
  <c r="E7" i="30"/>
  <c r="E3" i="30"/>
  <c r="AL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AL48" i="30"/>
  <c r="AK48" i="30"/>
  <c r="AJ48" i="30"/>
  <c r="AI48" i="30"/>
  <c r="AH48" i="30"/>
  <c r="AG48" i="30"/>
  <c r="AF48" i="30"/>
  <c r="AE48" i="30"/>
  <c r="AD48" i="30"/>
  <c r="AC48" i="30"/>
  <c r="AE49" i="30" s="1"/>
  <c r="AL50" i="30" s="1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H44" i="30"/>
  <c r="H36" i="30"/>
  <c r="H32" i="30"/>
  <c r="H28" i="30"/>
  <c r="H24" i="30"/>
  <c r="H20" i="30"/>
  <c r="H16" i="30"/>
  <c r="H12" i="30"/>
  <c r="H8" i="30"/>
  <c r="H4" i="30"/>
  <c r="E83" i="30" l="1"/>
  <c r="E24" i="30"/>
  <c r="E36" i="30"/>
  <c r="E44" i="30"/>
  <c r="E48" i="30"/>
  <c r="E12" i="30"/>
  <c r="E28" i="30"/>
  <c r="E32" i="30"/>
  <c r="E4" i="30"/>
  <c r="E20" i="30"/>
  <c r="E16" i="30"/>
  <c r="E8" i="30"/>
  <c r="E62" i="30" l="1"/>
  <c r="AL60" i="30"/>
  <c r="AK60" i="30"/>
  <c r="AJ60" i="30"/>
  <c r="AI60" i="30"/>
  <c r="AI59" i="30" s="1"/>
  <c r="AH60" i="30"/>
  <c r="AH59" i="30" s="1"/>
  <c r="AG60" i="30"/>
  <c r="AG59" i="30" s="1"/>
  <c r="AF60" i="30"/>
  <c r="AF59" i="30" s="1"/>
  <c r="AE60" i="30"/>
  <c r="AE59" i="30" s="1"/>
  <c r="AD60" i="30"/>
  <c r="AD59" i="30" s="1"/>
  <c r="AC60" i="30"/>
  <c r="AC59" i="30" s="1"/>
  <c r="AB60" i="30"/>
  <c r="AB59" i="30" s="1"/>
  <c r="AA60" i="30"/>
  <c r="AA59" i="30" s="1"/>
  <c r="Z60" i="30"/>
  <c r="Z59" i="30" s="1"/>
  <c r="Y60" i="30"/>
  <c r="Y59" i="30" s="1"/>
  <c r="X60" i="30"/>
  <c r="X59" i="30" s="1"/>
  <c r="W60" i="30"/>
  <c r="W59" i="30" s="1"/>
  <c r="V60" i="30"/>
  <c r="V59" i="30" s="1"/>
  <c r="U60" i="30"/>
  <c r="U59" i="30" s="1"/>
  <c r="T60" i="30"/>
  <c r="T59" i="30" s="1"/>
  <c r="S60" i="30"/>
  <c r="S59" i="30" s="1"/>
  <c r="R60" i="30"/>
  <c r="R59" i="30" s="1"/>
  <c r="Q60" i="30"/>
  <c r="Q59" i="30" s="1"/>
  <c r="P60" i="30"/>
  <c r="P59" i="30" s="1"/>
  <c r="O60" i="30"/>
  <c r="N60" i="30"/>
  <c r="M60" i="30"/>
  <c r="L60" i="30"/>
  <c r="K60" i="30"/>
  <c r="J60" i="30"/>
  <c r="I60" i="30"/>
  <c r="H60" i="30"/>
  <c r="G60" i="30"/>
  <c r="F60" i="30"/>
  <c r="D60" i="30"/>
  <c r="D61" i="30" s="1"/>
  <c r="D62" i="30" s="1"/>
  <c r="B60" i="30"/>
  <c r="B61" i="30" s="1"/>
  <c r="B62" i="30" s="1"/>
  <c r="F59" i="30" l="1"/>
  <c r="E60" i="30"/>
  <c r="K59" i="30"/>
  <c r="L59" i="30"/>
  <c r="AJ59" i="30"/>
  <c r="G59" i="30"/>
  <c r="O59" i="30"/>
  <c r="M59" i="30"/>
  <c r="AK59" i="30"/>
  <c r="H59" i="30"/>
  <c r="AL59" i="30"/>
  <c r="I59" i="30"/>
  <c r="N59" i="30"/>
  <c r="J59" i="30"/>
  <c r="E59" i="30" l="1"/>
  <c r="AL72" i="30" l="1"/>
  <c r="AK72" i="30"/>
  <c r="AL73" i="30" s="1"/>
  <c r="AJ72" i="30"/>
  <c r="AK73" i="30" s="1"/>
  <c r="AI72" i="30"/>
  <c r="AJ73" i="30" s="1"/>
  <c r="AH72" i="30"/>
  <c r="AI73" i="30" s="1"/>
  <c r="AG72" i="30"/>
  <c r="AH73" i="30" s="1"/>
  <c r="AF72" i="30"/>
  <c r="AG73" i="30" s="1"/>
  <c r="AE72" i="30"/>
  <c r="AF73" i="30" s="1"/>
  <c r="AD72" i="30"/>
  <c r="AE73" i="30" s="1"/>
  <c r="AC72" i="30"/>
  <c r="AD73" i="30" s="1"/>
  <c r="AB72" i="30"/>
  <c r="AC73" i="30" s="1"/>
  <c r="AA72" i="30"/>
  <c r="AB73" i="30" s="1"/>
  <c r="Z72" i="30"/>
  <c r="AA73" i="30" s="1"/>
  <c r="AE74" i="30" s="1"/>
  <c r="Y72" i="30"/>
  <c r="Z73" i="30" s="1"/>
  <c r="AD74" i="30" s="1"/>
  <c r="X72" i="30"/>
  <c r="Y73" i="30" s="1"/>
  <c r="AC74" i="30" s="1"/>
  <c r="W72" i="30"/>
  <c r="X73" i="30" s="1"/>
  <c r="AB74" i="30" s="1"/>
  <c r="V72" i="30"/>
  <c r="W73" i="30" s="1"/>
  <c r="U72" i="30"/>
  <c r="V73" i="30" s="1"/>
  <c r="Z74" i="30" s="1"/>
  <c r="T72" i="30"/>
  <c r="U73" i="30" s="1"/>
  <c r="Y74" i="30" s="1"/>
  <c r="S72" i="30"/>
  <c r="T73" i="30" s="1"/>
  <c r="X74" i="30" s="1"/>
  <c r="R72" i="30"/>
  <c r="S73" i="30" s="1"/>
  <c r="W74" i="30" s="1"/>
  <c r="Q72" i="30"/>
  <c r="R73" i="30" s="1"/>
  <c r="P72" i="30"/>
  <c r="Q73" i="30" s="1"/>
  <c r="U74" i="30" s="1"/>
  <c r="O72" i="30"/>
  <c r="P73" i="30" s="1"/>
  <c r="T74" i="30" s="1"/>
  <c r="N72" i="30"/>
  <c r="O73" i="30" s="1"/>
  <c r="S74" i="30" s="1"/>
  <c r="M72" i="30"/>
  <c r="N73" i="30" s="1"/>
  <c r="R74" i="30" s="1"/>
  <c r="L72" i="30"/>
  <c r="M73" i="30" s="1"/>
  <c r="K72" i="30"/>
  <c r="L73" i="30" s="1"/>
  <c r="J72" i="30"/>
  <c r="K73" i="30" s="1"/>
  <c r="O74" i="30" s="1"/>
  <c r="I72" i="30"/>
  <c r="J73" i="30" s="1"/>
  <c r="H72" i="30"/>
  <c r="D72" i="30"/>
  <c r="D73" i="30" s="1"/>
  <c r="D74" i="30" s="1"/>
  <c r="B72" i="30"/>
  <c r="B73" i="30" s="1"/>
  <c r="B74" i="30" s="1"/>
  <c r="N74" i="30" l="1"/>
  <c r="AR74" i="30"/>
  <c r="P74" i="30"/>
  <c r="E72" i="30"/>
  <c r="E73" i="30" l="1"/>
  <c r="E74" i="30"/>
  <c r="I29" i="30" l="1"/>
  <c r="M30" i="30" s="1"/>
  <c r="H29" i="30"/>
  <c r="L30" i="30" s="1"/>
  <c r="G29" i="30"/>
  <c r="K30" i="30" s="1"/>
  <c r="L49" i="30"/>
  <c r="S50" i="30" s="1"/>
  <c r="S49" i="30"/>
  <c r="Z50" i="30" s="1"/>
  <c r="U49" i="30"/>
  <c r="AB50" i="30" s="1"/>
  <c r="W49" i="30"/>
  <c r="AD50" i="30" s="1"/>
  <c r="AD49" i="30"/>
  <c r="AK50" i="30" s="1"/>
  <c r="I49" i="30"/>
  <c r="P50" i="30" s="1"/>
  <c r="AA29" i="30"/>
  <c r="AE30" i="30" s="1"/>
  <c r="Y29" i="30"/>
  <c r="AC30" i="30" s="1"/>
  <c r="W29" i="30"/>
  <c r="AA30" i="30" s="1"/>
  <c r="U29" i="30"/>
  <c r="Y30" i="30" s="1"/>
  <c r="S29" i="30"/>
  <c r="Q29" i="30"/>
  <c r="H49" i="30"/>
  <c r="O50" i="30" s="1"/>
  <c r="D48" i="30"/>
  <c r="D49" i="30" s="1"/>
  <c r="D50" i="30" s="1"/>
  <c r="B48" i="30"/>
  <c r="B49" i="30" s="1"/>
  <c r="B50" i="30" s="1"/>
  <c r="D28" i="30"/>
  <c r="D29" i="30" s="1"/>
  <c r="D30" i="30" s="1"/>
  <c r="B28" i="30"/>
  <c r="B29" i="30" s="1"/>
  <c r="B30" i="30" s="1"/>
  <c r="B8" i="30"/>
  <c r="B9" i="30" s="1"/>
  <c r="B10" i="30" s="1"/>
  <c r="G9" i="30"/>
  <c r="K10" i="30" s="1"/>
  <c r="AJ9" i="30"/>
  <c r="AN10" i="30" s="1"/>
  <c r="AI9" i="30"/>
  <c r="AM10" i="30" s="1"/>
  <c r="AF9" i="30"/>
  <c r="AJ10" i="30" s="1"/>
  <c r="AB9" i="30"/>
  <c r="AF10" i="30" s="1"/>
  <c r="AA9" i="30"/>
  <c r="AE10" i="30" s="1"/>
  <c r="X9" i="30"/>
  <c r="AB10" i="30" s="1"/>
  <c r="T9" i="30"/>
  <c r="X10" i="30" s="1"/>
  <c r="S9" i="30"/>
  <c r="W10" i="30" s="1"/>
  <c r="P9" i="30"/>
  <c r="T10" i="30" s="1"/>
  <c r="H9" i="30"/>
  <c r="L10" i="30" s="1"/>
  <c r="D8" i="30"/>
  <c r="D9" i="30" s="1"/>
  <c r="D10" i="30" s="1"/>
  <c r="S64" i="30"/>
  <c r="O63" i="30" s="1"/>
  <c r="T64" i="30"/>
  <c r="P63" i="30" s="1"/>
  <c r="U64" i="30"/>
  <c r="Q63" i="30" s="1"/>
  <c r="V64" i="30"/>
  <c r="R63" i="30" s="1"/>
  <c r="W64" i="30"/>
  <c r="S63" i="30" s="1"/>
  <c r="X64" i="30"/>
  <c r="T63" i="30" s="1"/>
  <c r="Y64" i="30"/>
  <c r="U63" i="30" s="1"/>
  <c r="Z64" i="30"/>
  <c r="AA64" i="30"/>
  <c r="W63" i="30" s="1"/>
  <c r="AB64" i="30"/>
  <c r="X63" i="30" s="1"/>
  <c r="AC64" i="30"/>
  <c r="Y63" i="30" s="1"/>
  <c r="AD64" i="30"/>
  <c r="Z63" i="30" s="1"/>
  <c r="AE64" i="30"/>
  <c r="AA63" i="30" s="1"/>
  <c r="AF64" i="30"/>
  <c r="AB63" i="30" s="1"/>
  <c r="AG64" i="30"/>
  <c r="AC63" i="30" s="1"/>
  <c r="AH64" i="30"/>
  <c r="AD63" i="30" s="1"/>
  <c r="AI64" i="30"/>
  <c r="AE63" i="30" s="1"/>
  <c r="AJ64" i="30"/>
  <c r="AF63" i="30" s="1"/>
  <c r="AK64" i="30"/>
  <c r="AG63" i="30" s="1"/>
  <c r="AL64" i="30"/>
  <c r="AH63" i="30" s="1"/>
  <c r="AI63" i="30"/>
  <c r="AJ63" i="30"/>
  <c r="AK63" i="30"/>
  <c r="AL63" i="30"/>
  <c r="S68" i="30"/>
  <c r="U69" i="30" s="1"/>
  <c r="T68" i="30"/>
  <c r="V69" i="30" s="1"/>
  <c r="U68" i="30"/>
  <c r="W69" i="30" s="1"/>
  <c r="V68" i="30"/>
  <c r="X69" i="30" s="1"/>
  <c r="W68" i="30"/>
  <c r="Y69" i="30" s="1"/>
  <c r="X68" i="30"/>
  <c r="Z69" i="30" s="1"/>
  <c r="Y68" i="30"/>
  <c r="AA69" i="30" s="1"/>
  <c r="Z68" i="30"/>
  <c r="AB69" i="30" s="1"/>
  <c r="AA68" i="30"/>
  <c r="AC69" i="30" s="1"/>
  <c r="AB68" i="30"/>
  <c r="AD69" i="30" s="1"/>
  <c r="AC68" i="30"/>
  <c r="AE69" i="30" s="1"/>
  <c r="AD68" i="30"/>
  <c r="AF69" i="30" s="1"/>
  <c r="AE68" i="30"/>
  <c r="AG69" i="30" s="1"/>
  <c r="AF68" i="30"/>
  <c r="AH69" i="30" s="1"/>
  <c r="AG68" i="30"/>
  <c r="AI69" i="30" s="1"/>
  <c r="AH68" i="30"/>
  <c r="AJ69" i="30" s="1"/>
  <c r="AI68" i="30"/>
  <c r="AK69" i="30" s="1"/>
  <c r="AJ68" i="30"/>
  <c r="AL69" i="30" s="1"/>
  <c r="AK68" i="30"/>
  <c r="AL68" i="30"/>
  <c r="S76" i="30"/>
  <c r="V77" i="30" s="1"/>
  <c r="T76" i="30"/>
  <c r="W77" i="30" s="1"/>
  <c r="U76" i="30"/>
  <c r="X77" i="30" s="1"/>
  <c r="V76" i="30"/>
  <c r="Y77" i="30" s="1"/>
  <c r="W76" i="30"/>
  <c r="Z77" i="30" s="1"/>
  <c r="X76" i="30"/>
  <c r="AA77" i="30" s="1"/>
  <c r="Y76" i="30"/>
  <c r="AB77" i="30" s="1"/>
  <c r="Z76" i="30"/>
  <c r="AC77" i="30" s="1"/>
  <c r="AA76" i="30"/>
  <c r="AD77" i="30" s="1"/>
  <c r="AB76" i="30"/>
  <c r="AE77" i="30" s="1"/>
  <c r="AC76" i="30"/>
  <c r="AF77" i="30" s="1"/>
  <c r="AD76" i="30"/>
  <c r="AG77" i="30" s="1"/>
  <c r="AE76" i="30"/>
  <c r="AH77" i="30" s="1"/>
  <c r="AF76" i="30"/>
  <c r="AI77" i="30" s="1"/>
  <c r="AG76" i="30"/>
  <c r="AJ77" i="30" s="1"/>
  <c r="AH76" i="30"/>
  <c r="AK77" i="30" s="1"/>
  <c r="AI76" i="30"/>
  <c r="AL77" i="30" s="1"/>
  <c r="AJ76" i="30"/>
  <c r="AM77" i="30" s="1"/>
  <c r="AK76" i="30"/>
  <c r="AN77" i="30" s="1"/>
  <c r="AL76" i="30"/>
  <c r="AO77" i="30" s="1"/>
  <c r="R76" i="30"/>
  <c r="U77" i="30" s="1"/>
  <c r="Q76" i="30"/>
  <c r="T77" i="30" s="1"/>
  <c r="P76" i="30"/>
  <c r="S77" i="30" s="1"/>
  <c r="O76" i="30"/>
  <c r="R77" i="30" s="1"/>
  <c r="N76" i="30"/>
  <c r="Q77" i="30" s="1"/>
  <c r="M76" i="30"/>
  <c r="P77" i="30" s="1"/>
  <c r="L76" i="30"/>
  <c r="O77" i="30" s="1"/>
  <c r="K76" i="30"/>
  <c r="N77" i="30" s="1"/>
  <c r="J76" i="30"/>
  <c r="M77" i="30" s="1"/>
  <c r="O78" i="30" s="1"/>
  <c r="I76" i="30"/>
  <c r="L77" i="30" s="1"/>
  <c r="N78" i="30" s="1"/>
  <c r="H76" i="30"/>
  <c r="K77" i="30" s="1"/>
  <c r="M78" i="30" s="1"/>
  <c r="M70" i="30"/>
  <c r="L70" i="30"/>
  <c r="R68" i="30"/>
  <c r="T69" i="30" s="1"/>
  <c r="Q68" i="30"/>
  <c r="S69" i="30" s="1"/>
  <c r="P68" i="30"/>
  <c r="R69" i="30" s="1"/>
  <c r="O68" i="30"/>
  <c r="Q69" i="30" s="1"/>
  <c r="N68" i="30"/>
  <c r="M68" i="30"/>
  <c r="L68" i="30"/>
  <c r="K68" i="30"/>
  <c r="J68" i="30"/>
  <c r="I68" i="30"/>
  <c r="H68" i="30"/>
  <c r="J69" i="30" s="1"/>
  <c r="O70" i="30" s="1"/>
  <c r="R64" i="30"/>
  <c r="N63" i="30" s="1"/>
  <c r="Q64" i="30"/>
  <c r="P64" i="30"/>
  <c r="L63" i="30" s="1"/>
  <c r="O64" i="30"/>
  <c r="K63" i="30" s="1"/>
  <c r="N64" i="30"/>
  <c r="J63" i="30" s="1"/>
  <c r="M64" i="30"/>
  <c r="I63" i="30" s="1"/>
  <c r="L64" i="30"/>
  <c r="H63" i="30" s="1"/>
  <c r="K64" i="30"/>
  <c r="G63" i="30" s="1"/>
  <c r="J64" i="30"/>
  <c r="F63" i="30" s="1"/>
  <c r="I64" i="30"/>
  <c r="H56" i="30"/>
  <c r="G56" i="30"/>
  <c r="F56" i="30"/>
  <c r="M69" i="30" l="1"/>
  <c r="O69" i="30"/>
  <c r="N69" i="30"/>
  <c r="P69" i="30"/>
  <c r="L69" i="30"/>
  <c r="K69" i="30"/>
  <c r="K103" i="30"/>
  <c r="L103" i="30"/>
  <c r="L102" i="30"/>
  <c r="K102" i="30"/>
  <c r="E55" i="30"/>
  <c r="E64" i="30"/>
  <c r="E76" i="30"/>
  <c r="E63" i="30"/>
  <c r="E68" i="30"/>
  <c r="E66" i="30"/>
  <c r="E56" i="30"/>
  <c r="E58" i="30"/>
  <c r="AK49" i="30"/>
  <c r="M49" i="30"/>
  <c r="T50" i="30" s="1"/>
  <c r="V49" i="30"/>
  <c r="AC50" i="30" s="1"/>
  <c r="T49" i="30"/>
  <c r="AA50" i="30" s="1"/>
  <c r="AJ49" i="30"/>
  <c r="AB49" i="30"/>
  <c r="AI50" i="30" s="1"/>
  <c r="Y49" i="30"/>
  <c r="AF50" i="30" s="1"/>
  <c r="K49" i="30"/>
  <c r="R50" i="30" s="1"/>
  <c r="V29" i="30"/>
  <c r="Z30" i="30" s="1"/>
  <c r="AE29" i="30"/>
  <c r="AI30" i="30" s="1"/>
  <c r="R49" i="30"/>
  <c r="Y50" i="30" s="1"/>
  <c r="L9" i="30"/>
  <c r="P10" i="30" s="1"/>
  <c r="V9" i="30"/>
  <c r="Z10" i="30" s="1"/>
  <c r="AL9" i="30"/>
  <c r="AP10" i="30" s="1"/>
  <c r="M9" i="30"/>
  <c r="Q10" i="30" s="1"/>
  <c r="U9" i="30"/>
  <c r="Y10" i="30" s="1"/>
  <c r="AC9" i="30"/>
  <c r="AG10" i="30" s="1"/>
  <c r="AK9" i="30"/>
  <c r="AO10" i="30" s="1"/>
  <c r="P29" i="30"/>
  <c r="X29" i="30"/>
  <c r="AF29" i="30"/>
  <c r="AJ30" i="30" s="1"/>
  <c r="AA49" i="30"/>
  <c r="N9" i="30"/>
  <c r="R10" i="30" s="1"/>
  <c r="J49" i="30"/>
  <c r="Q50" i="30" s="1"/>
  <c r="O9" i="30"/>
  <c r="S10" i="30" s="1"/>
  <c r="I9" i="30"/>
  <c r="Q9" i="30"/>
  <c r="U10" i="30" s="1"/>
  <c r="Y9" i="30"/>
  <c r="AC10" i="30" s="1"/>
  <c r="AG9" i="30"/>
  <c r="AK10" i="30" s="1"/>
  <c r="AD9" i="30"/>
  <c r="AH10" i="30" s="1"/>
  <c r="Z49" i="30"/>
  <c r="W9" i="30"/>
  <c r="AA10" i="30" s="1"/>
  <c r="J9" i="30"/>
  <c r="N10" i="30" s="1"/>
  <c r="R9" i="30"/>
  <c r="V10" i="30" s="1"/>
  <c r="Z9" i="30"/>
  <c r="AD10" i="30" s="1"/>
  <c r="AH9" i="30"/>
  <c r="AL10" i="30" s="1"/>
  <c r="AH49" i="30"/>
  <c r="M29" i="30"/>
  <c r="Q30" i="30" s="1"/>
  <c r="AC29" i="30"/>
  <c r="AK29" i="30"/>
  <c r="AO30" i="30" s="1"/>
  <c r="AL49" i="30"/>
  <c r="AE9" i="30"/>
  <c r="AI10" i="30" s="1"/>
  <c r="AG29" i="30"/>
  <c r="AK30" i="30" s="1"/>
  <c r="K9" i="30"/>
  <c r="O10" i="30" s="1"/>
  <c r="AI49" i="30"/>
  <c r="AD29" i="30"/>
  <c r="AL29" i="30"/>
  <c r="AP30" i="30" s="1"/>
  <c r="AC49" i="30"/>
  <c r="AJ50" i="30" s="1"/>
  <c r="N29" i="30"/>
  <c r="R30" i="30" s="1"/>
  <c r="O29" i="30"/>
  <c r="S30" i="30" s="1"/>
  <c r="J29" i="30"/>
  <c r="N30" i="30" s="1"/>
  <c r="R29" i="30"/>
  <c r="Z29" i="30"/>
  <c r="AD30" i="30" s="1"/>
  <c r="AH29" i="30"/>
  <c r="AL30" i="30" s="1"/>
  <c r="AG49" i="30"/>
  <c r="Q49" i="30"/>
  <c r="X50" i="30" s="1"/>
  <c r="K29" i="30"/>
  <c r="O30" i="30" s="1"/>
  <c r="AI29" i="30"/>
  <c r="AM30" i="30" s="1"/>
  <c r="AF49" i="30"/>
  <c r="AM50" i="30" s="1"/>
  <c r="X49" i="30"/>
  <c r="AE50" i="30" s="1"/>
  <c r="P49" i="30"/>
  <c r="W50" i="30" s="1"/>
  <c r="L29" i="30"/>
  <c r="P30" i="30" s="1"/>
  <c r="T29" i="30"/>
  <c r="AB29" i="30"/>
  <c r="AJ29" i="30"/>
  <c r="AN30" i="30" s="1"/>
  <c r="O49" i="30"/>
  <c r="V50" i="30" s="1"/>
  <c r="N49" i="30"/>
  <c r="U50" i="30" s="1"/>
  <c r="AR30" i="30" l="1"/>
  <c r="AR50" i="30"/>
  <c r="AR10" i="30"/>
  <c r="M10" i="30"/>
  <c r="Q103" i="30" s="1"/>
  <c r="L104" i="30"/>
  <c r="K104" i="30"/>
  <c r="N102" i="30"/>
  <c r="M102" i="30"/>
  <c r="AO102" i="30"/>
  <c r="AG102" i="30"/>
  <c r="Y102" i="30"/>
  <c r="Q102" i="30"/>
  <c r="R102" i="30"/>
  <c r="AN102" i="30"/>
  <c r="AF102" i="30"/>
  <c r="X102" i="30"/>
  <c r="P102" i="30"/>
  <c r="Z102" i="30"/>
  <c r="AM102" i="30"/>
  <c r="AE102" i="30"/>
  <c r="W102" i="30"/>
  <c r="O102" i="30"/>
  <c r="AL102" i="30"/>
  <c r="AD102" i="30"/>
  <c r="V102" i="30"/>
  <c r="AK102" i="30"/>
  <c r="AC102" i="30"/>
  <c r="U102" i="30"/>
  <c r="AJ102" i="30"/>
  <c r="AB102" i="30"/>
  <c r="T102" i="30"/>
  <c r="AI102" i="30"/>
  <c r="AA102" i="30"/>
  <c r="S102" i="30"/>
  <c r="AH102" i="30"/>
  <c r="E70" i="30"/>
  <c r="E29" i="30"/>
  <c r="E49" i="30"/>
  <c r="E9" i="30"/>
  <c r="E78" i="30"/>
  <c r="E77" i="30"/>
  <c r="E69" i="30"/>
  <c r="AG103" i="30" l="1"/>
  <c r="AG104" i="30" s="1"/>
  <c r="AL103" i="30"/>
  <c r="AL104" i="30" s="1"/>
  <c r="AB103" i="30"/>
  <c r="AB104" i="30" s="1"/>
  <c r="U103" i="30"/>
  <c r="U104" i="30" s="1"/>
  <c r="V103" i="30"/>
  <c r="V104" i="30" s="1"/>
  <c r="R103" i="30"/>
  <c r="R104" i="30" s="1"/>
  <c r="AI103" i="30"/>
  <c r="AI104" i="30" s="1"/>
  <c r="N103" i="30"/>
  <c r="N104" i="30" s="1"/>
  <c r="T103" i="30"/>
  <c r="T104" i="30" s="1"/>
  <c r="S103" i="30"/>
  <c r="S104" i="30" s="1"/>
  <c r="AH103" i="30"/>
  <c r="AH104" i="30" s="1"/>
  <c r="O103" i="30"/>
  <c r="O104" i="30" s="1"/>
  <c r="AM103" i="30"/>
  <c r="AM104" i="30" s="1"/>
  <c r="AE103" i="30"/>
  <c r="AE104" i="30" s="1"/>
  <c r="AJ103" i="30"/>
  <c r="AJ104" i="30" s="1"/>
  <c r="X103" i="30"/>
  <c r="X104" i="30" s="1"/>
  <c r="Z103" i="30"/>
  <c r="Z104" i="30" s="1"/>
  <c r="AO103" i="30"/>
  <c r="AO104" i="30" s="1"/>
  <c r="AD103" i="30"/>
  <c r="AD104" i="30" s="1"/>
  <c r="AA103" i="30"/>
  <c r="AA104" i="30" s="1"/>
  <c r="AC103" i="30"/>
  <c r="AC104" i="30" s="1"/>
  <c r="E10" i="30"/>
  <c r="AF103" i="30"/>
  <c r="AF104" i="30" s="1"/>
  <c r="P103" i="30"/>
  <c r="P104" i="30" s="1"/>
  <c r="AN103" i="30"/>
  <c r="AN104" i="30" s="1"/>
  <c r="AK103" i="30"/>
  <c r="AK104" i="30" s="1"/>
  <c r="Y103" i="30"/>
  <c r="Y104" i="30" s="1"/>
  <c r="M103" i="30"/>
  <c r="M104" i="30" s="1"/>
  <c r="W103" i="30"/>
  <c r="W104" i="30" s="1"/>
  <c r="E50" i="30"/>
  <c r="Q104" i="30"/>
  <c r="E30" i="30"/>
  <c r="AL52" i="30"/>
  <c r="AG51" i="30" s="1"/>
  <c r="AK52" i="30"/>
  <c r="AF51" i="30" s="1"/>
  <c r="AJ52" i="30"/>
  <c r="AE51" i="30" s="1"/>
  <c r="AI52" i="30"/>
  <c r="AD51" i="30" s="1"/>
  <c r="AH52" i="30"/>
  <c r="AC51" i="30" s="1"/>
  <c r="AG52" i="30"/>
  <c r="AB51" i="30" s="1"/>
  <c r="AF52" i="30"/>
  <c r="AA51" i="30" s="1"/>
  <c r="AE52" i="30"/>
  <c r="Z51" i="30" s="1"/>
  <c r="AD52" i="30"/>
  <c r="Y51" i="30" s="1"/>
  <c r="AC52" i="30"/>
  <c r="X51" i="30" s="1"/>
  <c r="AB52" i="30"/>
  <c r="W51" i="30" s="1"/>
  <c r="AA52" i="30"/>
  <c r="V51" i="30" s="1"/>
  <c r="Z52" i="30"/>
  <c r="U51" i="30" s="1"/>
  <c r="Y52" i="30"/>
  <c r="T51" i="30" s="1"/>
  <c r="X52" i="30"/>
  <c r="S51" i="30" s="1"/>
  <c r="W52" i="30"/>
  <c r="R51" i="30" s="1"/>
  <c r="V52" i="30"/>
  <c r="Q51" i="30" s="1"/>
  <c r="U52" i="30"/>
  <c r="P51" i="30" s="1"/>
  <c r="T52" i="30"/>
  <c r="O51" i="30" s="1"/>
  <c r="S52" i="30"/>
  <c r="N51" i="30" s="1"/>
  <c r="R52" i="30"/>
  <c r="M51" i="30" s="1"/>
  <c r="Q52" i="30"/>
  <c r="L51" i="30" s="1"/>
  <c r="P52" i="30"/>
  <c r="K51" i="30" s="1"/>
  <c r="O52" i="30"/>
  <c r="J51" i="30" s="1"/>
  <c r="N52" i="30"/>
  <c r="I51" i="30" s="1"/>
  <c r="M52" i="30"/>
  <c r="H51" i="30" s="1"/>
  <c r="L52" i="30"/>
  <c r="G51" i="30" s="1"/>
  <c r="K52" i="30"/>
  <c r="E52" i="30" l="1"/>
  <c r="E54" i="30"/>
  <c r="F51" i="30"/>
  <c r="E51" i="30" s="1"/>
  <c r="A167" i="30"/>
  <c r="A155" i="30"/>
  <c r="A151" i="30"/>
  <c r="A143" i="30"/>
  <c r="A139" i="30"/>
  <c r="A135" i="30"/>
  <c r="A131" i="30"/>
  <c r="A127" i="30"/>
  <c r="A119" i="30"/>
  <c r="A115" i="30"/>
  <c r="A111" i="30"/>
  <c r="A107" i="30"/>
  <c r="A99" i="30"/>
  <c r="A95" i="30"/>
  <c r="J94" i="30"/>
  <c r="G5" i="30" l="1"/>
  <c r="K6" i="30" s="1"/>
  <c r="Y5" i="30"/>
  <c r="AC6" i="30" s="1"/>
  <c r="X5" i="30"/>
  <c r="AB6" i="30" s="1"/>
  <c r="W5" i="30"/>
  <c r="V5" i="30"/>
  <c r="Z6" i="30" s="1"/>
  <c r="U5" i="30"/>
  <c r="Y6" i="30" s="1"/>
  <c r="T5" i="30"/>
  <c r="X6" i="30" s="1"/>
  <c r="S5" i="30"/>
  <c r="W6" i="30" s="1"/>
  <c r="R5" i="30"/>
  <c r="V6" i="30" s="1"/>
  <c r="Q5" i="30"/>
  <c r="D4" i="30"/>
  <c r="D5" i="30" s="1"/>
  <c r="D6" i="30" s="1"/>
  <c r="B4" i="30"/>
  <c r="B5" i="30" s="1"/>
  <c r="B6" i="30" s="1"/>
  <c r="K99" i="30" l="1"/>
  <c r="K98" i="30"/>
  <c r="K5" i="30"/>
  <c r="O6" i="30" s="1"/>
  <c r="L5" i="30"/>
  <c r="P6" i="30" s="1"/>
  <c r="AJ5" i="30"/>
  <c r="AN6" i="30" s="1"/>
  <c r="M5" i="30"/>
  <c r="Q6" i="30" s="1"/>
  <c r="AL5" i="30"/>
  <c r="AP6" i="30" s="1"/>
  <c r="O5" i="30"/>
  <c r="S6" i="30" s="1"/>
  <c r="Z5" i="30"/>
  <c r="AD6" i="30" s="1"/>
  <c r="AH5" i="30"/>
  <c r="AL6" i="30" s="1"/>
  <c r="AB5" i="30"/>
  <c r="AF6" i="30" s="1"/>
  <c r="N5" i="30"/>
  <c r="R6" i="30" s="1"/>
  <c r="AD5" i="30"/>
  <c r="H5" i="30"/>
  <c r="L6" i="30" s="1"/>
  <c r="P5" i="30"/>
  <c r="T6" i="30" s="1"/>
  <c r="AF5" i="30"/>
  <c r="AJ6" i="30" s="1"/>
  <c r="I5" i="30"/>
  <c r="M6" i="30" s="1"/>
  <c r="J5" i="30"/>
  <c r="N6" i="30" s="1"/>
  <c r="AG5" i="30"/>
  <c r="AK6" i="30" s="1"/>
  <c r="AC5" i="30"/>
  <c r="AK5" i="30"/>
  <c r="AO6" i="30" s="1"/>
  <c r="AA5" i="30"/>
  <c r="AE6" i="30" s="1"/>
  <c r="AE5" i="30"/>
  <c r="AI6" i="30" s="1"/>
  <c r="AI5" i="30"/>
  <c r="AM6" i="30" s="1"/>
  <c r="AR6" i="30" l="1"/>
  <c r="T99" i="30"/>
  <c r="X99" i="30"/>
  <c r="AC99" i="30"/>
  <c r="Q99" i="30"/>
  <c r="AK99" i="30"/>
  <c r="AI99" i="30"/>
  <c r="O99" i="30"/>
  <c r="Y99" i="30"/>
  <c r="AA99" i="30"/>
  <c r="W99" i="30"/>
  <c r="AG99" i="30"/>
  <c r="U99" i="30"/>
  <c r="AJ99" i="30"/>
  <c r="AM99" i="30"/>
  <c r="AO99" i="30"/>
  <c r="N99" i="30"/>
  <c r="M99" i="30"/>
  <c r="P99" i="30"/>
  <c r="R99" i="30"/>
  <c r="V99" i="30"/>
  <c r="AE99" i="30"/>
  <c r="K100" i="30"/>
  <c r="Z99" i="30"/>
  <c r="AD99" i="30"/>
  <c r="L99" i="30"/>
  <c r="AF99" i="30"/>
  <c r="S99" i="30"/>
  <c r="AH99" i="30"/>
  <c r="AL99" i="30"/>
  <c r="AB99" i="30"/>
  <c r="AN99" i="30"/>
  <c r="N98" i="30"/>
  <c r="L98" i="30"/>
  <c r="M98" i="30"/>
  <c r="AH98" i="30"/>
  <c r="Z98" i="30"/>
  <c r="R98" i="30"/>
  <c r="AG98" i="30"/>
  <c r="Q98" i="30"/>
  <c r="AO98" i="30"/>
  <c r="Y98" i="30"/>
  <c r="AN98" i="30"/>
  <c r="AF98" i="30"/>
  <c r="X98" i="30"/>
  <c r="P98" i="30"/>
  <c r="AM98" i="30"/>
  <c r="AE98" i="30"/>
  <c r="W98" i="30"/>
  <c r="O98" i="30"/>
  <c r="S98" i="30"/>
  <c r="AL98" i="30"/>
  <c r="AD98" i="30"/>
  <c r="V98" i="30"/>
  <c r="AK98" i="30"/>
  <c r="AC98" i="30"/>
  <c r="U98" i="30"/>
  <c r="AI98" i="30"/>
  <c r="AJ98" i="30"/>
  <c r="AB98" i="30"/>
  <c r="T98" i="30"/>
  <c r="AA98" i="30"/>
  <c r="E5" i="30"/>
  <c r="N100" i="30" l="1"/>
  <c r="AM100" i="30"/>
  <c r="Z100" i="30"/>
  <c r="O100" i="30"/>
  <c r="Q100" i="30"/>
  <c r="Y100" i="30"/>
  <c r="T100" i="30"/>
  <c r="AL100" i="30"/>
  <c r="AB100" i="30"/>
  <c r="AE100" i="30"/>
  <c r="AK100" i="30"/>
  <c r="AO100" i="30"/>
  <c r="AI100" i="30"/>
  <c r="AC100" i="30"/>
  <c r="AJ100" i="30"/>
  <c r="X100" i="30"/>
  <c r="AN100" i="30"/>
  <c r="U100" i="30"/>
  <c r="V100" i="30"/>
  <c r="S100" i="30"/>
  <c r="R100" i="30"/>
  <c r="AG100" i="30"/>
  <c r="AA100" i="30"/>
  <c r="AD100" i="30"/>
  <c r="P100" i="30"/>
  <c r="AF100" i="30"/>
  <c r="AH100" i="30"/>
  <c r="M100" i="30"/>
  <c r="L100" i="30"/>
  <c r="W100" i="30"/>
  <c r="E6" i="30"/>
  <c r="AL33" i="30" l="1"/>
  <c r="AP34" i="30" s="1"/>
  <c r="AK33" i="30"/>
  <c r="AO34" i="30" s="1"/>
  <c r="AJ33" i="30"/>
  <c r="AN34" i="30" s="1"/>
  <c r="AI33" i="30"/>
  <c r="AM34" i="30" s="1"/>
  <c r="AH33" i="30"/>
  <c r="AL34" i="30" s="1"/>
  <c r="AG33" i="30"/>
  <c r="AK34" i="30" s="1"/>
  <c r="AF33" i="30"/>
  <c r="AJ34" i="30" s="1"/>
  <c r="AE33" i="30"/>
  <c r="AI34" i="30" s="1"/>
  <c r="AD33" i="30"/>
  <c r="AH34" i="30" s="1"/>
  <c r="AL21" i="30"/>
  <c r="AK21" i="30"/>
  <c r="AJ21" i="30"/>
  <c r="AI21" i="30"/>
  <c r="AH21" i="30"/>
  <c r="AG21" i="30"/>
  <c r="AF21" i="30"/>
  <c r="AJ22" i="30" s="1"/>
  <c r="AE21" i="30"/>
  <c r="AI22" i="30" s="1"/>
  <c r="AD21" i="30"/>
  <c r="AH22" i="30" s="1"/>
  <c r="AC21" i="30"/>
  <c r="AG22" i="30" s="1"/>
  <c r="AB21" i="30"/>
  <c r="AF22" i="30" s="1"/>
  <c r="AA21" i="30"/>
  <c r="AE22" i="30" s="1"/>
  <c r="Z21" i="30"/>
  <c r="AD22" i="30" s="1"/>
  <c r="Y21" i="30"/>
  <c r="X21" i="30"/>
  <c r="W21" i="30"/>
  <c r="V21" i="30"/>
  <c r="U21" i="30"/>
  <c r="Y22" i="30" s="1"/>
  <c r="T21" i="30"/>
  <c r="X22" i="30" s="1"/>
  <c r="S21" i="30"/>
  <c r="W22" i="30" s="1"/>
  <c r="R21" i="30"/>
  <c r="V22" i="30" s="1"/>
  <c r="Q21" i="30"/>
  <c r="P21" i="30"/>
  <c r="O21" i="30"/>
  <c r="AL13" i="30"/>
  <c r="AP14" i="30" s="1"/>
  <c r="AK13" i="30"/>
  <c r="AO14" i="30" s="1"/>
  <c r="AJ13" i="30"/>
  <c r="AN14" i="30" s="1"/>
  <c r="AI13" i="30"/>
  <c r="AM14" i="30" s="1"/>
  <c r="AH13" i="30"/>
  <c r="AL14" i="30" s="1"/>
  <c r="AG13" i="30"/>
  <c r="AK14" i="30" s="1"/>
  <c r="AF13" i="30"/>
  <c r="AJ14" i="30" s="1"/>
  <c r="AE13" i="30"/>
  <c r="AI14" i="30" s="1"/>
  <c r="AD13" i="30"/>
  <c r="AC13" i="30"/>
  <c r="AG14" i="30" s="1"/>
  <c r="AB13" i="30"/>
  <c r="AF14" i="30" s="1"/>
  <c r="AA13" i="30"/>
  <c r="Z13" i="30"/>
  <c r="AD14" i="30" s="1"/>
  <c r="Y13" i="30"/>
  <c r="X13" i="30"/>
  <c r="W13" i="30"/>
  <c r="V13" i="30"/>
  <c r="U13" i="30"/>
  <c r="T13" i="30"/>
  <c r="S13" i="30"/>
  <c r="R13" i="30"/>
  <c r="V14" i="30" s="1"/>
  <c r="Q13" i="30"/>
  <c r="U14" i="30" s="1"/>
  <c r="P13" i="30"/>
  <c r="T14" i="30" s="1"/>
  <c r="O13" i="30"/>
  <c r="S14" i="30" s="1"/>
  <c r="AK22" i="30" l="1"/>
  <c r="AL22" i="30"/>
  <c r="AP22" i="30"/>
  <c r="AM22" i="30"/>
  <c r="AN22" i="30"/>
  <c r="AO22" i="30"/>
  <c r="K107" i="30" l="1"/>
  <c r="K108" i="30" s="1"/>
  <c r="J107" i="30"/>
  <c r="J108" i="30" s="1"/>
  <c r="S25" i="30"/>
  <c r="W26" i="30" s="1"/>
  <c r="N25" i="30"/>
  <c r="N13" i="30" l="1"/>
  <c r="R14" i="30" s="1"/>
  <c r="M13" i="30"/>
  <c r="Q14" i="30" s="1"/>
  <c r="L13" i="30"/>
  <c r="P14" i="30" s="1"/>
  <c r="J13" i="30"/>
  <c r="N14" i="30" s="1"/>
  <c r="AR14" i="30" l="1"/>
  <c r="I13" i="30" l="1"/>
  <c r="M14" i="30" s="1"/>
  <c r="L17" i="30"/>
  <c r="P18" i="30" s="1"/>
  <c r="M17" i="30"/>
  <c r="Q18" i="30" s="1"/>
  <c r="N17" i="30"/>
  <c r="R18" i="30" s="1"/>
  <c r="O17" i="30"/>
  <c r="P17" i="30"/>
  <c r="Q17" i="30"/>
  <c r="R17" i="30"/>
  <c r="V18" i="30" s="1"/>
  <c r="S17" i="30"/>
  <c r="T17" i="30"/>
  <c r="U17" i="30"/>
  <c r="Y18" i="30" s="1"/>
  <c r="V17" i="30"/>
  <c r="Z18" i="30" s="1"/>
  <c r="W17" i="30"/>
  <c r="AA18" i="30" s="1"/>
  <c r="X17" i="30"/>
  <c r="AB18" i="30" s="1"/>
  <c r="Y17" i="30"/>
  <c r="AC18" i="30" s="1"/>
  <c r="Z17" i="30"/>
  <c r="AD18" i="30" s="1"/>
  <c r="AA17" i="30"/>
  <c r="AE18" i="30" s="1"/>
  <c r="AB17" i="30"/>
  <c r="AF18" i="30" s="1"/>
  <c r="AC17" i="30"/>
  <c r="AD17" i="30"/>
  <c r="AE17" i="30"/>
  <c r="AI18" i="30" s="1"/>
  <c r="AF17" i="30"/>
  <c r="AJ18" i="30" s="1"/>
  <c r="AG17" i="30"/>
  <c r="AK18" i="30" s="1"/>
  <c r="I25" i="30"/>
  <c r="M26" i="30" s="1"/>
  <c r="J25" i="30"/>
  <c r="N26" i="30" s="1"/>
  <c r="K25" i="30"/>
  <c r="O26" i="30" s="1"/>
  <c r="L25" i="30"/>
  <c r="M25" i="30"/>
  <c r="Q26" i="30" s="1"/>
  <c r="O25" i="30"/>
  <c r="P25" i="30"/>
  <c r="T26" i="30" s="1"/>
  <c r="Q25" i="30"/>
  <c r="U26" i="30" s="1"/>
  <c r="R25" i="30"/>
  <c r="T25" i="30"/>
  <c r="X26" i="30" s="1"/>
  <c r="U25" i="30"/>
  <c r="Y26" i="30" s="1"/>
  <c r="V25" i="30"/>
  <c r="Z26" i="30" s="1"/>
  <c r="W25" i="30"/>
  <c r="AA26" i="30" s="1"/>
  <c r="X25" i="30"/>
  <c r="AB25" i="30"/>
  <c r="AF26" i="30" s="1"/>
  <c r="AC25" i="30"/>
  <c r="AD25" i="30"/>
  <c r="AE25" i="30"/>
  <c r="AI26" i="30" s="1"/>
  <c r="AF25" i="30"/>
  <c r="AJ26" i="30" s="1"/>
  <c r="AG25" i="30"/>
  <c r="AK26" i="30" s="1"/>
  <c r="P33" i="30"/>
  <c r="T34" i="30" s="1"/>
  <c r="Q33" i="30"/>
  <c r="U34" i="30" s="1"/>
  <c r="R33" i="30"/>
  <c r="V34" i="30" s="1"/>
  <c r="Y33" i="30"/>
  <c r="AC34" i="30" s="1"/>
  <c r="Z33" i="30"/>
  <c r="AD34" i="30" s="1"/>
  <c r="AA33" i="30"/>
  <c r="AE34" i="30" s="1"/>
  <c r="AB33" i="30"/>
  <c r="AF34" i="30" s="1"/>
  <c r="AC33" i="30"/>
  <c r="AG34" i="30" s="1"/>
  <c r="N37" i="30"/>
  <c r="R38" i="30" s="1"/>
  <c r="Q37" i="30"/>
  <c r="U38" i="30" s="1"/>
  <c r="R37" i="30"/>
  <c r="V38" i="30" s="1"/>
  <c r="S37" i="30"/>
  <c r="W38" i="30" s="1"/>
  <c r="AA37" i="30"/>
  <c r="AE38" i="30" s="1"/>
  <c r="AB37" i="30"/>
  <c r="AF38" i="30" s="1"/>
  <c r="AC37" i="30"/>
  <c r="AG38" i="30" s="1"/>
  <c r="AD37" i="30"/>
  <c r="AH38" i="30" s="1"/>
  <c r="AE37" i="30"/>
  <c r="AI38" i="30" s="1"/>
  <c r="I45" i="30"/>
  <c r="N46" i="30" s="1"/>
  <c r="J45" i="30"/>
  <c r="O46" i="30" s="1"/>
  <c r="K45" i="30"/>
  <c r="P46" i="30" s="1"/>
  <c r="L45" i="30"/>
  <c r="Q46" i="30" s="1"/>
  <c r="M45" i="30"/>
  <c r="R46" i="30" s="1"/>
  <c r="N45" i="30"/>
  <c r="S46" i="30" s="1"/>
  <c r="O45" i="30"/>
  <c r="T46" i="30" s="1"/>
  <c r="P45" i="30"/>
  <c r="U46" i="30" s="1"/>
  <c r="Q45" i="30"/>
  <c r="V46" i="30" s="1"/>
  <c r="R45" i="30"/>
  <c r="W46" i="30" s="1"/>
  <c r="S45" i="30"/>
  <c r="X46" i="30" s="1"/>
  <c r="T45" i="30"/>
  <c r="Y46" i="30" s="1"/>
  <c r="U45" i="30"/>
  <c r="Z46" i="30" s="1"/>
  <c r="V45" i="30"/>
  <c r="AA46" i="30" s="1"/>
  <c r="W45" i="30"/>
  <c r="AB46" i="30" s="1"/>
  <c r="X45" i="30"/>
  <c r="AC46" i="30" s="1"/>
  <c r="Y45" i="30"/>
  <c r="AD46" i="30" s="1"/>
  <c r="Z45" i="30"/>
  <c r="AE46" i="30" s="1"/>
  <c r="AA45" i="30"/>
  <c r="AF46" i="30" s="1"/>
  <c r="AB45" i="30"/>
  <c r="AG46" i="30" s="1"/>
  <c r="AC45" i="30"/>
  <c r="AH46" i="30" s="1"/>
  <c r="AD45" i="30"/>
  <c r="AI46" i="30" s="1"/>
  <c r="AE45" i="30"/>
  <c r="AJ46" i="30" s="1"/>
  <c r="AF45" i="30"/>
  <c r="AK46" i="30" s="1"/>
  <c r="H81" i="30"/>
  <c r="J82" i="30" s="1"/>
  <c r="I81" i="30"/>
  <c r="K82" i="30" s="1"/>
  <c r="J80" i="30"/>
  <c r="K80" i="30"/>
  <c r="M81" i="30" s="1"/>
  <c r="O82" i="30" s="1"/>
  <c r="L80" i="30"/>
  <c r="N81" i="30" s="1"/>
  <c r="P82" i="30" s="1"/>
  <c r="M80" i="30"/>
  <c r="O81" i="30" s="1"/>
  <c r="Q82" i="30" s="1"/>
  <c r="N80" i="30"/>
  <c r="P81" i="30" s="1"/>
  <c r="O80" i="30"/>
  <c r="Q81" i="30" s="1"/>
  <c r="P80" i="30"/>
  <c r="R81" i="30" s="1"/>
  <c r="Q80" i="30"/>
  <c r="S81" i="30" s="1"/>
  <c r="R80" i="30"/>
  <c r="T81" i="30" s="1"/>
  <c r="V82" i="30" s="1"/>
  <c r="S80" i="30"/>
  <c r="U81" i="30" s="1"/>
  <c r="T80" i="30"/>
  <c r="V81" i="30" s="1"/>
  <c r="X82" i="30" s="1"/>
  <c r="U80" i="30"/>
  <c r="W81" i="30" s="1"/>
  <c r="V80" i="30"/>
  <c r="X81" i="30" s="1"/>
  <c r="Z82" i="30" s="1"/>
  <c r="W80" i="30"/>
  <c r="Y81" i="30" s="1"/>
  <c r="AA82" i="30" s="1"/>
  <c r="X80" i="30"/>
  <c r="Z81" i="30" s="1"/>
  <c r="AB82" i="30" s="1"/>
  <c r="Y80" i="30"/>
  <c r="AA81" i="30" s="1"/>
  <c r="Z80" i="30"/>
  <c r="AB81" i="30" s="1"/>
  <c r="AA80" i="30"/>
  <c r="AC81" i="30" s="1"/>
  <c r="AE82" i="30" s="1"/>
  <c r="AB80" i="30"/>
  <c r="AD81" i="30" s="1"/>
  <c r="AC80" i="30"/>
  <c r="AE81" i="30" s="1"/>
  <c r="AG82" i="30" s="1"/>
  <c r="AD80" i="30"/>
  <c r="AF81" i="30" s="1"/>
  <c r="AE80" i="30"/>
  <c r="AF80" i="30"/>
  <c r="J81" i="30"/>
  <c r="L82" i="30" s="1"/>
  <c r="AH17" i="30"/>
  <c r="AL18" i="30" s="1"/>
  <c r="AI17" i="30"/>
  <c r="AM18" i="30" s="1"/>
  <c r="AH25" i="30"/>
  <c r="AL26" i="30" s="1"/>
  <c r="AI25" i="30"/>
  <c r="AM26" i="30" s="1"/>
  <c r="AJ25" i="30"/>
  <c r="AN26" i="30" s="1"/>
  <c r="AK25" i="30"/>
  <c r="AO26" i="30" s="1"/>
  <c r="AL25" i="30"/>
  <c r="AP26" i="30" s="1"/>
  <c r="AG84" i="30" l="1"/>
  <c r="AE84" i="30"/>
  <c r="V84" i="30"/>
  <c r="AF84" i="30"/>
  <c r="R82" i="30"/>
  <c r="S82" i="30"/>
  <c r="Y82" i="30"/>
  <c r="U84" i="30"/>
  <c r="AI84" i="30"/>
  <c r="AH84" i="30"/>
  <c r="AR18" i="30"/>
  <c r="AR26" i="30"/>
  <c r="K17" i="30"/>
  <c r="O18" i="30" s="1"/>
  <c r="I17" i="30"/>
  <c r="M18" i="30" s="1"/>
  <c r="AL17" i="30"/>
  <c r="AP18" i="30" s="1"/>
  <c r="AK17" i="30"/>
  <c r="AO18" i="30" s="1"/>
  <c r="J17" i="30"/>
  <c r="N18" i="30" s="1"/>
  <c r="AJ17" i="30"/>
  <c r="AN18" i="30" s="1"/>
  <c r="H25" i="30"/>
  <c r="L26" i="30" s="1"/>
  <c r="K13" i="30"/>
  <c r="O14" i="30" s="1"/>
  <c r="L81" i="30"/>
  <c r="N82" i="30" s="1"/>
  <c r="H37" i="30"/>
  <c r="L38" i="30" s="1"/>
  <c r="Z25" i="30"/>
  <c r="AD26" i="30" s="1"/>
  <c r="Y25" i="30"/>
  <c r="AC26" i="30" s="1"/>
  <c r="AA25" i="30"/>
  <c r="W33" i="30"/>
  <c r="AA34" i="30" s="1"/>
  <c r="O33" i="30"/>
  <c r="S34" i="30" s="1"/>
  <c r="X33" i="30"/>
  <c r="AB34" i="30" s="1"/>
  <c r="V33" i="30"/>
  <c r="Z34" i="30" s="1"/>
  <c r="N33" i="30"/>
  <c r="R34" i="30" s="1"/>
  <c r="T33" i="30"/>
  <c r="X34" i="30" s="1"/>
  <c r="L33" i="30"/>
  <c r="P34" i="30" s="1"/>
  <c r="S33" i="30"/>
  <c r="W34" i="30" s="1"/>
  <c r="W84" i="30" s="1"/>
  <c r="U33" i="30"/>
  <c r="Y34" i="30" s="1"/>
  <c r="K33" i="30"/>
  <c r="O34" i="30" s="1"/>
  <c r="J33" i="30"/>
  <c r="N34" i="30" s="1"/>
  <c r="I33" i="30"/>
  <c r="M34" i="30" s="1"/>
  <c r="M33" i="30"/>
  <c r="Q34" i="30" s="1"/>
  <c r="Z37" i="30"/>
  <c r="AD38" i="30" s="1"/>
  <c r="J37" i="30"/>
  <c r="N38" i="30" s="1"/>
  <c r="U37" i="30"/>
  <c r="Y38" i="30" s="1"/>
  <c r="T37" i="30"/>
  <c r="X38" i="30" s="1"/>
  <c r="Y37" i="30"/>
  <c r="AC38" i="30" s="1"/>
  <c r="I37" i="30"/>
  <c r="M38" i="30" s="1"/>
  <c r="M37" i="30"/>
  <c r="Q38" i="30" s="1"/>
  <c r="X37" i="30"/>
  <c r="AB38" i="30" s="1"/>
  <c r="AB84" i="30" s="1"/>
  <c r="P37" i="30"/>
  <c r="T38" i="30" s="1"/>
  <c r="T84" i="30" s="1"/>
  <c r="W37" i="30"/>
  <c r="AA38" i="30" s="1"/>
  <c r="O37" i="30"/>
  <c r="S38" i="30" s="1"/>
  <c r="L37" i="30"/>
  <c r="P38" i="30" s="1"/>
  <c r="K37" i="30"/>
  <c r="O38" i="30" s="1"/>
  <c r="V37" i="30"/>
  <c r="Z38" i="30" s="1"/>
  <c r="L21" i="30"/>
  <c r="P22" i="30" s="1"/>
  <c r="M21" i="30"/>
  <c r="Q22" i="30" s="1"/>
  <c r="K21" i="30"/>
  <c r="O22" i="30" s="1"/>
  <c r="J21" i="30"/>
  <c r="N22" i="30" s="1"/>
  <c r="I21" i="30"/>
  <c r="M22" i="30" s="1"/>
  <c r="N21" i="30"/>
  <c r="H45" i="30"/>
  <c r="M46" i="30" s="1"/>
  <c r="H21" i="30"/>
  <c r="H13" i="30"/>
  <c r="L14" i="30" s="1"/>
  <c r="H33" i="30"/>
  <c r="L34" i="30" s="1"/>
  <c r="H17" i="30"/>
  <c r="L18" i="30" s="1"/>
  <c r="AF37" i="30"/>
  <c r="AJ38" i="30" s="1"/>
  <c r="AJ84" i="30" s="1"/>
  <c r="AA84" i="30" l="1"/>
  <c r="X84" i="30"/>
  <c r="AR82" i="30"/>
  <c r="AC84" i="30"/>
  <c r="Z84" i="30"/>
  <c r="S84" i="30"/>
  <c r="Q84" i="30"/>
  <c r="R84" i="30"/>
  <c r="Y84" i="30"/>
  <c r="AD84" i="30"/>
  <c r="AR38" i="30"/>
  <c r="L22" i="30"/>
  <c r="AR22" i="30"/>
  <c r="AR34" i="30"/>
  <c r="L106" i="30"/>
  <c r="N106" i="30"/>
  <c r="M106" i="30"/>
  <c r="AO106" i="30"/>
  <c r="AG106" i="30"/>
  <c r="Y106" i="30"/>
  <c r="Q106" i="30"/>
  <c r="AN106" i="30"/>
  <c r="AF106" i="30"/>
  <c r="X106" i="30"/>
  <c r="P106" i="30"/>
  <c r="Z106" i="30"/>
  <c r="AM106" i="30"/>
  <c r="AE106" i="30"/>
  <c r="W106" i="30"/>
  <c r="O106" i="30"/>
  <c r="AL106" i="30"/>
  <c r="AD106" i="30"/>
  <c r="V106" i="30"/>
  <c r="AH106" i="30"/>
  <c r="AK106" i="30"/>
  <c r="AC106" i="30"/>
  <c r="U106" i="30"/>
  <c r="AJ106" i="30"/>
  <c r="AB106" i="30"/>
  <c r="T106" i="30"/>
  <c r="AI106" i="30"/>
  <c r="AA106" i="30"/>
  <c r="S106" i="30"/>
  <c r="R106" i="30"/>
  <c r="E13" i="30"/>
  <c r="U86" i="30" l="1"/>
  <c r="E14" i="30"/>
  <c r="M107" i="30"/>
  <c r="M108" i="30" s="1"/>
  <c r="L107" i="30"/>
  <c r="L108" i="30" s="1"/>
  <c r="N107" i="30"/>
  <c r="N108" i="30" s="1"/>
  <c r="AO107" i="30"/>
  <c r="AO108" i="30" s="1"/>
  <c r="AM107" i="30"/>
  <c r="AM108" i="30" s="1"/>
  <c r="AI107" i="30"/>
  <c r="AI108" i="30" s="1"/>
  <c r="AC107" i="30"/>
  <c r="AC108" i="30" s="1"/>
  <c r="Z107" i="30"/>
  <c r="Z108" i="30" s="1"/>
  <c r="V107" i="30"/>
  <c r="V108" i="30" s="1"/>
  <c r="AG107" i="30"/>
  <c r="AG108" i="30" s="1"/>
  <c r="AE107" i="30"/>
  <c r="AE108" i="30" s="1"/>
  <c r="AH107" i="30"/>
  <c r="AH108" i="30" s="1"/>
  <c r="AA107" i="30"/>
  <c r="AA108" i="30" s="1"/>
  <c r="Y107" i="30"/>
  <c r="Y108" i="30" s="1"/>
  <c r="W107" i="30"/>
  <c r="W108" i="30" s="1"/>
  <c r="AK107" i="30"/>
  <c r="AK108" i="30" s="1"/>
  <c r="S107" i="30"/>
  <c r="S108" i="30" s="1"/>
  <c r="AB107" i="30"/>
  <c r="AB108" i="30" s="1"/>
  <c r="Q107" i="30"/>
  <c r="Q108" i="30" s="1"/>
  <c r="O107" i="30"/>
  <c r="O108" i="30" s="1"/>
  <c r="R107" i="30"/>
  <c r="R108" i="30" s="1"/>
  <c r="AN107" i="30"/>
  <c r="AN108" i="30" s="1"/>
  <c r="U107" i="30"/>
  <c r="U108" i="30" s="1"/>
  <c r="AL107" i="30"/>
  <c r="AL108" i="30" s="1"/>
  <c r="AD107" i="30"/>
  <c r="AD108" i="30" s="1"/>
  <c r="AF107" i="30"/>
  <c r="AF108" i="30" s="1"/>
  <c r="AJ107" i="30"/>
  <c r="AJ108" i="30" s="1"/>
  <c r="T107" i="30"/>
  <c r="T108" i="30" s="1"/>
  <c r="X107" i="30"/>
  <c r="X108" i="30" s="1"/>
  <c r="P107" i="30"/>
  <c r="P108" i="30" s="1"/>
  <c r="G33" i="30"/>
  <c r="K34" i="30" s="1"/>
  <c r="Z86" i="30" l="1"/>
  <c r="AK94" i="30"/>
  <c r="AC94" i="30"/>
  <c r="U94" i="30"/>
  <c r="M94" i="30"/>
  <c r="AJ94" i="30"/>
  <c r="T94" i="30"/>
  <c r="AA94" i="30"/>
  <c r="AB94" i="30"/>
  <c r="L94" i="30"/>
  <c r="S94" i="30"/>
  <c r="AI94" i="30"/>
  <c r="K94" i="30"/>
  <c r="AL94" i="30"/>
  <c r="AH94" i="30"/>
  <c r="R94" i="30"/>
  <c r="V94" i="30"/>
  <c r="AO94" i="30"/>
  <c r="AG94" i="30"/>
  <c r="Y94" i="30"/>
  <c r="Q94" i="30"/>
  <c r="N94" i="30"/>
  <c r="AN94" i="30"/>
  <c r="AF94" i="30"/>
  <c r="X94" i="30"/>
  <c r="P94" i="30"/>
  <c r="AM94" i="30"/>
  <c r="AE94" i="30"/>
  <c r="W94" i="30"/>
  <c r="O94" i="30"/>
  <c r="AD94" i="30"/>
  <c r="E34" i="30"/>
  <c r="G45" i="30"/>
  <c r="G37" i="30"/>
  <c r="K38" i="30" s="1"/>
  <c r="K81" i="30"/>
  <c r="M82" i="30" s="1"/>
  <c r="G25" i="30"/>
  <c r="K26" i="30" s="1"/>
  <c r="G21" i="30"/>
  <c r="G17" i="30"/>
  <c r="K18" i="30" s="1"/>
  <c r="U90" i="30" l="1"/>
  <c r="AD86" i="30"/>
  <c r="L46" i="30"/>
  <c r="K46" i="30"/>
  <c r="K22" i="30"/>
  <c r="E17" i="30"/>
  <c r="E18" i="30"/>
  <c r="U88" i="30" l="1"/>
  <c r="Z88" i="30" s="1"/>
  <c r="Z90" i="30"/>
  <c r="AH86" i="30"/>
  <c r="AD90" i="30" l="1"/>
  <c r="AD88" i="30"/>
  <c r="AG37" i="30"/>
  <c r="AK38" i="30" s="1"/>
  <c r="AK84" i="30" s="1"/>
  <c r="D16" i="30"/>
  <c r="D17" i="30" s="1"/>
  <c r="D18" i="30" s="1"/>
  <c r="B16" i="30"/>
  <c r="B17" i="30" s="1"/>
  <c r="B18" i="30" s="1"/>
  <c r="AL80" i="30"/>
  <c r="AD2" i="28"/>
  <c r="AD32" i="28" s="1"/>
  <c r="AD17" i="28" s="1"/>
  <c r="AE2" i="28"/>
  <c r="AE32" i="28" s="1"/>
  <c r="AE17" i="28" s="1"/>
  <c r="AF2" i="28"/>
  <c r="AF32" i="28" s="1"/>
  <c r="AF17" i="28" s="1"/>
  <c r="AG2" i="28"/>
  <c r="AG32" i="28" s="1"/>
  <c r="AG17" i="28" s="1"/>
  <c r="P2" i="28"/>
  <c r="P32" i="28" s="1"/>
  <c r="P17" i="28" s="1"/>
  <c r="R2" i="28"/>
  <c r="R32" i="28" s="1"/>
  <c r="R17" i="28" s="1"/>
  <c r="U2" i="28"/>
  <c r="U32" i="28" s="1"/>
  <c r="U17" i="28" s="1"/>
  <c r="V2" i="28"/>
  <c r="V32" i="28" s="1"/>
  <c r="V17" i="28" s="1"/>
  <c r="D12" i="30"/>
  <c r="D13" i="30" s="1"/>
  <c r="D14" i="30" s="1"/>
  <c r="D20" i="30"/>
  <c r="D21" i="30" s="1"/>
  <c r="D22" i="30" s="1"/>
  <c r="D24" i="30"/>
  <c r="D25" i="30" s="1"/>
  <c r="D26" i="30" s="1"/>
  <c r="D36" i="30"/>
  <c r="D37" i="30" s="1"/>
  <c r="D38" i="30" s="1"/>
  <c r="D68" i="30"/>
  <c r="D69" i="30" s="1"/>
  <c r="D70" i="30" s="1"/>
  <c r="D44" i="30"/>
  <c r="D45" i="30" s="1"/>
  <c r="D46" i="30" s="1"/>
  <c r="D80" i="30"/>
  <c r="D81" i="30" s="1"/>
  <c r="D82" i="30" s="1"/>
  <c r="Z14" i="28"/>
  <c r="D52" i="30"/>
  <c r="D53" i="30" s="1"/>
  <c r="D54" i="30" s="1"/>
  <c r="AA14" i="28"/>
  <c r="D64" i="30"/>
  <c r="D65" i="30" s="1"/>
  <c r="D66" i="30" s="1"/>
  <c r="D32" i="30"/>
  <c r="D33" i="30" s="1"/>
  <c r="D34" i="30" s="1"/>
  <c r="AG80" i="30"/>
  <c r="D56" i="30"/>
  <c r="D57" i="30" s="1"/>
  <c r="D58" i="30" s="1"/>
  <c r="B32" i="30"/>
  <c r="B33" i="30" s="1"/>
  <c r="B34" i="30" s="1"/>
  <c r="AH80" i="30"/>
  <c r="AI80" i="30"/>
  <c r="AJ80" i="30"/>
  <c r="B12" i="30"/>
  <c r="B13" i="30" s="1"/>
  <c r="B14" i="30" s="1"/>
  <c r="B20" i="30"/>
  <c r="B21" i="30" s="1"/>
  <c r="B22" i="30" s="1"/>
  <c r="B24" i="30"/>
  <c r="B25" i="30" s="1"/>
  <c r="B26" i="30" s="1"/>
  <c r="B36" i="30"/>
  <c r="B37" i="30" s="1"/>
  <c r="B38" i="30" s="1"/>
  <c r="B44" i="30"/>
  <c r="B45" i="30" s="1"/>
  <c r="B46" i="30" s="1"/>
  <c r="B52" i="30"/>
  <c r="B53" i="30" s="1"/>
  <c r="B54" i="30" s="1"/>
  <c r="B56" i="30"/>
  <c r="B57" i="30" s="1"/>
  <c r="B58" i="30" s="1"/>
  <c r="B64" i="30"/>
  <c r="B65" i="30" s="1"/>
  <c r="B68" i="30"/>
  <c r="B69" i="30" s="1"/>
  <c r="B76" i="30"/>
  <c r="B77" i="30" s="1"/>
  <c r="B78" i="30" s="1"/>
  <c r="B80" i="30"/>
  <c r="B81" i="30" s="1"/>
  <c r="B82" i="30" s="1"/>
  <c r="AK80" i="30"/>
  <c r="B2" i="28"/>
  <c r="B32" i="28" s="1"/>
  <c r="B17" i="28" s="1"/>
  <c r="C2" i="28"/>
  <c r="C32" i="28" s="1"/>
  <c r="C17" i="28" s="1"/>
  <c r="Z12" i="28"/>
  <c r="H2" i="28"/>
  <c r="H32" i="28" s="1"/>
  <c r="H17" i="28" s="1"/>
  <c r="L2" i="28"/>
  <c r="L32" i="28" s="1"/>
  <c r="L17" i="28" s="1"/>
  <c r="D76" i="30"/>
  <c r="D77" i="30" s="1"/>
  <c r="D78" i="30" s="1"/>
  <c r="C277" i="29"/>
  <c r="C278" i="29" s="1"/>
  <c r="C279" i="29" s="1"/>
  <c r="C280" i="29" s="1"/>
  <c r="C281" i="29" s="1"/>
  <c r="C282" i="29" s="1"/>
  <c r="C283" i="29" s="1"/>
  <c r="C284" i="29" s="1"/>
  <c r="C285" i="29" s="1"/>
  <c r="B277" i="29"/>
  <c r="B278" i="29" s="1"/>
  <c r="B279" i="29" s="1"/>
  <c r="B280" i="29" s="1"/>
  <c r="B281" i="29" s="1"/>
  <c r="B282" i="29" s="1"/>
  <c r="B283" i="29" s="1"/>
  <c r="B284" i="29" s="1"/>
  <c r="B285" i="29" s="1"/>
  <c r="C261" i="29"/>
  <c r="C262" i="29" s="1"/>
  <c r="C263" i="29" s="1"/>
  <c r="C264" i="29" s="1"/>
  <c r="C265" i="29" s="1"/>
  <c r="C266" i="29" s="1"/>
  <c r="C267" i="29" s="1"/>
  <c r="C268" i="29" s="1"/>
  <c r="B261" i="29"/>
  <c r="B262" i="29" s="1"/>
  <c r="B263" i="29" s="1"/>
  <c r="B264" i="29" s="1"/>
  <c r="B265" i="29" s="1"/>
  <c r="B266" i="29" s="1"/>
  <c r="B267" i="29" s="1"/>
  <c r="B268" i="29" s="1"/>
  <c r="C254" i="29"/>
  <c r="C255" i="29" s="1"/>
  <c r="C256" i="29" s="1"/>
  <c r="C257" i="29" s="1"/>
  <c r="C258" i="29" s="1"/>
  <c r="C241" i="29"/>
  <c r="C242" i="29" s="1"/>
  <c r="C243" i="29" s="1"/>
  <c r="C244" i="29" s="1"/>
  <c r="C245" i="29" s="1"/>
  <c r="C246" i="29" s="1"/>
  <c r="C247" i="29" s="1"/>
  <c r="C248" i="29" s="1"/>
  <c r="C249" i="29" s="1"/>
  <c r="C250" i="29" s="1"/>
  <c r="B241" i="29"/>
  <c r="B242" i="29" s="1"/>
  <c r="B243" i="29" s="1"/>
  <c r="B244" i="29" s="1"/>
  <c r="B245" i="29" s="1"/>
  <c r="B246" i="29" s="1"/>
  <c r="B247" i="29" s="1"/>
  <c r="B248" i="29" s="1"/>
  <c r="B249" i="29" s="1"/>
  <c r="B250" i="29" s="1"/>
  <c r="C233" i="29"/>
  <c r="C234" i="29" s="1"/>
  <c r="C235" i="29" s="1"/>
  <c r="C236" i="29" s="1"/>
  <c r="C237" i="29" s="1"/>
  <c r="C238" i="29" s="1"/>
  <c r="B233" i="29"/>
  <c r="B234" i="29" s="1"/>
  <c r="B235" i="29" s="1"/>
  <c r="B236" i="29" s="1"/>
  <c r="B237" i="29" s="1"/>
  <c r="B238" i="29" s="1"/>
  <c r="C196" i="29"/>
  <c r="C197" i="29" s="1"/>
  <c r="C198" i="29" s="1"/>
  <c r="C199" i="29" s="1"/>
  <c r="C200" i="29" s="1"/>
  <c r="C201" i="29" s="1"/>
  <c r="C202" i="29" s="1"/>
  <c r="C203" i="29" s="1"/>
  <c r="C204" i="29" s="1"/>
  <c r="C205" i="29" s="1"/>
  <c r="C206" i="29" s="1"/>
  <c r="C207" i="29" s="1"/>
  <c r="C208" i="29" s="1"/>
  <c r="C209" i="29" s="1"/>
  <c r="C210" i="29" s="1"/>
  <c r="C211" i="29" s="1"/>
  <c r="C212" i="29" s="1"/>
  <c r="C213" i="29" s="1"/>
  <c r="C214" i="29" s="1"/>
  <c r="C215" i="29" s="1"/>
  <c r="C216" i="29" s="1"/>
  <c r="C217" i="29" s="1"/>
  <c r="C218" i="29" s="1"/>
  <c r="C219" i="29" s="1"/>
  <c r="C220" i="29" s="1"/>
  <c r="C221" i="29" s="1"/>
  <c r="C222" i="29" s="1"/>
  <c r="C223" i="29" s="1"/>
  <c r="C224" i="29" s="1"/>
  <c r="C225" i="29" s="1"/>
  <c r="C226" i="29" s="1"/>
  <c r="C227" i="29" s="1"/>
  <c r="C228" i="29" s="1"/>
  <c r="C229" i="29" s="1"/>
  <c r="C230" i="29" s="1"/>
  <c r="B196" i="29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C151" i="29"/>
  <c r="C152" i="29" s="1"/>
  <c r="C153" i="29" s="1"/>
  <c r="C154" i="29" s="1"/>
  <c r="C155" i="29" s="1"/>
  <c r="C156" i="29" s="1"/>
  <c r="C157" i="29" s="1"/>
  <c r="C158" i="29" s="1"/>
  <c r="C159" i="29" s="1"/>
  <c r="C160" i="29" s="1"/>
  <c r="C161" i="29" s="1"/>
  <c r="C162" i="29" s="1"/>
  <c r="C163" i="29" s="1"/>
  <c r="C164" i="29" s="1"/>
  <c r="C165" i="29" s="1"/>
  <c r="C166" i="29" s="1"/>
  <c r="C167" i="29" s="1"/>
  <c r="C168" i="29" s="1"/>
  <c r="C169" i="29" s="1"/>
  <c r="C170" i="29" s="1"/>
  <c r="C171" i="29" s="1"/>
  <c r="C172" i="29" s="1"/>
  <c r="C173" i="29" s="1"/>
  <c r="C174" i="29" s="1"/>
  <c r="C175" i="29" s="1"/>
  <c r="C176" i="29" s="1"/>
  <c r="C177" i="29" s="1"/>
  <c r="C178" i="29" s="1"/>
  <c r="C179" i="29" s="1"/>
  <c r="C180" i="29" s="1"/>
  <c r="C181" i="29" s="1"/>
  <c r="C182" i="29" s="1"/>
  <c r="C183" i="29" s="1"/>
  <c r="C184" i="29" s="1"/>
  <c r="C185" i="29" s="1"/>
  <c r="C186" i="29" s="1"/>
  <c r="C187" i="29" s="1"/>
  <c r="C188" i="29" s="1"/>
  <c r="C189" i="29" s="1"/>
  <c r="C190" i="29" s="1"/>
  <c r="C191" i="29" s="1"/>
  <c r="C192" i="29" s="1"/>
  <c r="C193" i="29" s="1"/>
  <c r="B151" i="29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C97" i="29"/>
  <c r="C98" i="29" s="1"/>
  <c r="C99" i="29" s="1"/>
  <c r="C100" i="29" s="1"/>
  <c r="C101" i="29" s="1"/>
  <c r="C102" i="29" s="1"/>
  <c r="C103" i="29" s="1"/>
  <c r="C104" i="29" s="1"/>
  <c r="C105" i="29" s="1"/>
  <c r="C106" i="29" s="1"/>
  <c r="C107" i="29" s="1"/>
  <c r="C108" i="29" s="1"/>
  <c r="C109" i="29" s="1"/>
  <c r="C110" i="29" s="1"/>
  <c r="C111" i="29" s="1"/>
  <c r="C112" i="29" s="1"/>
  <c r="C113" i="29" s="1"/>
  <c r="C114" i="29" s="1"/>
  <c r="C115" i="29" s="1"/>
  <c r="C116" i="29" s="1"/>
  <c r="C117" i="29" s="1"/>
  <c r="C118" i="29" s="1"/>
  <c r="C119" i="29" s="1"/>
  <c r="C120" i="29" s="1"/>
  <c r="C121" i="29" s="1"/>
  <c r="C122" i="29" s="1"/>
  <c r="C123" i="29" s="1"/>
  <c r="C124" i="29" s="1"/>
  <c r="C125" i="29" s="1"/>
  <c r="C126" i="29" s="1"/>
  <c r="C127" i="29" s="1"/>
  <c r="C128" i="29" s="1"/>
  <c r="C129" i="29" s="1"/>
  <c r="C130" i="29" s="1"/>
  <c r="C131" i="29" s="1"/>
  <c r="C132" i="29" s="1"/>
  <c r="C133" i="29" s="1"/>
  <c r="C134" i="29" s="1"/>
  <c r="C135" i="29" s="1"/>
  <c r="C136" i="29" s="1"/>
  <c r="C137" i="29" s="1"/>
  <c r="C138" i="29" s="1"/>
  <c r="C139" i="29" s="1"/>
  <c r="C140" i="29" s="1"/>
  <c r="C141" i="29" s="1"/>
  <c r="C142" i="29" s="1"/>
  <c r="C143" i="29" s="1"/>
  <c r="C144" i="29" s="1"/>
  <c r="C145" i="29" s="1"/>
  <c r="C146" i="29" s="1"/>
  <c r="C147" i="29" s="1"/>
  <c r="C148" i="29" s="1"/>
  <c r="B97" i="29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C7" i="29"/>
  <c r="C8" i="29" s="1"/>
  <c r="C9" i="29" s="1"/>
  <c r="B7" i="29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AI37" i="28"/>
  <c r="AJ37" i="28"/>
  <c r="AI38" i="28"/>
  <c r="AJ38" i="28"/>
  <c r="AI39" i="28"/>
  <c r="AJ39" i="28"/>
  <c r="AJ25" i="28"/>
  <c r="AJ24" i="28"/>
  <c r="AJ22" i="28"/>
  <c r="AI22" i="28"/>
  <c r="AJ21" i="28"/>
  <c r="AI21" i="28"/>
  <c r="C288" i="29"/>
  <c r="C289" i="29" s="1"/>
  <c r="C290" i="29" s="1"/>
  <c r="C291" i="29" s="1"/>
  <c r="C292" i="29" s="1"/>
  <c r="C293" i="29" s="1"/>
  <c r="C294" i="29" s="1"/>
  <c r="C295" i="29" s="1"/>
  <c r="B288" i="29"/>
  <c r="B289" i="29" s="1"/>
  <c r="B290" i="29" s="1"/>
  <c r="B291" i="29" s="1"/>
  <c r="B292" i="29" s="1"/>
  <c r="B293" i="29" s="1"/>
  <c r="B294" i="29" s="1"/>
  <c r="B295" i="29" s="1"/>
  <c r="C13" i="28"/>
  <c r="D13" i="28"/>
  <c r="E13" i="28"/>
  <c r="B13" i="28"/>
  <c r="G13" i="28"/>
  <c r="F13" i="28"/>
  <c r="AJ14" i="28"/>
  <c r="AJ13" i="28"/>
  <c r="AI13" i="28"/>
  <c r="J13" i="28"/>
  <c r="I13" i="28"/>
  <c r="H13" i="28"/>
  <c r="AI14" i="28"/>
  <c r="M13" i="28"/>
  <c r="AH13" i="28"/>
  <c r="AH14" i="28"/>
  <c r="L13" i="28"/>
  <c r="N13" i="28"/>
  <c r="AI26" i="28"/>
  <c r="AH26" i="28"/>
  <c r="AI25" i="28"/>
  <c r="AH25" i="28"/>
  <c r="AI24" i="28"/>
  <c r="AH24" i="28"/>
  <c r="AH22" i="28"/>
  <c r="AJ11" i="28"/>
  <c r="AI11" i="28"/>
  <c r="AJ43" i="28" s="1"/>
  <c r="AJ44" i="28" s="1"/>
  <c r="AH11" i="28"/>
  <c r="AI43" i="28" s="1"/>
  <c r="AI44" i="28" s="1"/>
  <c r="AJ20" i="28"/>
  <c r="AJ7" i="28"/>
  <c r="AH20" i="28"/>
  <c r="AH21" i="28"/>
  <c r="AH7" i="28"/>
  <c r="AI20" i="28"/>
  <c r="AI7" i="28"/>
  <c r="AJ26" i="28"/>
  <c r="AI10" i="28"/>
  <c r="AJ10" i="28"/>
  <c r="AH10" i="28"/>
  <c r="AJ23" i="28"/>
  <c r="AJ8" i="28"/>
  <c r="AI3" i="28"/>
  <c r="AJ3" i="28"/>
  <c r="AI23" i="28"/>
  <c r="AI8" i="28"/>
  <c r="AH23" i="28"/>
  <c r="AH8" i="28"/>
  <c r="AH9" i="28"/>
  <c r="AH18" i="28"/>
  <c r="AH19" i="28"/>
  <c r="AH6" i="28"/>
  <c r="AI4" i="28"/>
  <c r="AJ4" i="28"/>
  <c r="AH4" i="28"/>
  <c r="AH3" i="28"/>
  <c r="AI9" i="28"/>
  <c r="AJ9" i="28"/>
  <c r="AI19" i="28"/>
  <c r="AI18" i="28"/>
  <c r="AI6" i="28"/>
  <c r="AJ19" i="28"/>
  <c r="AJ18" i="28"/>
  <c r="AJ6" i="28"/>
  <c r="AI12" i="28"/>
  <c r="AH12" i="28"/>
  <c r="AJ12" i="28"/>
  <c r="K13" i="28"/>
  <c r="R13" i="28"/>
  <c r="O13" i="28"/>
  <c r="P13" i="28"/>
  <c r="Q13" i="28"/>
  <c r="S13" i="28"/>
  <c r="U13" i="28"/>
  <c r="T13" i="28"/>
  <c r="V13" i="28"/>
  <c r="W13" i="28"/>
  <c r="Y13" i="28"/>
  <c r="X13" i="28"/>
  <c r="Z13" i="28"/>
  <c r="AA13" i="28"/>
  <c r="AB13" i="28"/>
  <c r="AC13" i="28"/>
  <c r="AD13" i="28"/>
  <c r="AE13" i="28"/>
  <c r="AF13" i="28"/>
  <c r="AG13" i="28"/>
  <c r="AH2" i="28"/>
  <c r="AH32" i="28" s="1"/>
  <c r="AH17" i="28" s="1"/>
  <c r="AI2" i="28"/>
  <c r="AI32" i="28" s="1"/>
  <c r="AI17" i="28" s="1"/>
  <c r="AJ2" i="28"/>
  <c r="AJ32" i="28" s="1"/>
  <c r="AJ17" i="28" s="1"/>
  <c r="D2" i="28"/>
  <c r="D32" i="28" s="1"/>
  <c r="D17" i="28" s="1"/>
  <c r="AA12" i="28"/>
  <c r="E2" i="28"/>
  <c r="E32" i="28" s="1"/>
  <c r="E17" i="28" s="1"/>
  <c r="AA10" i="28"/>
  <c r="G2" i="28"/>
  <c r="G32" i="28" s="1"/>
  <c r="G17" i="28" s="1"/>
  <c r="Z10" i="28"/>
  <c r="Z2" i="28"/>
  <c r="Z32" i="28" s="1"/>
  <c r="Z17" i="28" s="1"/>
  <c r="AA2" i="28"/>
  <c r="AA32" i="28" s="1"/>
  <c r="AA17" i="28" s="1"/>
  <c r="AA11" i="28"/>
  <c r="AB43" i="28" s="1"/>
  <c r="AB44" i="28" s="1"/>
  <c r="Z11" i="28"/>
  <c r="AA43" i="28" s="1"/>
  <c r="AA44" i="28" s="1"/>
  <c r="Z23" i="28"/>
  <c r="Z25" i="28"/>
  <c r="Z24" i="28"/>
  <c r="Z26" i="28"/>
  <c r="Z8" i="28"/>
  <c r="AA23" i="28"/>
  <c r="AA24" i="28"/>
  <c r="AA25" i="28"/>
  <c r="AA26" i="28"/>
  <c r="AA8" i="28"/>
  <c r="Z9" i="28"/>
  <c r="AA9" i="28"/>
  <c r="Z21" i="28"/>
  <c r="Z20" i="28"/>
  <c r="Z7" i="28"/>
  <c r="AA21" i="28"/>
  <c r="Z22" i="28"/>
  <c r="Z4" i="28"/>
  <c r="AA20" i="28"/>
  <c r="AA22" i="28"/>
  <c r="AA7" i="28"/>
  <c r="AA4" i="28"/>
  <c r="Z18" i="28"/>
  <c r="Z3" i="28"/>
  <c r="Z19" i="28"/>
  <c r="Z6" i="28"/>
  <c r="AA18" i="28"/>
  <c r="AA3" i="28"/>
  <c r="AA19" i="28"/>
  <c r="AA6" i="28"/>
  <c r="U87" i="30" l="1"/>
  <c r="AD87" i="30"/>
  <c r="Z87" i="30"/>
  <c r="AH90" i="30"/>
  <c r="AH88" i="30"/>
  <c r="AH87" i="30" s="1"/>
  <c r="C12" i="28"/>
  <c r="E80" i="30"/>
  <c r="AL37" i="30"/>
  <c r="AP38" i="30" s="1"/>
  <c r="AI36" i="28"/>
  <c r="AI40" i="28" s="1"/>
  <c r="AJ36" i="28"/>
  <c r="AJ40" i="28" s="1"/>
  <c r="AA41" i="28"/>
  <c r="AA42" i="28" s="1"/>
  <c r="AI5" i="28"/>
  <c r="AJ33" i="28" s="1"/>
  <c r="AJ34" i="28" s="1"/>
  <c r="AJ35" i="28" s="1"/>
  <c r="AJ41" i="28"/>
  <c r="AJ42" i="28" s="1"/>
  <c r="AH5" i="28"/>
  <c r="AI33" i="28" s="1"/>
  <c r="AI34" i="28" s="1"/>
  <c r="AI35" i="28" s="1"/>
  <c r="AJ5" i="28"/>
  <c r="AA5" i="28"/>
  <c r="AB33" i="28" s="1"/>
  <c r="AB34" i="28" s="1"/>
  <c r="AB35" i="28" s="1"/>
  <c r="Z27" i="28"/>
  <c r="AA37" i="28" s="1"/>
  <c r="AA27" i="28"/>
  <c r="AB37" i="28" s="1"/>
  <c r="Z5" i="28"/>
  <c r="AA33" i="28" s="1"/>
  <c r="AA34" i="28" s="1"/>
  <c r="AA35" i="28" s="1"/>
  <c r="AI41" i="28"/>
  <c r="AI42" i="28" s="1"/>
  <c r="Z29" i="28"/>
  <c r="AA39" i="28" s="1"/>
  <c r="AA29" i="28"/>
  <c r="AB39" i="28" s="1"/>
  <c r="AA28" i="28"/>
  <c r="AB38" i="28" s="1"/>
  <c r="Z28" i="28"/>
  <c r="AA38" i="28" s="1"/>
  <c r="AB41" i="28"/>
  <c r="AB42" i="28" s="1"/>
  <c r="B11" i="28"/>
  <c r="C43" i="28" s="1"/>
  <c r="C44" i="28" s="1"/>
  <c r="B14" i="28"/>
  <c r="AJ45" i="30"/>
  <c r="AO46" i="30" s="1"/>
  <c r="B70" i="30"/>
  <c r="B66" i="30"/>
  <c r="U89" i="30" s="1"/>
  <c r="AH37" i="30"/>
  <c r="AL38" i="30" s="1"/>
  <c r="D14" i="28"/>
  <c r="O2" i="28"/>
  <c r="O32" i="28" s="1"/>
  <c r="O17" i="28" s="1"/>
  <c r="T2" i="28"/>
  <c r="T32" i="28" s="1"/>
  <c r="T17" i="28" s="1"/>
  <c r="J2" i="28"/>
  <c r="J32" i="28" s="1"/>
  <c r="J17" i="28" s="1"/>
  <c r="W2" i="28"/>
  <c r="W32" i="28" s="1"/>
  <c r="W17" i="28" s="1"/>
  <c r="I2" i="28"/>
  <c r="I32" i="28" s="1"/>
  <c r="I17" i="28" s="1"/>
  <c r="AI45" i="30"/>
  <c r="AN46" i="30" s="1"/>
  <c r="AH81" i="30"/>
  <c r="AJ81" i="30"/>
  <c r="AI37" i="30"/>
  <c r="AM38" i="30" s="1"/>
  <c r="AG45" i="30"/>
  <c r="AL46" i="30" s="1"/>
  <c r="AL45" i="30"/>
  <c r="AQ46" i="30" s="1"/>
  <c r="AH45" i="30"/>
  <c r="AM46" i="30" s="1"/>
  <c r="F2" i="28"/>
  <c r="F32" i="28" s="1"/>
  <c r="F17" i="28" s="1"/>
  <c r="AB2" i="28"/>
  <c r="AB32" i="28" s="1"/>
  <c r="AB17" i="28" s="1"/>
  <c r="Q2" i="28"/>
  <c r="Q32" i="28" s="1"/>
  <c r="Q17" i="28" s="1"/>
  <c r="Y2" i="28"/>
  <c r="Y32" i="28" s="1"/>
  <c r="Y17" i="28" s="1"/>
  <c r="K2" i="28"/>
  <c r="K32" i="28" s="1"/>
  <c r="K17" i="28" s="1"/>
  <c r="S2" i="28"/>
  <c r="S32" i="28" s="1"/>
  <c r="S17" i="28" s="1"/>
  <c r="M2" i="28"/>
  <c r="M32" i="28" s="1"/>
  <c r="M17" i="28" s="1"/>
  <c r="X2" i="28"/>
  <c r="X32" i="28" s="1"/>
  <c r="X17" i="28" s="1"/>
  <c r="N2" i="28"/>
  <c r="N32" i="28" s="1"/>
  <c r="N17" i="28" s="1"/>
  <c r="AI81" i="30"/>
  <c r="AK81" i="30"/>
  <c r="AG81" i="30"/>
  <c r="AL81" i="30"/>
  <c r="AJ37" i="30"/>
  <c r="AN38" i="30" s="1"/>
  <c r="AK37" i="30"/>
  <c r="AO38" i="30" s="1"/>
  <c r="B12" i="28"/>
  <c r="D1" i="30"/>
  <c r="AC2" i="28"/>
  <c r="AC32" i="28" s="1"/>
  <c r="AC17" i="28" s="1"/>
  <c r="AK45" i="30"/>
  <c r="AP46" i="30" s="1"/>
  <c r="C10" i="29"/>
  <c r="Z89" i="30" l="1"/>
  <c r="AH89" i="30"/>
  <c r="AD89" i="30"/>
  <c r="AL84" i="30"/>
  <c r="AL86" i="30" s="1"/>
  <c r="E33" i="30"/>
  <c r="E37" i="30"/>
  <c r="E45" i="30"/>
  <c r="E21" i="30"/>
  <c r="E81" i="30"/>
  <c r="E25" i="30"/>
  <c r="AA36" i="28"/>
  <c r="AA40" i="28" s="1"/>
  <c r="AB36" i="28"/>
  <c r="AB40" i="28" s="1"/>
  <c r="C14" i="28"/>
  <c r="E38" i="30"/>
  <c r="E22" i="30"/>
  <c r="AG10" i="28"/>
  <c r="D12" i="28"/>
  <c r="C11" i="29"/>
  <c r="E26" i="30" l="1"/>
  <c r="AL95" i="30"/>
  <c r="AL96" i="30" s="1"/>
  <c r="AD95" i="30"/>
  <c r="AD96" i="30" s="1"/>
  <c r="V95" i="30"/>
  <c r="V96" i="30" s="1"/>
  <c r="N95" i="30"/>
  <c r="N96" i="30" s="1"/>
  <c r="AK95" i="30"/>
  <c r="AK96" i="30" s="1"/>
  <c r="U95" i="30"/>
  <c r="U96" i="30" s="1"/>
  <c r="AE95" i="30"/>
  <c r="AE96" i="30" s="1"/>
  <c r="AC95" i="30"/>
  <c r="AC96" i="30" s="1"/>
  <c r="M95" i="30"/>
  <c r="M96" i="30" s="1"/>
  <c r="AJ95" i="30"/>
  <c r="AJ96" i="30" s="1"/>
  <c r="AB95" i="30"/>
  <c r="AB96" i="30" s="1"/>
  <c r="T95" i="30"/>
  <c r="T96" i="30" s="1"/>
  <c r="L95" i="30"/>
  <c r="L96" i="30" s="1"/>
  <c r="AI95" i="30"/>
  <c r="AI96" i="30" s="1"/>
  <c r="AA95" i="30"/>
  <c r="AA96" i="30" s="1"/>
  <c r="S95" i="30"/>
  <c r="S96" i="30" s="1"/>
  <c r="K95" i="30"/>
  <c r="K96" i="30" s="1"/>
  <c r="W95" i="30"/>
  <c r="W96" i="30" s="1"/>
  <c r="AH95" i="30"/>
  <c r="AH96" i="30" s="1"/>
  <c r="R95" i="30"/>
  <c r="R96" i="30" s="1"/>
  <c r="AO95" i="30"/>
  <c r="AO96" i="30" s="1"/>
  <c r="AG95" i="30"/>
  <c r="AG96" i="30" s="1"/>
  <c r="Y95" i="30"/>
  <c r="Y96" i="30" s="1"/>
  <c r="Q95" i="30"/>
  <c r="Q96" i="30" s="1"/>
  <c r="O95" i="30"/>
  <c r="O96" i="30" s="1"/>
  <c r="AN95" i="30"/>
  <c r="AN96" i="30" s="1"/>
  <c r="AF95" i="30"/>
  <c r="AF96" i="30" s="1"/>
  <c r="X95" i="30"/>
  <c r="X96" i="30" s="1"/>
  <c r="P95" i="30"/>
  <c r="P96" i="30" s="1"/>
  <c r="AM95" i="30"/>
  <c r="AM96" i="30" s="1"/>
  <c r="E82" i="30"/>
  <c r="E46" i="30"/>
  <c r="J95" i="30"/>
  <c r="J96" i="30" s="1"/>
  <c r="C11" i="28"/>
  <c r="D43" i="28" s="1"/>
  <c r="D44" i="28" s="1"/>
  <c r="B10" i="28"/>
  <c r="B20" i="28"/>
  <c r="B23" i="28"/>
  <c r="B18" i="28"/>
  <c r="E12" i="28"/>
  <c r="AF10" i="28"/>
  <c r="E10" i="28"/>
  <c r="F10" i="28"/>
  <c r="D10" i="28"/>
  <c r="I10" i="28"/>
  <c r="I14" i="28"/>
  <c r="C12" i="29"/>
  <c r="E84" i="30" l="1"/>
  <c r="B21" i="28"/>
  <c r="B7" i="28"/>
  <c r="B24" i="28"/>
  <c r="F12" i="28"/>
  <c r="E14" i="28"/>
  <c r="J14" i="28"/>
  <c r="C13" i="29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U85" i="30" l="1"/>
  <c r="Z85" i="30"/>
  <c r="AD85" i="30"/>
  <c r="AH85" i="30"/>
  <c r="AL85" i="30"/>
  <c r="B22" i="28"/>
  <c r="B9" i="28"/>
  <c r="C41" i="28" s="1"/>
  <c r="C42" i="28" s="1"/>
  <c r="B25" i="28"/>
  <c r="G12" i="28"/>
  <c r="H12" i="28"/>
  <c r="F14" i="28"/>
  <c r="G10" i="28"/>
  <c r="H14" i="28"/>
  <c r="C10" i="28"/>
  <c r="C20" i="28"/>
  <c r="G14" i="28"/>
  <c r="K14" i="28"/>
  <c r="C3" i="29"/>
  <c r="D11" i="28" l="1"/>
  <c r="E43" i="28" s="1"/>
  <c r="E44" i="28" s="1"/>
  <c r="C21" i="28"/>
  <c r="E11" i="28"/>
  <c r="F43" i="28" s="1"/>
  <c r="F44" i="28" s="1"/>
  <c r="I12" i="28"/>
  <c r="J12" i="28"/>
  <c r="B19" i="28"/>
  <c r="B6" i="28"/>
  <c r="B26" i="28"/>
  <c r="B8" i="28"/>
  <c r="L14" i="28"/>
  <c r="H10" i="28" l="1"/>
  <c r="K12" i="28"/>
  <c r="C18" i="28"/>
  <c r="C23" i="28"/>
  <c r="B27" i="28"/>
  <c r="C37" i="28" s="1"/>
  <c r="B29" i="28"/>
  <c r="C39" i="28" s="1"/>
  <c r="B28" i="28"/>
  <c r="C38" i="28" s="1"/>
  <c r="M14" i="28"/>
  <c r="B4" i="28" l="1"/>
  <c r="L12" i="28"/>
  <c r="O14" i="28"/>
  <c r="F11" i="28"/>
  <c r="G43" i="28" s="1"/>
  <c r="G44" i="28" s="1"/>
  <c r="C9" i="28"/>
  <c r="D41" i="28" s="1"/>
  <c r="D42" i="28" s="1"/>
  <c r="C22" i="28"/>
  <c r="C7" i="28"/>
  <c r="C36" i="28"/>
  <c r="C40" i="28" s="1"/>
  <c r="C24" i="28"/>
  <c r="N14" i="28"/>
  <c r="Q14" i="28"/>
  <c r="J10" i="28" l="1"/>
  <c r="G11" i="28"/>
  <c r="H43" i="28" s="1"/>
  <c r="H44" i="28" s="1"/>
  <c r="M12" i="28"/>
  <c r="D20" i="28"/>
  <c r="C25" i="28"/>
  <c r="P14" i="28"/>
  <c r="D21" i="28" l="1"/>
  <c r="R14" i="28"/>
  <c r="O12" i="28"/>
  <c r="H11" i="28"/>
  <c r="I43" i="28" s="1"/>
  <c r="I44" i="28" s="1"/>
  <c r="B3" i="28"/>
  <c r="B5" i="28" s="1"/>
  <c r="C33" i="28" s="1"/>
  <c r="C34" i="28" s="1"/>
  <c r="C35" i="28" s="1"/>
  <c r="D18" i="28"/>
  <c r="C19" i="28"/>
  <c r="C8" i="28"/>
  <c r="C26" i="28"/>
  <c r="L10" i="28" l="1"/>
  <c r="N12" i="28"/>
  <c r="I11" i="28"/>
  <c r="J43" i="28" s="1"/>
  <c r="J44" i="28" s="1"/>
  <c r="C28" i="28"/>
  <c r="D38" i="28" s="1"/>
  <c r="C6" i="28"/>
  <c r="D23" i="28"/>
  <c r="C29" i="28"/>
  <c r="D39" i="28" s="1"/>
  <c r="C27" i="28"/>
  <c r="D37" i="28" s="1"/>
  <c r="K10" i="28" l="1"/>
  <c r="D22" i="28"/>
  <c r="S14" i="28"/>
  <c r="P12" i="28"/>
  <c r="Q12" i="28"/>
  <c r="J11" i="28"/>
  <c r="K43" i="28" s="1"/>
  <c r="K44" i="28" s="1"/>
  <c r="D9" i="28"/>
  <c r="E41" i="28" s="1"/>
  <c r="E42" i="28" s="1"/>
  <c r="D7" i="28"/>
  <c r="D36" i="28"/>
  <c r="D40" i="28" s="1"/>
  <c r="D24" i="28"/>
  <c r="T14" i="28"/>
  <c r="R12" i="28" l="1"/>
  <c r="E20" i="28"/>
  <c r="O10" i="28"/>
  <c r="D25" i="28"/>
  <c r="M10" i="28" l="1"/>
  <c r="S12" i="28"/>
  <c r="E9" i="28"/>
  <c r="F41" i="28" s="1"/>
  <c r="F42" i="28" s="1"/>
  <c r="C4" i="28"/>
  <c r="E21" i="28"/>
  <c r="U14" i="28"/>
  <c r="E23" i="28"/>
  <c r="D19" i="28"/>
  <c r="C3" i="28"/>
  <c r="N10" i="28" l="1"/>
  <c r="P10" i="28"/>
  <c r="U12" i="28"/>
  <c r="V14" i="28"/>
  <c r="E24" i="28"/>
  <c r="C5" i="28"/>
  <c r="D33" i="28" s="1"/>
  <c r="D34" i="28" s="1"/>
  <c r="D35" i="28" s="1"/>
  <c r="E22" i="28"/>
  <c r="D8" i="28"/>
  <c r="K11" i="28"/>
  <c r="L43" i="28" s="1"/>
  <c r="L44" i="28" s="1"/>
  <c r="D6" i="28"/>
  <c r="F20" i="28" l="1"/>
  <c r="T12" i="28"/>
  <c r="V12" i="28"/>
  <c r="W14" i="28"/>
  <c r="W12" i="28"/>
  <c r="E7" i="28"/>
  <c r="E25" i="28"/>
  <c r="D4" i="28"/>
  <c r="D26" i="28"/>
  <c r="E18" i="28"/>
  <c r="D3" i="28"/>
  <c r="Q10" i="28" l="1"/>
  <c r="F9" i="28"/>
  <c r="G41" i="28" s="1"/>
  <c r="G42" i="28" s="1"/>
  <c r="X12" i="28"/>
  <c r="D5" i="28"/>
  <c r="E33" i="28" s="1"/>
  <c r="E34" i="28" s="1"/>
  <c r="E35" i="28" s="1"/>
  <c r="F21" i="28"/>
  <c r="D27" i="28"/>
  <c r="E37" i="28" s="1"/>
  <c r="D28" i="28"/>
  <c r="E38" i="28" s="1"/>
  <c r="D29" i="28"/>
  <c r="E39" i="28" s="1"/>
  <c r="R10" i="28"/>
  <c r="L11" i="28"/>
  <c r="M43" i="28" s="1"/>
  <c r="M44" i="28" s="1"/>
  <c r="AB12" i="28" l="1"/>
  <c r="Y12" i="28"/>
  <c r="E36" i="28"/>
  <c r="E40" i="28" s="1"/>
  <c r="E4" i="28"/>
  <c r="M11" i="28"/>
  <c r="N43" i="28" s="1"/>
  <c r="N44" i="28" s="1"/>
  <c r="S10" i="28" l="1"/>
  <c r="X14" i="28"/>
  <c r="T10" i="28"/>
  <c r="AC12" i="28"/>
  <c r="AD12" i="28"/>
  <c r="F23" i="28"/>
  <c r="E26" i="28"/>
  <c r="E8" i="28"/>
  <c r="F7" i="28"/>
  <c r="F22" i="28"/>
  <c r="G9" i="28"/>
  <c r="H41" i="28" s="1"/>
  <c r="H42" i="28" s="1"/>
  <c r="AE12" i="28" l="1"/>
  <c r="AF12" i="28"/>
  <c r="Y14" i="28"/>
  <c r="F4" i="28"/>
  <c r="N11" i="28"/>
  <c r="O43" i="28" s="1"/>
  <c r="O44" i="28" s="1"/>
  <c r="G20" i="28"/>
  <c r="F24" i="28"/>
  <c r="E3" i="28"/>
  <c r="E5" i="28" s="1"/>
  <c r="F33" i="28" s="1"/>
  <c r="F34" i="28" s="1"/>
  <c r="F35" i="28" s="1"/>
  <c r="U10" i="28" l="1"/>
  <c r="V10" i="28"/>
  <c r="AG12" i="28"/>
  <c r="F25" i="28"/>
  <c r="G21" i="28"/>
  <c r="O11" i="28"/>
  <c r="P43" i="28" s="1"/>
  <c r="P44" i="28" s="1"/>
  <c r="AB14" i="28" l="1"/>
  <c r="F26" i="28"/>
  <c r="E19" i="28"/>
  <c r="E6" i="28"/>
  <c r="P11" i="28"/>
  <c r="Q43" i="28" s="1"/>
  <c r="Q44" i="28" s="1"/>
  <c r="W10" i="28" l="1"/>
  <c r="X10" i="28"/>
  <c r="G7" i="28"/>
  <c r="G22" i="28"/>
  <c r="F8" i="28"/>
  <c r="F18" i="28"/>
  <c r="E27" i="28"/>
  <c r="F37" i="28" s="1"/>
  <c r="E29" i="28"/>
  <c r="F39" i="28" s="1"/>
  <c r="E28" i="28"/>
  <c r="F38" i="28" s="1"/>
  <c r="H21" i="28"/>
  <c r="H20" i="28"/>
  <c r="Q11" i="28"/>
  <c r="R43" i="28" s="1"/>
  <c r="R44" i="28" s="1"/>
  <c r="G4" i="28" l="1"/>
  <c r="AC14" i="28"/>
  <c r="R11" i="28"/>
  <c r="S43" i="28" s="1"/>
  <c r="S44" i="28" s="1"/>
  <c r="G23" i="28"/>
  <c r="G25" i="28"/>
  <c r="F36" i="28"/>
  <c r="F40" i="28" s="1"/>
  <c r="Y10" i="28" l="1"/>
  <c r="G24" i="28"/>
  <c r="H22" i="28"/>
  <c r="H9" i="28"/>
  <c r="I41" i="28" s="1"/>
  <c r="I42" i="28" s="1"/>
  <c r="F3" i="28"/>
  <c r="F5" i="28" s="1"/>
  <c r="G33" i="28" s="1"/>
  <c r="G34" i="28" s="1"/>
  <c r="G35" i="28" s="1"/>
  <c r="H4" i="28"/>
  <c r="AD14" i="28" l="1"/>
  <c r="AE14" i="28"/>
  <c r="AB10" i="28"/>
  <c r="S11" i="28"/>
  <c r="T43" i="28" s="1"/>
  <c r="T44" i="28" s="1"/>
  <c r="G26" i="28"/>
  <c r="H7" i="28"/>
  <c r="F19" i="28"/>
  <c r="F29" i="28" s="1"/>
  <c r="G39" i="28" s="1"/>
  <c r="I20" i="28" l="1"/>
  <c r="T11" i="28"/>
  <c r="U43" i="28" s="1"/>
  <c r="U44" i="28" s="1"/>
  <c r="G8" i="28"/>
  <c r="F27" i="28"/>
  <c r="G37" i="28" s="1"/>
  <c r="F28" i="28"/>
  <c r="G38" i="28" s="1"/>
  <c r="I21" i="28"/>
  <c r="F6" i="28"/>
  <c r="AC10" i="28" l="1"/>
  <c r="AF14" i="28"/>
  <c r="U11" i="28"/>
  <c r="V43" i="28" s="1"/>
  <c r="V44" i="28" s="1"/>
  <c r="H24" i="28"/>
  <c r="H25" i="28"/>
  <c r="H23" i="28"/>
  <c r="G36" i="28"/>
  <c r="G40" i="28" s="1"/>
  <c r="G18" i="28"/>
  <c r="V11" i="28" l="1"/>
  <c r="W43" i="28" s="1"/>
  <c r="W44" i="28" s="1"/>
  <c r="H26" i="28"/>
  <c r="I9" i="28"/>
  <c r="J41" i="28" s="1"/>
  <c r="J42" i="28" s="1"/>
  <c r="AG14" i="28" l="1"/>
  <c r="H8" i="28"/>
  <c r="G3" i="28"/>
  <c r="G5" i="28" s="1"/>
  <c r="H33" i="28" s="1"/>
  <c r="H34" i="28" s="1"/>
  <c r="H35" i="28" s="1"/>
  <c r="I4" i="28"/>
  <c r="AE10" i="28" l="1"/>
  <c r="AD10" i="28"/>
  <c r="W11" i="28"/>
  <c r="X43" i="28" s="1"/>
  <c r="X44" i="28" s="1"/>
  <c r="I22" i="28"/>
  <c r="I7" i="28"/>
  <c r="X11" i="28"/>
  <c r="Y43" i="28" s="1"/>
  <c r="Y44" i="28" s="1"/>
  <c r="I23" i="28"/>
  <c r="J20" i="28" l="1"/>
  <c r="Y11" i="28"/>
  <c r="Z43" i="28" s="1"/>
  <c r="Z44" i="28" s="1"/>
  <c r="I24" i="28"/>
  <c r="I25" i="28"/>
  <c r="G19" i="28"/>
  <c r="J9" i="28"/>
  <c r="K41" i="28" s="1"/>
  <c r="K42" i="28" s="1"/>
  <c r="J4" i="28"/>
  <c r="J22" i="28" l="1"/>
  <c r="J21" i="28"/>
  <c r="G6" i="28"/>
  <c r="G29" i="28"/>
  <c r="H39" i="28" s="1"/>
  <c r="G27" i="28"/>
  <c r="H37" i="28" s="1"/>
  <c r="G28" i="28"/>
  <c r="H38" i="28" s="1"/>
  <c r="AB11" i="28" l="1"/>
  <c r="AC43" i="28" s="1"/>
  <c r="AC44" i="28" s="1"/>
  <c r="J7" i="28"/>
  <c r="I26" i="28"/>
  <c r="H18" i="28"/>
  <c r="H36" i="28"/>
  <c r="H40" i="28" s="1"/>
  <c r="K20" i="28" l="1"/>
  <c r="AC11" i="28"/>
  <c r="AD43" i="28" s="1"/>
  <c r="AD44" i="28" s="1"/>
  <c r="J23" i="28"/>
  <c r="I8" i="28"/>
  <c r="K9" i="28"/>
  <c r="L41" i="28" s="1"/>
  <c r="L42" i="28" s="1"/>
  <c r="K4" i="28"/>
  <c r="K21" i="28" l="1"/>
  <c r="K7" i="28"/>
  <c r="AE11" i="28"/>
  <c r="AF43" i="28" s="1"/>
  <c r="AF44" i="28" s="1"/>
  <c r="AD11" i="28"/>
  <c r="AE43" i="28" s="1"/>
  <c r="AE44" i="28" s="1"/>
  <c r="J25" i="28"/>
  <c r="L21" i="28" l="1"/>
  <c r="K22" i="28"/>
  <c r="AF11" i="28"/>
  <c r="AG43" i="28" s="1"/>
  <c r="AG44" i="28" s="1"/>
  <c r="J24" i="28"/>
  <c r="J26" i="28"/>
  <c r="H3" i="28"/>
  <c r="H5" i="28" s="1"/>
  <c r="I33" i="28" s="1"/>
  <c r="I34" i="28" s="1"/>
  <c r="I35" i="28" s="1"/>
  <c r="L22" i="28" l="1"/>
  <c r="L20" i="28"/>
  <c r="AG11" i="28"/>
  <c r="AH43" i="28" s="1"/>
  <c r="AH44" i="28" s="1"/>
  <c r="K23" i="28"/>
  <c r="J8" i="28"/>
  <c r="L9" i="28"/>
  <c r="M41" i="28" s="1"/>
  <c r="M42" i="28" s="1"/>
  <c r="M20" i="28" l="1"/>
  <c r="L7" i="28"/>
  <c r="L4" i="28"/>
  <c r="M21" i="28" l="1"/>
  <c r="K24" i="28"/>
  <c r="K26" i="28"/>
  <c r="K25" i="28"/>
  <c r="I18" i="28"/>
  <c r="H19" i="28"/>
  <c r="H6" i="28"/>
  <c r="K8" i="28" l="1"/>
  <c r="H29" i="28"/>
  <c r="I39" i="28" s="1"/>
  <c r="H28" i="28"/>
  <c r="I38" i="28" s="1"/>
  <c r="H27" i="28"/>
  <c r="I37" i="28" s="1"/>
  <c r="L23" i="28" l="1"/>
  <c r="I19" i="28"/>
  <c r="I36" i="28"/>
  <c r="I40" i="28" s="1"/>
  <c r="M4" i="28"/>
  <c r="M22" i="28" l="1"/>
  <c r="M7" i="28"/>
  <c r="L26" i="28"/>
  <c r="L25" i="28"/>
  <c r="L24" i="28"/>
  <c r="I27" i="28"/>
  <c r="J37" i="28" s="1"/>
  <c r="I28" i="28"/>
  <c r="J38" i="28" s="1"/>
  <c r="I29" i="28"/>
  <c r="J39" i="28" s="1"/>
  <c r="I6" i="28"/>
  <c r="I3" i="28"/>
  <c r="I5" i="28" s="1"/>
  <c r="J33" i="28" s="1"/>
  <c r="J34" i="28" s="1"/>
  <c r="J35" i="28" s="1"/>
  <c r="N4" i="28"/>
  <c r="N20" i="28" l="1"/>
  <c r="L8" i="28"/>
  <c r="M23" i="28"/>
  <c r="J18" i="28"/>
  <c r="J36" i="28"/>
  <c r="J40" i="28" s="1"/>
  <c r="M9" i="28"/>
  <c r="N41" i="28" s="1"/>
  <c r="N42" i="28" s="1"/>
  <c r="N21" i="28" l="1"/>
  <c r="M24" i="28"/>
  <c r="N9" i="28"/>
  <c r="O41" i="28" s="1"/>
  <c r="O42" i="28" s="1"/>
  <c r="M26" i="28" l="1"/>
  <c r="N7" i="28" l="1"/>
  <c r="M25" i="28"/>
  <c r="M8" i="28"/>
  <c r="J19" i="28"/>
  <c r="N22" i="28" l="1"/>
  <c r="N23" i="28"/>
  <c r="J6" i="28"/>
  <c r="J3" i="28"/>
  <c r="J5" i="28" s="1"/>
  <c r="K33" i="28" s="1"/>
  <c r="K34" i="28" s="1"/>
  <c r="K35" i="28" s="1"/>
  <c r="J28" i="28"/>
  <c r="K38" i="28" s="1"/>
  <c r="J27" i="28"/>
  <c r="K37" i="28" s="1"/>
  <c r="J29" i="28"/>
  <c r="K39" i="28" s="1"/>
  <c r="O20" i="28" l="1"/>
  <c r="O21" i="28"/>
  <c r="K18" i="28"/>
  <c r="N24" i="28"/>
  <c r="K36" i="28"/>
  <c r="K40" i="28" s="1"/>
  <c r="O9" i="28"/>
  <c r="P41" i="28" s="1"/>
  <c r="P42" i="28" s="1"/>
  <c r="O4" i="28"/>
  <c r="O22" i="28" l="1"/>
  <c r="N26" i="28"/>
  <c r="N25" i="28"/>
  <c r="K19" i="28"/>
  <c r="O7" i="28" l="1"/>
  <c r="N8" i="28"/>
  <c r="K6" i="28"/>
  <c r="K27" i="28"/>
  <c r="L37" i="28" s="1"/>
  <c r="K29" i="28"/>
  <c r="L39" i="28" s="1"/>
  <c r="K28" i="28"/>
  <c r="L38" i="28" s="1"/>
  <c r="K3" i="28"/>
  <c r="K5" i="28" s="1"/>
  <c r="L33" i="28" s="1"/>
  <c r="L34" i="28" s="1"/>
  <c r="L35" i="28" s="1"/>
  <c r="P20" i="28" l="1"/>
  <c r="O23" i="28"/>
  <c r="P9" i="28"/>
  <c r="Q41" i="28" s="1"/>
  <c r="Q42" i="28" s="1"/>
  <c r="L18" i="28"/>
  <c r="L36" i="28"/>
  <c r="L40" i="28" s="1"/>
  <c r="P21" i="28" l="1"/>
  <c r="O24" i="28"/>
  <c r="Q9" i="28"/>
  <c r="R41" i="28" s="1"/>
  <c r="R42" i="28" s="1"/>
  <c r="P22" i="28" l="1"/>
  <c r="O25" i="28"/>
  <c r="L3" i="28"/>
  <c r="L5" i="28" s="1"/>
  <c r="M33" i="28" s="1"/>
  <c r="M34" i="28" s="1"/>
  <c r="M35" i="28" s="1"/>
  <c r="P4" i="28"/>
  <c r="P7" i="28" l="1"/>
  <c r="O26" i="28"/>
  <c r="O8" i="28"/>
  <c r="P23" i="28"/>
  <c r="L19" i="28"/>
  <c r="L6" i="28"/>
  <c r="Q20" i="28" l="1"/>
  <c r="Q21" i="28"/>
  <c r="P24" i="28"/>
  <c r="M18" i="28"/>
  <c r="L29" i="28"/>
  <c r="M39" i="28" s="1"/>
  <c r="L27" i="28"/>
  <c r="M37" i="28" s="1"/>
  <c r="L28" i="28"/>
  <c r="M38" i="28" s="1"/>
  <c r="M36" i="28" l="1"/>
  <c r="M40" i="28" s="1"/>
  <c r="M3" i="28"/>
  <c r="M5" i="28" s="1"/>
  <c r="N33" i="28" s="1"/>
  <c r="N34" i="28" s="1"/>
  <c r="N35" i="28" s="1"/>
  <c r="Q22" i="28" l="1"/>
  <c r="P25" i="28"/>
  <c r="P26" i="28"/>
  <c r="M19" i="28"/>
  <c r="R9" i="28"/>
  <c r="S41" i="28" s="1"/>
  <c r="S42" i="28" s="1"/>
  <c r="R21" i="28" l="1"/>
  <c r="Q7" i="28"/>
  <c r="Q23" i="28"/>
  <c r="P8" i="28"/>
  <c r="M27" i="28"/>
  <c r="N37" i="28" s="1"/>
  <c r="M28" i="28"/>
  <c r="N38" i="28" s="1"/>
  <c r="M29" i="28"/>
  <c r="N39" i="28" s="1"/>
  <c r="M6" i="28"/>
  <c r="Q4" i="28"/>
  <c r="R20" i="28" l="1"/>
  <c r="R22" i="28"/>
  <c r="Q25" i="28"/>
  <c r="N18" i="28"/>
  <c r="N36" i="28"/>
  <c r="N40" i="28" s="1"/>
  <c r="R7" i="28" l="1"/>
  <c r="Q24" i="28"/>
  <c r="N3" i="28"/>
  <c r="N5" i="28" s="1"/>
  <c r="O33" i="28" s="1"/>
  <c r="O34" i="28" s="1"/>
  <c r="O35" i="28" s="1"/>
  <c r="S22" i="28" l="1"/>
  <c r="S20" i="28"/>
  <c r="S9" i="28"/>
  <c r="T41" i="28" s="1"/>
  <c r="T42" i="28" s="1"/>
  <c r="Q26" i="28"/>
  <c r="Q8" i="28"/>
  <c r="R4" i="28"/>
  <c r="S21" i="28" l="1"/>
  <c r="S7" i="28"/>
  <c r="R24" i="28"/>
  <c r="R23" i="28"/>
  <c r="T20" i="28" l="1"/>
  <c r="N19" i="28"/>
  <c r="N29" i="28" s="1"/>
  <c r="O39" i="28" s="1"/>
  <c r="R25" i="28"/>
  <c r="T21" i="28" l="1"/>
  <c r="N6" i="28"/>
  <c r="N27" i="28"/>
  <c r="O37" i="28" s="1"/>
  <c r="N28" i="28"/>
  <c r="O38" i="28" s="1"/>
  <c r="T9" i="28"/>
  <c r="U41" i="28" s="1"/>
  <c r="U42" i="28" s="1"/>
  <c r="T7" i="28" l="1"/>
  <c r="U21" i="28"/>
  <c r="T22" i="28"/>
  <c r="S23" i="28"/>
  <c r="O36" i="28"/>
  <c r="O40" i="28" s="1"/>
  <c r="O18" i="28"/>
  <c r="U9" i="28"/>
  <c r="V41" i="28" s="1"/>
  <c r="V42" i="28" s="1"/>
  <c r="U20" i="28"/>
  <c r="O3" i="28"/>
  <c r="O5" i="28" s="1"/>
  <c r="P33" i="28" s="1"/>
  <c r="P34" i="28" s="1"/>
  <c r="P35" i="28" s="1"/>
  <c r="R26" i="28" l="1"/>
  <c r="R8" i="28"/>
  <c r="S24" i="28"/>
  <c r="S25" i="28" l="1"/>
  <c r="O19" i="28"/>
  <c r="O6" i="28"/>
  <c r="U22" i="28"/>
  <c r="U7" i="28"/>
  <c r="P3" i="28"/>
  <c r="P5" i="28" s="1"/>
  <c r="Q33" i="28" s="1"/>
  <c r="Q34" i="28" s="1"/>
  <c r="Q35" i="28" s="1"/>
  <c r="S4" i="28"/>
  <c r="P18" i="28" l="1"/>
  <c r="O27" i="28"/>
  <c r="P37" i="28" s="1"/>
  <c r="O28" i="28"/>
  <c r="P38" i="28" s="1"/>
  <c r="O29" i="28"/>
  <c r="P39" i="28" s="1"/>
  <c r="V9" i="28"/>
  <c r="W41" i="28" s="1"/>
  <c r="W42" i="28" s="1"/>
  <c r="V20" i="28"/>
  <c r="V21" i="28"/>
  <c r="S8" i="28" l="1"/>
  <c r="P36" i="28"/>
  <c r="P40" i="28" s="1"/>
  <c r="T4" i="28"/>
  <c r="T24" i="28" l="1"/>
  <c r="S26" i="28"/>
  <c r="P19" i="28"/>
  <c r="P29" i="28" s="1"/>
  <c r="Q39" i="28" s="1"/>
  <c r="V22" i="28"/>
  <c r="P6" i="28"/>
  <c r="Q3" i="28"/>
  <c r="Q5" i="28" s="1"/>
  <c r="R33" i="28" s="1"/>
  <c r="R34" i="28" s="1"/>
  <c r="R35" i="28" s="1"/>
  <c r="T23" i="28" l="1"/>
  <c r="P27" i="28"/>
  <c r="Q37" i="28" s="1"/>
  <c r="P28" i="28"/>
  <c r="Q38" i="28" s="1"/>
  <c r="W9" i="28"/>
  <c r="X41" i="28" s="1"/>
  <c r="X42" i="28" s="1"/>
  <c r="V7" i="28"/>
  <c r="Q18" i="28"/>
  <c r="Q36" i="28" l="1"/>
  <c r="Q40" i="28" s="1"/>
  <c r="T25" i="28"/>
  <c r="W20" i="28"/>
  <c r="W21" i="28"/>
  <c r="U4" i="28"/>
  <c r="T26" i="28" l="1"/>
  <c r="R3" i="28"/>
  <c r="R5" i="28" s="1"/>
  <c r="S33" i="28" s="1"/>
  <c r="S34" i="28" s="1"/>
  <c r="S35" i="28" s="1"/>
  <c r="U23" i="28" l="1"/>
  <c r="T8" i="28"/>
  <c r="W22" i="28"/>
  <c r="Q19" i="28" l="1"/>
  <c r="Q29" i="28" s="1"/>
  <c r="R39" i="28" s="1"/>
  <c r="U24" i="28"/>
  <c r="X9" i="28"/>
  <c r="Y41" i="28" s="1"/>
  <c r="Y42" i="28" s="1"/>
  <c r="W7" i="28"/>
  <c r="Q6" i="28"/>
  <c r="Q28" i="28" l="1"/>
  <c r="R38" i="28" s="1"/>
  <c r="Q27" i="28"/>
  <c r="R37" i="28" s="1"/>
  <c r="U25" i="28"/>
  <c r="X21" i="28"/>
  <c r="X20" i="28"/>
  <c r="R18" i="28"/>
  <c r="R36" i="28" l="1"/>
  <c r="R40" i="28" s="1"/>
  <c r="S3" i="28"/>
  <c r="S5" i="28" s="1"/>
  <c r="T33" i="28" s="1"/>
  <c r="T34" i="28" s="1"/>
  <c r="T35" i="28" s="1"/>
  <c r="Y9" i="28" l="1"/>
  <c r="Z41" i="28" s="1"/>
  <c r="Z42" i="28" s="1"/>
  <c r="U8" i="28"/>
  <c r="X22" i="28"/>
  <c r="V4" i="28"/>
  <c r="V24" i="28" l="1"/>
  <c r="U26" i="28"/>
  <c r="X7" i="28"/>
  <c r="T3" i="28"/>
  <c r="T5" i="28" s="1"/>
  <c r="U33" i="28" s="1"/>
  <c r="U34" i="28" s="1"/>
  <c r="U35" i="28" s="1"/>
  <c r="AB9" i="28" l="1"/>
  <c r="AC41" i="28" s="1"/>
  <c r="AC42" i="28" s="1"/>
  <c r="Y21" i="28"/>
  <c r="Y20" i="28"/>
  <c r="V23" i="28"/>
  <c r="V26" i="28"/>
  <c r="Y22" i="28" l="1"/>
  <c r="V25" i="28"/>
  <c r="V8" i="28"/>
  <c r="W24" i="28"/>
  <c r="Y7" i="28" l="1"/>
  <c r="R19" i="28"/>
  <c r="R29" i="28" s="1"/>
  <c r="S39" i="28" s="1"/>
  <c r="W25" i="28"/>
  <c r="W23" i="28"/>
  <c r="R6" i="28"/>
  <c r="W4" i="28"/>
  <c r="AC9" i="28" l="1"/>
  <c r="AD41" i="28" s="1"/>
  <c r="AD42" i="28" s="1"/>
  <c r="AB20" i="28"/>
  <c r="AB21" i="28"/>
  <c r="R28" i="28"/>
  <c r="S38" i="28" s="1"/>
  <c r="R27" i="28"/>
  <c r="S37" i="28" s="1"/>
  <c r="S18" i="28"/>
  <c r="S36" i="28" l="1"/>
  <c r="S40" i="28" s="1"/>
  <c r="W26" i="28"/>
  <c r="W8" i="28"/>
  <c r="X4" i="28"/>
  <c r="U3" i="28"/>
  <c r="U5" i="28" s="1"/>
  <c r="V33" i="28" s="1"/>
  <c r="V34" i="28" s="1"/>
  <c r="V35" i="28" s="1"/>
  <c r="AD9" i="28" l="1"/>
  <c r="AE41" i="28" s="1"/>
  <c r="AE42" i="28" s="1"/>
  <c r="AB22" i="28"/>
  <c r="AB7" i="28"/>
  <c r="X23" i="28"/>
  <c r="X24" i="28"/>
  <c r="AC20" i="28" l="1"/>
  <c r="AC21" i="28"/>
  <c r="S19" i="28"/>
  <c r="S27" i="28" s="1"/>
  <c r="T37" i="28" s="1"/>
  <c r="X25" i="28"/>
  <c r="S6" i="28"/>
  <c r="AE9" i="28"/>
  <c r="AF41" i="28" s="1"/>
  <c r="AF42" i="28" s="1"/>
  <c r="S28" i="28" l="1"/>
  <c r="T38" i="28" s="1"/>
  <c r="S29" i="28"/>
  <c r="T39" i="28" s="1"/>
  <c r="T18" i="28"/>
  <c r="X26" i="28"/>
  <c r="T36" i="28" l="1"/>
  <c r="T40" i="28" s="1"/>
  <c r="AC22" i="28"/>
  <c r="AC7" i="28"/>
  <c r="Y23" i="28"/>
  <c r="X8" i="28"/>
  <c r="Y4" i="28"/>
  <c r="AD20" i="28" l="1"/>
  <c r="AD21" i="28"/>
  <c r="Y24" i="28"/>
  <c r="AF9" i="28"/>
  <c r="AG41" i="28" s="1"/>
  <c r="AG42" i="28" s="1"/>
  <c r="Y25" i="28" l="1"/>
  <c r="V3" i="28"/>
  <c r="V5" i="28" s="1"/>
  <c r="W33" i="28" s="1"/>
  <c r="W34" i="28" s="1"/>
  <c r="W35" i="28" s="1"/>
  <c r="AD7" i="28" l="1"/>
  <c r="T19" i="28"/>
  <c r="T29" i="28" s="1"/>
  <c r="U39" i="28" s="1"/>
  <c r="Y26" i="28"/>
  <c r="T6" i="28"/>
  <c r="AD22" i="28" l="1"/>
  <c r="T27" i="28"/>
  <c r="U37" i="28" s="1"/>
  <c r="T28" i="28"/>
  <c r="U38" i="28" s="1"/>
  <c r="Y8" i="28"/>
  <c r="U18" i="28"/>
  <c r="AB4" i="28"/>
  <c r="AB23" i="28" l="1"/>
  <c r="AE21" i="28"/>
  <c r="AE20" i="28"/>
  <c r="AB24" i="28"/>
  <c r="U36" i="28"/>
  <c r="U40" i="28" s="1"/>
  <c r="AG9" i="28"/>
  <c r="AH41" i="28" s="1"/>
  <c r="AH42" i="28" s="1"/>
  <c r="AB25" i="28" l="1"/>
  <c r="AE22" i="28" l="1"/>
  <c r="AB26" i="28"/>
  <c r="AC4" i="28"/>
  <c r="AE7" i="28" l="1"/>
  <c r="AB8" i="28"/>
  <c r="U19" i="28"/>
  <c r="U6" i="28"/>
  <c r="AC23" i="28" l="1"/>
  <c r="AF20" i="28"/>
  <c r="AF21" i="28"/>
  <c r="AC24" i="28"/>
  <c r="V18" i="28"/>
  <c r="U29" i="28"/>
  <c r="V39" i="28" s="1"/>
  <c r="U27" i="28"/>
  <c r="V37" i="28" s="1"/>
  <c r="U28" i="28"/>
  <c r="V38" i="28" s="1"/>
  <c r="W3" i="28"/>
  <c r="W5" i="28" s="1"/>
  <c r="X33" i="28" s="1"/>
  <c r="X34" i="28" s="1"/>
  <c r="X35" i="28" s="1"/>
  <c r="V36" i="28" l="1"/>
  <c r="V40" i="28" s="1"/>
  <c r="AC25" i="28" l="1"/>
  <c r="AC26" i="28"/>
  <c r="AF22" i="28" l="1"/>
  <c r="AF7" i="28"/>
  <c r="AC8" i="28"/>
  <c r="AD4" i="28"/>
  <c r="AD23" i="28" l="1"/>
  <c r="AD24" i="28"/>
  <c r="AG20" i="28"/>
  <c r="AG21" i="28" l="1"/>
  <c r="AD25" i="28"/>
  <c r="AD26" i="28" l="1"/>
  <c r="AE4" i="28"/>
  <c r="AG7" i="28" l="1"/>
  <c r="AE24" i="28"/>
  <c r="AD8" i="28"/>
  <c r="V19" i="28"/>
  <c r="V6" i="28"/>
  <c r="X3" i="28"/>
  <c r="X5" i="28" s="1"/>
  <c r="Y33" i="28" s="1"/>
  <c r="Y34" i="28" s="1"/>
  <c r="Y35" i="28" s="1"/>
  <c r="AG22" i="28" l="1"/>
  <c r="AE23" i="28"/>
  <c r="AE25" i="28"/>
  <c r="W18" i="28"/>
  <c r="V27" i="28"/>
  <c r="W37" i="28" s="1"/>
  <c r="V29" i="28"/>
  <c r="W39" i="28" s="1"/>
  <c r="V28" i="28"/>
  <c r="W38" i="28" s="1"/>
  <c r="AF4" i="28"/>
  <c r="W36" i="28" l="1"/>
  <c r="W40" i="28" s="1"/>
  <c r="AE8" i="28" l="1"/>
  <c r="AF23" i="28" l="1"/>
  <c r="AE26" i="28"/>
  <c r="W19" i="28"/>
  <c r="W28" i="28" s="1"/>
  <c r="X38" i="28" s="1"/>
  <c r="W6" i="28"/>
  <c r="AF24" i="28" l="1"/>
  <c r="W27" i="28"/>
  <c r="X37" i="28" s="1"/>
  <c r="W29" i="28"/>
  <c r="X39" i="28" s="1"/>
  <c r="X18" i="28"/>
  <c r="Y3" i="28"/>
  <c r="Y5" i="28" s="1"/>
  <c r="Z33" i="28" s="1"/>
  <c r="Z34" i="28" s="1"/>
  <c r="Z35" i="28" s="1"/>
  <c r="AF25" i="28" l="1"/>
  <c r="X36" i="28"/>
  <c r="X40" i="28" s="1"/>
  <c r="AG4" i="28"/>
  <c r="AF26" i="28" l="1"/>
  <c r="AF8" i="28" l="1"/>
  <c r="AB3" i="28"/>
  <c r="AB5" i="28" s="1"/>
  <c r="AC33" i="28" s="1"/>
  <c r="AC34" i="28" s="1"/>
  <c r="AC35" i="28" s="1"/>
  <c r="AG23" i="28" l="1"/>
  <c r="X19" i="28"/>
  <c r="X6" i="28"/>
  <c r="AG25" i="28" l="1"/>
  <c r="AG24" i="28"/>
  <c r="Y18" i="28"/>
  <c r="X29" i="28"/>
  <c r="Y39" i="28" s="1"/>
  <c r="X28" i="28"/>
  <c r="Y38" i="28" s="1"/>
  <c r="X27" i="28"/>
  <c r="Y37" i="28" s="1"/>
  <c r="Y36" i="28" l="1"/>
  <c r="Y40" i="28" s="1"/>
  <c r="AC3" i="28" l="1"/>
  <c r="AC5" i="28" s="1"/>
  <c r="AD33" i="28" s="1"/>
  <c r="AD34" i="28" s="1"/>
  <c r="AD35" i="28" s="1"/>
  <c r="AG26" i="28" l="1"/>
  <c r="AG8" i="28"/>
  <c r="Y19" i="28" l="1"/>
  <c r="Y6" i="28"/>
  <c r="AB18" i="28" l="1"/>
  <c r="Y28" i="28"/>
  <c r="Z38" i="28" s="1"/>
  <c r="Y27" i="28"/>
  <c r="Z37" i="28" s="1"/>
  <c r="Y29" i="28"/>
  <c r="Z39" i="28" s="1"/>
  <c r="Z36" i="28" l="1"/>
  <c r="Z40" i="28" s="1"/>
  <c r="AD3" i="28"/>
  <c r="AD5" i="28" s="1"/>
  <c r="AE33" i="28" s="1"/>
  <c r="AE34" i="28" s="1"/>
  <c r="AE35" i="28" s="1"/>
  <c r="AB19" i="28" l="1"/>
  <c r="AB6" i="28"/>
  <c r="AC18" i="28" l="1"/>
  <c r="AB27" i="28"/>
  <c r="AC37" i="28" s="1"/>
  <c r="AB28" i="28"/>
  <c r="AC38" i="28" s="1"/>
  <c r="AB29" i="28"/>
  <c r="AC39" i="28" s="1"/>
  <c r="AC36" i="28" l="1"/>
  <c r="AC40" i="28" s="1"/>
  <c r="AE3" i="28"/>
  <c r="AE5" i="28" s="1"/>
  <c r="AF33" i="28" s="1"/>
  <c r="AF34" i="28" s="1"/>
  <c r="AF35" i="28" s="1"/>
  <c r="AC19" i="28" l="1"/>
  <c r="AC27" i="28" s="1"/>
  <c r="AD37" i="28" s="1"/>
  <c r="AC6" i="28"/>
  <c r="AF3" i="28"/>
  <c r="AF5" i="28" s="1"/>
  <c r="AG33" i="28" s="1"/>
  <c r="AG34" i="28" s="1"/>
  <c r="AG35" i="28" s="1"/>
  <c r="AC29" i="28" l="1"/>
  <c r="AD39" i="28" s="1"/>
  <c r="AC28" i="28"/>
  <c r="AD38" i="28" s="1"/>
  <c r="AD18" i="28"/>
  <c r="AD36" i="28" l="1"/>
  <c r="AD40" i="28" s="1"/>
  <c r="AG3" i="28" l="1"/>
  <c r="AG5" i="28" s="1"/>
  <c r="AH33" i="28" s="1"/>
  <c r="AH34" i="28" s="1"/>
  <c r="AH35" i="28" s="1"/>
  <c r="AD19" i="28" l="1"/>
  <c r="AD29" i="28" s="1"/>
  <c r="AE39" i="28" s="1"/>
  <c r="AD6" i="28"/>
  <c r="AD28" i="28" l="1"/>
  <c r="AE38" i="28" s="1"/>
  <c r="AE18" i="28"/>
  <c r="AD27" i="28"/>
  <c r="AE37" i="28" s="1"/>
  <c r="AE36" i="28" l="1"/>
  <c r="AE40" i="28" s="1"/>
  <c r="AE19" i="28"/>
  <c r="AE6" i="28" l="1"/>
  <c r="AE28" i="28"/>
  <c r="AF38" i="28" s="1"/>
  <c r="AE27" i="28"/>
  <c r="AF37" i="28" s="1"/>
  <c r="AE29" i="28"/>
  <c r="AF39" i="28" s="1"/>
  <c r="AF36" i="28" l="1"/>
  <c r="AF40" i="28" s="1"/>
  <c r="AF18" i="28"/>
  <c r="AF19" i="28" l="1"/>
  <c r="AF6" i="28"/>
  <c r="AF28" i="28" l="1"/>
  <c r="AG38" i="28" s="1"/>
  <c r="AF29" i="28"/>
  <c r="AG39" i="28" s="1"/>
  <c r="AF27" i="28"/>
  <c r="AG37" i="28" s="1"/>
  <c r="AG18" i="28"/>
  <c r="AG19" i="28" l="1"/>
  <c r="AG27" i="28" s="1"/>
  <c r="AH37" i="28" s="1"/>
  <c r="AG36" i="28"/>
  <c r="AG40" i="28" s="1"/>
  <c r="AG29" i="28" l="1"/>
  <c r="AH39" i="28" s="1"/>
  <c r="AG28" i="28"/>
  <c r="AH38" i="28" s="1"/>
  <c r="AG6" i="28"/>
  <c r="AH36" i="28" l="1"/>
  <c r="AH40" i="28" s="1"/>
</calcChain>
</file>

<file path=xl/sharedStrings.xml><?xml version="1.0" encoding="utf-8"?>
<sst xmlns="http://schemas.openxmlformats.org/spreadsheetml/2006/main" count="1386" uniqueCount="133">
  <si>
    <t>Stages</t>
  </si>
  <si>
    <t>Rollout</t>
  </si>
  <si>
    <t>Dropping</t>
  </si>
  <si>
    <t>EX 200 Super</t>
  </si>
  <si>
    <t>EX 210 Super</t>
  </si>
  <si>
    <t>Model No</t>
  </si>
  <si>
    <t>MSN</t>
  </si>
  <si>
    <t>220G-0002</t>
  </si>
  <si>
    <t>220G-0003</t>
  </si>
  <si>
    <t>220G-0019</t>
  </si>
  <si>
    <t>220G-0020</t>
  </si>
  <si>
    <t>220G-0103</t>
  </si>
  <si>
    <t>220G-0104</t>
  </si>
  <si>
    <t>220G-0107</t>
  </si>
  <si>
    <t>ZX 470 GI</t>
  </si>
  <si>
    <t>Total</t>
  </si>
  <si>
    <t>ZX 220 GI (Isuzu)</t>
  </si>
  <si>
    <t>ZX 220 GI (MHI)</t>
  </si>
  <si>
    <t>ZX 220 GI (Export)</t>
  </si>
  <si>
    <t>ZX 400 GI</t>
  </si>
  <si>
    <t>EX 200/210</t>
  </si>
  <si>
    <t>ZX 370 GI</t>
  </si>
  <si>
    <t>TL 340H</t>
  </si>
  <si>
    <t>TL 360Z</t>
  </si>
  <si>
    <t>EH 600</t>
  </si>
  <si>
    <t>Plan for SCM Tracker</t>
  </si>
  <si>
    <t>Plan for Attachment Tracker</t>
  </si>
  <si>
    <t>EX 200/210 Super Boom</t>
  </si>
  <si>
    <t>EX 200/210 Super Arm</t>
  </si>
  <si>
    <t>EX 200/210 Super C/W</t>
  </si>
  <si>
    <t>ZX 220 GI Boom</t>
  </si>
  <si>
    <t>ZX 220 GI 2.2m Arm</t>
  </si>
  <si>
    <t>ZX 220 GI 2.4m Arm</t>
  </si>
  <si>
    <t>ZX 220 GI 2.9m Arm</t>
  </si>
  <si>
    <t>ZX 220 GI C/W</t>
  </si>
  <si>
    <t>ZX 370 GI Boom</t>
  </si>
  <si>
    <t>ZX 370 GI Arm</t>
  </si>
  <si>
    <t>ZX 470 GI Boom</t>
  </si>
  <si>
    <t>ZX 470 GI Arm</t>
  </si>
  <si>
    <t>Released on</t>
  </si>
  <si>
    <t>S.NO</t>
  </si>
  <si>
    <t xml:space="preserve">CONF </t>
  </si>
  <si>
    <t xml:space="preserve">TRACK </t>
  </si>
  <si>
    <t>ARM</t>
  </si>
  <si>
    <t>BKT</t>
  </si>
  <si>
    <t>SPCL</t>
  </si>
  <si>
    <t>S200-0010</t>
  </si>
  <si>
    <t>STD</t>
  </si>
  <si>
    <t xml:space="preserve">2.2 ARM </t>
  </si>
  <si>
    <t>GP</t>
  </si>
  <si>
    <t>S200-0011</t>
  </si>
  <si>
    <t>AC</t>
  </si>
  <si>
    <t>S200-0014</t>
  </si>
  <si>
    <t>HD</t>
  </si>
  <si>
    <t>R/B</t>
  </si>
  <si>
    <t>S210-0008</t>
  </si>
  <si>
    <t>S210-0009</t>
  </si>
  <si>
    <t>S210-0010</t>
  </si>
  <si>
    <t>SLF</t>
  </si>
  <si>
    <t>HD counter weight</t>
  </si>
  <si>
    <t>220GI</t>
  </si>
  <si>
    <t>220GI MHI</t>
  </si>
  <si>
    <t>220GI-EXPORT</t>
  </si>
  <si>
    <t>0.9 GP</t>
  </si>
  <si>
    <t>IRN3</t>
  </si>
  <si>
    <t>1 GP</t>
  </si>
  <si>
    <t>JOR1</t>
  </si>
  <si>
    <t>SAU6</t>
  </si>
  <si>
    <t xml:space="preserve">370GI </t>
  </si>
  <si>
    <t>370G-0006</t>
  </si>
  <si>
    <t>STANDARD</t>
  </si>
  <si>
    <t>BE</t>
  </si>
  <si>
    <t>370G-0003</t>
  </si>
  <si>
    <t>370G-0001</t>
  </si>
  <si>
    <t>GR</t>
  </si>
  <si>
    <t>370G-0007</t>
  </si>
  <si>
    <t>CO</t>
  </si>
  <si>
    <t>Long Arm</t>
  </si>
  <si>
    <t>400GI</t>
  </si>
  <si>
    <t>400G-0001</t>
  </si>
  <si>
    <t>1 Nos FOC bucket to be made on the day of rollout</t>
  </si>
  <si>
    <t>400G-0003</t>
  </si>
  <si>
    <t xml:space="preserve">ZX470 GI </t>
  </si>
  <si>
    <t>470G-0006</t>
  </si>
  <si>
    <t>3.1 OB</t>
  </si>
  <si>
    <t>470G-0003</t>
  </si>
  <si>
    <t xml:space="preserve">TL 340H </t>
  </si>
  <si>
    <t>L360-0002</t>
  </si>
  <si>
    <t>L360-0003</t>
  </si>
  <si>
    <t>L360-0006</t>
  </si>
  <si>
    <t>R32W-0013</t>
  </si>
  <si>
    <t>Arm Rollout Plan</t>
  </si>
  <si>
    <t>GI (2.2m &amp; 2.4m)</t>
  </si>
  <si>
    <t>Export (2.9m &amp; 2.4m)</t>
  </si>
  <si>
    <t>Physical MSN 1180</t>
  </si>
  <si>
    <t>MHI (2.2m &amp; 2.4m)</t>
  </si>
  <si>
    <t>Configuration Plan for Mar'18  Rev#1---------06.03.2018</t>
  </si>
  <si>
    <t>Physical MSN 54738</t>
  </si>
  <si>
    <t>S200-0017</t>
  </si>
  <si>
    <t>S200-0018</t>
  </si>
  <si>
    <t>Physical MSN 56134</t>
  </si>
  <si>
    <t>S210-0006</t>
  </si>
  <si>
    <t>Physical MSN 58</t>
  </si>
  <si>
    <t>Starting MSN</t>
  </si>
  <si>
    <t>Double-Decking</t>
  </si>
  <si>
    <t>SIT</t>
  </si>
  <si>
    <t>Plan</t>
  </si>
  <si>
    <t>EX 1200</t>
  </si>
  <si>
    <t>EX 215 Super Plus</t>
  </si>
  <si>
    <t>ZX 650</t>
  </si>
  <si>
    <t>EX 200 Infra</t>
  </si>
  <si>
    <t>ZW 225</t>
  </si>
  <si>
    <t>TL 340H Prime</t>
  </si>
  <si>
    <t>Cumm. SIT as per dropping</t>
  </si>
  <si>
    <t>Cumm. SIT plan</t>
  </si>
  <si>
    <t>ZX 670</t>
  </si>
  <si>
    <t>EX 200 Prime</t>
  </si>
  <si>
    <t>EX 210 Prime</t>
  </si>
  <si>
    <t>EX 215 Prime</t>
  </si>
  <si>
    <t>ZX 490</t>
  </si>
  <si>
    <t>ZW 225 BSV</t>
  </si>
  <si>
    <t>TL 340H BSV</t>
  </si>
  <si>
    <t>ZX 220 GI Ultra</t>
  </si>
  <si>
    <t>ZX 870</t>
  </si>
  <si>
    <t>EX 210 Infra Super Plus</t>
  </si>
  <si>
    <t>EX 200 Infra Super Plus</t>
  </si>
  <si>
    <t>ZX 490 Ultra</t>
  </si>
  <si>
    <t>EX 350LC</t>
  </si>
  <si>
    <t>ZX 370 Ultra</t>
  </si>
  <si>
    <t>All Models</t>
  </si>
  <si>
    <t>Midi Excavators</t>
  </si>
  <si>
    <t>Hex &amp; Wheeled</t>
  </si>
  <si>
    <t>Exc (upto 49T)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</si>
</sst>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6" formatCode="0.000"/>
    <numFmt numFmtId="167" formatCode="_ * #,##0_ ;_ * \-#,##0_ ;_ * &quot;-&quot;??_ ;_ @_ "/>
    <numFmt numFmtId="168" formatCode="dd/mmm\ \(ddd\)"/>
    <numFmt numFmtId="169" formatCode="0.0%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parajita"/>
      <family val="2"/>
    </font>
    <font>
      <sz val="11"/>
      <color theme="1"/>
      <name val="Gadugi"/>
      <family val="2"/>
    </font>
    <font>
      <b/>
      <sz val="11"/>
      <color theme="1"/>
      <name val="Gadugi"/>
      <family val="2"/>
    </font>
    <font>
      <b/>
      <sz val="16"/>
      <color theme="1"/>
      <name val="Gadugi"/>
      <family val="2"/>
    </font>
    <font>
      <b/>
      <sz val="24"/>
      <color theme="1"/>
      <name val="Aparajita"/>
      <family val="2"/>
    </font>
    <font>
      <sz val="14"/>
      <color theme="1"/>
      <name val="Aparajita"/>
      <family val="2"/>
    </font>
    <font>
      <b/>
      <sz val="16"/>
      <color theme="0"/>
      <name val="Aparajita"/>
      <family val="2"/>
    </font>
    <font>
      <b/>
      <sz val="18"/>
      <color theme="1"/>
      <name val="Aparajita"/>
      <family val="2"/>
    </font>
    <font>
      <b/>
      <sz val="36"/>
      <color theme="1"/>
      <name val="Aparajita"/>
      <family val="2"/>
    </font>
    <font>
      <sz val="11"/>
      <color theme="1"/>
      <name val="Aparajita"/>
      <family val="2"/>
    </font>
    <font>
      <b/>
      <sz val="48"/>
      <color theme="1"/>
      <name val="Aparajita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parajita"/>
      <family val="2"/>
    </font>
    <font>
      <b/>
      <sz val="26"/>
      <color theme="1"/>
      <name val="Aparajita"/>
      <family val="2"/>
    </font>
    <font>
      <b/>
      <sz val="22"/>
      <color theme="1"/>
      <name val="Aparajita"/>
      <family val="2"/>
    </font>
    <font>
      <b/>
      <sz val="12"/>
      <color theme="1"/>
      <name val="Aparajita"/>
      <family val="2"/>
    </font>
    <font>
      <sz val="12"/>
      <color theme="1"/>
      <name val="Aparajita"/>
      <family val="2"/>
    </font>
    <font>
      <sz val="10"/>
      <color theme="1"/>
      <name val="Gadugi"/>
      <family val="2"/>
    </font>
    <font>
      <sz val="11"/>
      <color theme="1"/>
      <name val="72"/>
      <family val="2"/>
    </font>
    <font>
      <b/>
      <sz val="18"/>
      <color theme="1"/>
      <name val="72"/>
      <family val="2"/>
    </font>
    <font>
      <b/>
      <sz val="16"/>
      <color theme="1"/>
      <name val="72"/>
      <family val="2"/>
    </font>
    <font>
      <sz val="12"/>
      <color theme="1"/>
      <name val="72"/>
      <family val="2"/>
    </font>
    <font>
      <b/>
      <sz val="12"/>
      <color theme="1"/>
      <name val="72"/>
      <family val="2"/>
    </font>
    <font>
      <sz val="14"/>
      <color theme="1"/>
      <name val="72"/>
      <family val="2"/>
    </font>
    <font>
      <b/>
      <sz val="14"/>
      <color rgb="FF002060"/>
      <name val="72"/>
      <family val="2"/>
    </font>
    <font>
      <b/>
      <sz val="14"/>
      <color theme="1"/>
      <name val="72"/>
      <family val="2"/>
    </font>
    <font>
      <b/>
      <sz val="12"/>
      <color rgb="FF7030A0"/>
      <name val="72"/>
      <family val="2"/>
    </font>
    <font>
      <u/>
      <sz val="11"/>
      <color theme="1"/>
      <name val="72"/>
      <family val="2"/>
    </font>
    <font>
      <b/>
      <sz val="16"/>
      <color rgb="FF002060"/>
      <name val="72"/>
      <family val="2"/>
    </font>
    <font>
      <b/>
      <sz val="10"/>
      <color theme="1"/>
      <name val="72"/>
      <family val="2"/>
    </font>
    <font>
      <b/>
      <sz val="11"/>
      <color theme="1"/>
      <name val="72"/>
      <family val="2"/>
    </font>
    <font>
      <sz val="10"/>
      <color theme="1"/>
      <name val="72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DF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3F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9" fillId="0" borderId="0" xfId="0" applyFont="1"/>
    <xf numFmtId="0" fontId="10" fillId="13" borderId="2" xfId="0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/>
    <xf numFmtId="16" fontId="10" fillId="8" borderId="2" xfId="0" applyNumberFormat="1" applyFont="1" applyFill="1" applyBorder="1" applyAlignment="1">
      <alignment textRotation="90"/>
    </xf>
    <xf numFmtId="0" fontId="9" fillId="8" borderId="2" xfId="0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vertical="center" wrapText="1"/>
    </xf>
    <xf numFmtId="0" fontId="16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8" fillId="20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7" borderId="2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20" fillId="18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 textRotation="90" wrapText="1"/>
    </xf>
    <xf numFmtId="0" fontId="7" fillId="16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/>
    </xf>
    <xf numFmtId="16" fontId="10" fillId="8" borderId="2" xfId="0" applyNumberFormat="1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16" fontId="10" fillId="14" borderId="1" xfId="0" applyNumberFormat="1" applyFont="1" applyFill="1" applyBorder="1" applyAlignment="1">
      <alignment horizontal="center" vertical="center" textRotation="90"/>
    </xf>
    <xf numFmtId="0" fontId="25" fillId="0" borderId="2" xfId="0" applyFont="1" applyBorder="1" applyAlignment="1">
      <alignment horizontal="center" vertical="center"/>
    </xf>
    <xf numFmtId="0" fontId="15" fillId="2" borderId="4" xfId="0" applyFont="1" applyFill="1" applyBorder="1" applyAlignment="1">
      <alignment vertical="center" textRotation="90" wrapText="1"/>
    </xf>
    <xf numFmtId="0" fontId="15" fillId="2" borderId="3" xfId="0" applyFont="1" applyFill="1" applyBorder="1" applyAlignment="1">
      <alignment vertical="center" textRotation="90" wrapText="1"/>
    </xf>
    <xf numFmtId="0" fontId="5" fillId="6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/>
    </xf>
    <xf numFmtId="0" fontId="26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31" fillId="0" borderId="0" xfId="0" applyFont="1"/>
    <xf numFmtId="0" fontId="28" fillId="22" borderId="2" xfId="0" applyFont="1" applyFill="1" applyBorder="1" applyAlignment="1">
      <alignment horizontal="center" vertical="center" wrapText="1"/>
    </xf>
    <xf numFmtId="168" fontId="30" fillId="16" borderId="2" xfId="0" applyNumberFormat="1" applyFont="1" applyFill="1" applyBorder="1" applyAlignment="1">
      <alignment horizontal="center" vertical="top" textRotation="90"/>
    </xf>
    <xf numFmtId="168" fontId="30" fillId="24" borderId="2" xfId="0" applyNumberFormat="1" applyFont="1" applyFill="1" applyBorder="1" applyAlignment="1">
      <alignment horizontal="center" vertical="top" textRotation="90"/>
    </xf>
    <xf numFmtId="0" fontId="26" fillId="0" borderId="0" xfId="0" applyFont="1" applyAlignment="1">
      <alignment textRotation="90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2" fillId="17" borderId="1" xfId="0" applyFont="1" applyFill="1" applyBorder="1" applyAlignment="1">
      <alignment horizontal="center" vertical="center"/>
    </xf>
    <xf numFmtId="0" fontId="30" fillId="26" borderId="1" xfId="0" applyFont="1" applyFill="1" applyBorder="1" applyAlignment="1">
      <alignment horizontal="center" vertical="center"/>
    </xf>
    <xf numFmtId="1" fontId="33" fillId="15" borderId="1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1" fontId="31" fillId="0" borderId="2" xfId="2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29" fillId="14" borderId="2" xfId="0" applyFont="1" applyFill="1" applyBorder="1" applyAlignment="1">
      <alignment horizontal="center"/>
    </xf>
    <xf numFmtId="167" fontId="26" fillId="0" borderId="2" xfId="2" applyNumberFormat="1" applyFont="1" applyBorder="1" applyAlignment="1">
      <alignment horizontal="center" vertical="center"/>
    </xf>
    <xf numFmtId="1" fontId="26" fillId="0" borderId="0" xfId="0" applyNumberFormat="1" applyFont="1"/>
    <xf numFmtId="1" fontId="31" fillId="0" borderId="1" xfId="2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" fontId="31" fillId="0" borderId="5" xfId="2" applyNumberFormat="1" applyFont="1" applyBorder="1" applyAlignment="1">
      <alignment horizontal="center" vertical="center"/>
    </xf>
    <xf numFmtId="1" fontId="31" fillId="0" borderId="3" xfId="2" applyNumberFormat="1" applyFont="1" applyBorder="1" applyAlignment="1">
      <alignment horizontal="center" vertical="center"/>
    </xf>
    <xf numFmtId="1" fontId="31" fillId="0" borderId="3" xfId="2" applyNumberFormat="1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0" fontId="33" fillId="25" borderId="2" xfId="0" applyFont="1" applyFill="1" applyBorder="1" applyAlignment="1">
      <alignment vertical="center"/>
    </xf>
    <xf numFmtId="0" fontId="36" fillId="25" borderId="2" xfId="0" applyFont="1" applyFill="1" applyBorder="1" applyAlignment="1">
      <alignment horizontal="center" vertical="center"/>
    </xf>
    <xf numFmtId="1" fontId="33" fillId="25" borderId="2" xfId="0" applyNumberFormat="1" applyFont="1" applyFill="1" applyBorder="1" applyAlignment="1">
      <alignment horizontal="center" vertical="center"/>
    </xf>
    <xf numFmtId="167" fontId="37" fillId="25" borderId="2" xfId="0" applyNumberFormat="1" applyFont="1" applyFill="1" applyBorder="1" applyAlignment="1">
      <alignment horizontal="center" vertical="center"/>
    </xf>
    <xf numFmtId="0" fontId="33" fillId="23" borderId="2" xfId="0" applyFont="1" applyFill="1" applyBorder="1"/>
    <xf numFmtId="0" fontId="30" fillId="23" borderId="2" xfId="0" applyFont="1" applyFill="1" applyBorder="1"/>
    <xf numFmtId="0" fontId="30" fillId="23" borderId="2" xfId="0" applyFont="1" applyFill="1" applyBorder="1" applyAlignment="1">
      <alignment horizontal="center"/>
    </xf>
    <xf numFmtId="0" fontId="33" fillId="23" borderId="2" xfId="0" applyFont="1" applyFill="1" applyBorder="1" applyAlignment="1">
      <alignment horizontal="center" vertical="center"/>
    </xf>
    <xf numFmtId="1" fontId="33" fillId="9" borderId="2" xfId="2" applyNumberFormat="1" applyFont="1" applyFill="1" applyBorder="1" applyAlignment="1">
      <alignment horizontal="center" vertical="center"/>
    </xf>
    <xf numFmtId="1" fontId="33" fillId="7" borderId="2" xfId="2" applyNumberFormat="1" applyFont="1" applyFill="1" applyBorder="1" applyAlignment="1">
      <alignment horizontal="center" vertical="center"/>
    </xf>
    <xf numFmtId="1" fontId="33" fillId="8" borderId="2" xfId="2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6" fontId="29" fillId="0" borderId="0" xfId="0" applyNumberFormat="1" applyFont="1"/>
    <xf numFmtId="167" fontId="29" fillId="0" borderId="0" xfId="1" applyNumberFormat="1" applyFont="1" applyFill="1"/>
    <xf numFmtId="9" fontId="33" fillId="24" borderId="0" xfId="1" applyFont="1" applyFill="1" applyAlignment="1">
      <alignment vertical="center"/>
    </xf>
    <xf numFmtId="169" fontId="33" fillId="24" borderId="0" xfId="1" applyNumberFormat="1" applyFont="1" applyFill="1" applyAlignment="1">
      <alignment vertical="center"/>
    </xf>
    <xf numFmtId="169" fontId="27" fillId="0" borderId="0" xfId="1" applyNumberFormat="1" applyFont="1" applyFill="1" applyAlignment="1">
      <alignment vertical="center"/>
    </xf>
    <xf numFmtId="169" fontId="33" fillId="0" borderId="0" xfId="1" applyNumberFormat="1" applyFont="1" applyFill="1" applyAlignment="1">
      <alignment vertical="center"/>
    </xf>
    <xf numFmtId="169" fontId="29" fillId="0" borderId="0" xfId="1" applyNumberFormat="1" applyFont="1" applyFill="1"/>
    <xf numFmtId="9" fontId="29" fillId="0" borderId="0" xfId="1" applyFont="1" applyFill="1"/>
    <xf numFmtId="9" fontId="27" fillId="0" borderId="0" xfId="1" applyFont="1" applyFill="1" applyAlignment="1">
      <alignment vertical="center"/>
    </xf>
    <xf numFmtId="167" fontId="30" fillId="0" borderId="0" xfId="0" applyNumberFormat="1" applyFont="1" applyAlignment="1">
      <alignment vertical="center"/>
    </xf>
    <xf numFmtId="167" fontId="27" fillId="0" borderId="0" xfId="0" applyNumberFormat="1" applyFont="1" applyAlignment="1">
      <alignment vertical="center"/>
    </xf>
    <xf numFmtId="167" fontId="26" fillId="0" borderId="0" xfId="0" applyNumberFormat="1" applyFont="1"/>
    <xf numFmtId="167" fontId="38" fillId="0" borderId="0" xfId="0" applyNumberFormat="1" applyFont="1"/>
    <xf numFmtId="9" fontId="26" fillId="0" borderId="0" xfId="1" applyFont="1"/>
    <xf numFmtId="9" fontId="29" fillId="0" borderId="0" xfId="1" applyFont="1"/>
    <xf numFmtId="9" fontId="26" fillId="0" borderId="0" xfId="1" applyFont="1" applyAlignment="1">
      <alignment horizontal="center" vertical="center"/>
    </xf>
    <xf numFmtId="9" fontId="39" fillId="0" borderId="0" xfId="1" applyFont="1"/>
    <xf numFmtId="167" fontId="31" fillId="0" borderId="2" xfId="2" applyNumberFormat="1" applyFont="1" applyBorder="1" applyAlignment="1">
      <alignment horizontal="center" vertical="center"/>
    </xf>
    <xf numFmtId="1" fontId="31" fillId="15" borderId="1" xfId="2" applyNumberFormat="1" applyFont="1" applyFill="1" applyBorder="1" applyAlignment="1">
      <alignment horizontal="center" vertical="center"/>
    </xf>
    <xf numFmtId="0" fontId="30" fillId="23" borderId="0" xfId="0" applyFont="1" applyFill="1" applyAlignment="1">
      <alignment horizontal="center"/>
    </xf>
    <xf numFmtId="0" fontId="30" fillId="23" borderId="2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9" fontId="33" fillId="24" borderId="0" xfId="1" applyFont="1" applyFill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9" fontId="33" fillId="4" borderId="0" xfId="1" applyFont="1" applyFill="1" applyAlignment="1">
      <alignment vertical="center"/>
    </xf>
    <xf numFmtId="167" fontId="33" fillId="4" borderId="0" xfId="0" applyNumberFormat="1" applyFont="1" applyFill="1" applyAlignment="1">
      <alignment vertical="center"/>
    </xf>
    <xf numFmtId="9" fontId="33" fillId="13" borderId="0" xfId="1" applyFont="1" applyFill="1" applyAlignment="1">
      <alignment vertical="center"/>
    </xf>
    <xf numFmtId="167" fontId="33" fillId="13" borderId="0" xfId="0" applyNumberFormat="1" applyFont="1" applyFill="1" applyAlignment="1">
      <alignment vertical="center"/>
    </xf>
    <xf numFmtId="0" fontId="29" fillId="22" borderId="2" xfId="0" applyFont="1" applyFill="1" applyBorder="1" applyAlignment="1">
      <alignment horizontal="center" vertical="center"/>
    </xf>
    <xf numFmtId="0" fontId="26" fillId="22" borderId="2" xfId="0" applyFont="1" applyFill="1" applyBorder="1" applyAlignment="1">
      <alignment horizontal="center" vertical="center"/>
    </xf>
    <xf numFmtId="0" fontId="26" fillId="22" borderId="3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wrapText="1"/>
    </xf>
    <xf numFmtId="0" fontId="26" fillId="13" borderId="3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/>
    </xf>
    <xf numFmtId="0" fontId="35" fillId="13" borderId="3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textRotation="90" wrapText="1"/>
    </xf>
    <xf numFmtId="0" fontId="15" fillId="2" borderId="4" xfId="0" applyFont="1" applyFill="1" applyBorder="1" applyAlignment="1">
      <alignment horizontal="center" vertical="center" textRotation="90" wrapText="1"/>
    </xf>
    <xf numFmtId="0" fontId="15" fillId="2" borderId="3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4" xfId="0" applyFont="1" applyFill="1" applyBorder="1" applyAlignment="1">
      <alignment horizontal="center" vertical="center" textRotation="90" wrapText="1"/>
    </xf>
    <xf numFmtId="0" fontId="12" fillId="19" borderId="2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textRotation="90" wrapText="1"/>
    </xf>
    <xf numFmtId="0" fontId="22" fillId="2" borderId="4" xfId="0" applyFont="1" applyFill="1" applyBorder="1" applyAlignment="1">
      <alignment horizontal="center" vertical="center" textRotation="90" wrapText="1"/>
    </xf>
    <xf numFmtId="0" fontId="22" fillId="2" borderId="3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textRotation="90" wrapText="1"/>
    </xf>
    <xf numFmtId="0" fontId="12" fillId="2" borderId="4" xfId="0" applyFont="1" applyFill="1" applyBorder="1" applyAlignment="1">
      <alignment horizontal="center" vertical="center" textRotation="90" wrapText="1"/>
    </xf>
    <xf numFmtId="0" fontId="12" fillId="2" borderId="3" xfId="0" applyFont="1" applyFill="1" applyBorder="1" applyAlignment="1">
      <alignment horizontal="center" vertical="center" textRotation="90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21" fillId="2" borderId="1" xfId="0" applyFont="1" applyFill="1" applyBorder="1" applyAlignment="1">
      <alignment horizontal="center" vertical="center" textRotation="90" wrapText="1"/>
    </xf>
    <xf numFmtId="0" fontId="21" fillId="2" borderId="4" xfId="0" applyFont="1" applyFill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79"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3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9" tint="0.59996337778862885"/>
      </font>
    </dxf>
    <dxf>
      <font>
        <color theme="9" tint="0.59996337778862885"/>
      </font>
    </dxf>
    <dxf>
      <font>
        <color theme="9" tint="0.59996337778862885"/>
      </font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0.59996337778862885"/>
      </font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3FBA7"/>
      <color rgb="FF00FFFF"/>
      <color rgb="FFE5F73B"/>
      <color rgb="FFEBE571"/>
      <color rgb="FFFEFEFC"/>
      <color rgb="FFF1EFE7"/>
      <color rgb="FFFFCC00"/>
      <color rgb="FFD1B2E8"/>
      <color rgb="FF1DC4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Dropping Feb'22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'DPP ( in Qty )'!$E$130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'DPP ( in Qty )'!$F$129:$AM$129</c:f>
              <c:numCache>
                <c:formatCode>General</c:formatCode>
                <c:ptCount val="34"/>
              </c:numCache>
            </c:numRef>
          </c:cat>
          <c:val>
            <c:numRef>
              <c:f>'DPP ( in Qty )'!$F$130:$AM$130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0-5534-4722-9CBC-5E92BD4CCF1D}"/>
            </c:ext>
          </c:extLst>
        </c:ser>
        <c:ser>
          <c:idx val="1"/>
          <c:order val="1"/>
          <c:tx>
            <c:strRef>
              <c:f>'DPP ( in Qty )'!$E$131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'DPP ( in Qty )'!$F$129:$AM$129</c:f>
              <c:numCache>
                <c:formatCode>General</c:formatCode>
                <c:ptCount val="34"/>
              </c:numCache>
            </c:numRef>
          </c:cat>
          <c:val>
            <c:numRef>
              <c:f>'DPP ( in Qty )'!$F$131:$AM$131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1-5534-4722-9CBC-5E92BD4CCF1D}"/>
            </c:ext>
          </c:extLst>
        </c:ser>
        <c:ser>
          <c:idx val="2"/>
          <c:order val="2"/>
          <c:tx>
            <c:strRef>
              <c:f>'DPP ( in Qty )'!$E$132</c:f>
              <c:strCache>
                <c:ptCount val="1"/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'DPP ( in Qty )'!$F$129:$AM$129</c:f>
              <c:numCache>
                <c:formatCode>General</c:formatCode>
                <c:ptCount val="34"/>
              </c:numCache>
            </c:numRef>
          </c:cat>
          <c:val>
            <c:numRef>
              <c:f>'DPP ( in Qty )'!$F$132:$AM$132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2-5534-4722-9CBC-5E92BD4CCF1D}"/>
            </c:ext>
          </c:extLst>
        </c:ser>
        <c:ser>
          <c:idx val="3"/>
          <c:order val="3"/>
          <c:tx>
            <c:strRef>
              <c:f>'DPP ( in Qty )'!$E$133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'DPP ( in Qty )'!$F$129:$AM$129</c:f>
              <c:numCache>
                <c:formatCode>General</c:formatCode>
                <c:ptCount val="34"/>
              </c:numCache>
            </c:numRef>
          </c:cat>
          <c:val>
            <c:numRef>
              <c:f>'DPP ( in Qty )'!$F$133:$AM$133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3-5534-4722-9CBC-5E92BD4CCF1D}"/>
            </c:ext>
          </c:extLst>
        </c:ser>
        <c:ser>
          <c:idx val="4"/>
          <c:order val="4"/>
          <c:tx>
            <c:strRef>
              <c:f>'DPP ( in Qty )'!$E$134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'DPP ( in Qty )'!$F$129:$AM$129</c:f>
              <c:numCache>
                <c:formatCode>General</c:formatCode>
                <c:ptCount val="34"/>
              </c:numCache>
            </c:numRef>
          </c:cat>
          <c:val>
            <c:numRef>
              <c:f>'DPP ( in Qty )'!$F$134:$AM$134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4-5534-4722-9CBC-5E92BD4CCF1D}"/>
            </c:ext>
          </c:extLst>
        </c:ser>
        <c:ser>
          <c:idx val="5"/>
          <c:order val="5"/>
          <c:tx>
            <c:strRef>
              <c:f>'DPP ( in Qty )'!$E$135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'DPP ( in Qty )'!$F$129:$AM$129</c:f>
              <c:numCache>
                <c:formatCode>General</c:formatCode>
                <c:ptCount val="34"/>
              </c:numCache>
            </c:numRef>
          </c:cat>
          <c:val>
            <c:numRef>
              <c:f>'DPP ( in Qty )'!$F$135:$AM$135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5-5534-4722-9CBC-5E92BD4C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74544"/>
        <c:axId val="444769624"/>
      </c:barChart>
      <c:catAx>
        <c:axId val="4447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9624"/>
        <c:crosses val="autoZero"/>
        <c:auto val="0"/>
        <c:lblAlgn val="ctr"/>
        <c:lblOffset val="100"/>
        <c:noMultiLvlLbl val="1"/>
      </c:catAx>
      <c:valAx>
        <c:axId val="4447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70" workbookViewId="0" zoomToFit="1"/>
  </sheetViews>
  <pageMargins left="0.7" right="0.7" top="0.75" bottom="0.75" header="0.3" footer="0.3"/>
  <pageSetup orientation="landscape" horizontalDpi="360" verticalDpi="36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81D6B-8650-40FD-8F30-47FB5B6AD1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theme="5" tint="-0.249977111117893"/>
    <pageSetUpPr fitToPage="1"/>
  </sheetPr>
  <dimension ref="A1:AX237"/>
  <sheetViews>
    <sheetView tabSelected="1"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U41" sqref="U41"/>
    </sheetView>
  </sheetViews>
  <sheetFormatPr defaultColWidth="9.140625" defaultRowHeight="15"/>
  <cols>
    <col min="1" max="1" width="26.42578125" style="50" customWidth="1"/>
    <col min="2" max="2" width="13.5703125" style="50" bestFit="1" customWidth="1"/>
    <col min="3" max="3" width="22.42578125" style="51" bestFit="1" customWidth="1"/>
    <col min="4" max="4" width="23.28515625" style="49" bestFit="1" customWidth="1"/>
    <col min="5" max="5" width="14.140625" style="52" bestFit="1" customWidth="1"/>
    <col min="6" max="43" width="7" style="49" customWidth="1"/>
    <col min="44" max="44" width="5.5703125" style="49" bestFit="1" customWidth="1"/>
    <col min="45" max="45" width="4.85546875" style="49" customWidth="1"/>
    <col min="46" max="46" width="6.5703125" style="49" customWidth="1"/>
    <col min="47" max="16384" width="9.140625" style="49"/>
  </cols>
  <sheetData>
    <row r="1" spans="1:47" ht="18" hidden="1">
      <c r="A1" s="49"/>
      <c r="D1" s="49">
        <f>E19+E23+E31</f>
        <v>70</v>
      </c>
      <c r="AR1" s="53"/>
    </row>
    <row r="2" spans="1:47" s="57" customFormat="1" ht="84">
      <c r="A2" s="54" t="s">
        <v>5</v>
      </c>
      <c r="B2" s="54" t="s">
        <v>106</v>
      </c>
      <c r="C2" s="54" t="s">
        <v>0</v>
      </c>
      <c r="D2" s="54" t="s">
        <v>103</v>
      </c>
      <c r="E2" s="54" t="s">
        <v>15</v>
      </c>
      <c r="F2" s="55">
        <v>45853</v>
      </c>
      <c r="G2" s="55">
        <v>45854</v>
      </c>
      <c r="H2" s="55">
        <v>45855</v>
      </c>
      <c r="I2" s="55">
        <v>45859</v>
      </c>
      <c r="J2" s="55">
        <v>45860</v>
      </c>
      <c r="K2" s="55">
        <v>45861</v>
      </c>
      <c r="L2" s="55">
        <v>45862</v>
      </c>
      <c r="M2" s="55">
        <v>45866</v>
      </c>
      <c r="N2" s="55">
        <v>45867</v>
      </c>
      <c r="O2" s="55">
        <v>45873</v>
      </c>
      <c r="P2" s="55">
        <v>45874</v>
      </c>
      <c r="Q2" s="55">
        <v>45875</v>
      </c>
      <c r="R2" s="55">
        <v>45876</v>
      </c>
      <c r="S2" s="55">
        <v>45877</v>
      </c>
      <c r="T2" s="55">
        <v>45880</v>
      </c>
      <c r="U2" s="55">
        <v>45881</v>
      </c>
      <c r="V2" s="55">
        <v>45882</v>
      </c>
      <c r="W2" s="55">
        <v>45883</v>
      </c>
      <c r="X2" s="55">
        <v>45887</v>
      </c>
      <c r="Y2" s="55">
        <v>45888</v>
      </c>
      <c r="Z2" s="55">
        <v>45889</v>
      </c>
      <c r="AA2" s="56">
        <v>45890</v>
      </c>
      <c r="AB2" s="55">
        <v>45891</v>
      </c>
      <c r="AC2" s="55">
        <v>45894</v>
      </c>
      <c r="AD2" s="55">
        <v>45895</v>
      </c>
      <c r="AE2" s="55">
        <v>45896</v>
      </c>
      <c r="AF2" s="55">
        <v>45897</v>
      </c>
      <c r="AG2" s="55">
        <v>45898</v>
      </c>
      <c r="AH2" s="55">
        <v>45899</v>
      </c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49"/>
      <c r="AT2" s="49"/>
      <c r="AU2" s="57">
        <f>289/24</f>
        <v>12.041666666666666</v>
      </c>
    </row>
    <row r="3" spans="1:47" ht="18" hidden="1">
      <c r="A3" s="125" t="s">
        <v>125</v>
      </c>
      <c r="B3" s="58">
        <v>25</v>
      </c>
      <c r="C3" s="59" t="s">
        <v>2</v>
      </c>
      <c r="D3" s="60">
        <v>50467</v>
      </c>
      <c r="E3" s="61">
        <f t="shared" ref="E3:E59" si="0">SUM(F3:AQ3)</f>
        <v>25</v>
      </c>
      <c r="F3" s="62"/>
      <c r="G3" s="62"/>
      <c r="H3" s="62"/>
      <c r="I3" s="62">
        <v>1</v>
      </c>
      <c r="J3" s="62"/>
      <c r="K3" s="62"/>
      <c r="L3" s="62"/>
      <c r="M3" s="62"/>
      <c r="N3" s="62"/>
      <c r="O3" s="62"/>
      <c r="P3" s="62">
        <v>1</v>
      </c>
      <c r="Q3" s="62">
        <v>3</v>
      </c>
      <c r="R3" s="62">
        <v>4</v>
      </c>
      <c r="S3" s="62">
        <v>2</v>
      </c>
      <c r="T3" s="62">
        <v>4</v>
      </c>
      <c r="U3" s="62">
        <v>3</v>
      </c>
      <c r="V3" s="62">
        <v>2</v>
      </c>
      <c r="W3" s="62">
        <v>2</v>
      </c>
      <c r="X3" s="62">
        <v>2</v>
      </c>
      <c r="Y3" s="62">
        <v>1</v>
      </c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53"/>
    </row>
    <row r="4" spans="1:47" ht="18" hidden="1">
      <c r="A4" s="126"/>
      <c r="B4" s="63">
        <f>B3</f>
        <v>25</v>
      </c>
      <c r="C4" s="64" t="s">
        <v>104</v>
      </c>
      <c r="D4" s="65">
        <f>D3</f>
        <v>50467</v>
      </c>
      <c r="E4" s="61">
        <f t="shared" si="0"/>
        <v>25</v>
      </c>
      <c r="F4" s="66"/>
      <c r="G4" s="66"/>
      <c r="H4" s="66">
        <f>F3</f>
        <v>0</v>
      </c>
      <c r="I4" s="66">
        <f t="shared" ref="I4:AL4" si="1">G3</f>
        <v>0</v>
      </c>
      <c r="J4" s="66">
        <f t="shared" si="1"/>
        <v>0</v>
      </c>
      <c r="K4" s="66">
        <f t="shared" si="1"/>
        <v>1</v>
      </c>
      <c r="L4" s="66">
        <f t="shared" si="1"/>
        <v>0</v>
      </c>
      <c r="M4" s="66">
        <f t="shared" si="1"/>
        <v>0</v>
      </c>
      <c r="N4" s="66">
        <f t="shared" si="1"/>
        <v>0</v>
      </c>
      <c r="O4" s="66">
        <f t="shared" si="1"/>
        <v>0</v>
      </c>
      <c r="P4" s="66">
        <f t="shared" si="1"/>
        <v>0</v>
      </c>
      <c r="Q4" s="66">
        <f t="shared" si="1"/>
        <v>0</v>
      </c>
      <c r="R4" s="66">
        <f t="shared" si="1"/>
        <v>1</v>
      </c>
      <c r="S4" s="66">
        <f t="shared" si="1"/>
        <v>3</v>
      </c>
      <c r="T4" s="66">
        <f t="shared" si="1"/>
        <v>4</v>
      </c>
      <c r="U4" s="66">
        <f t="shared" si="1"/>
        <v>2</v>
      </c>
      <c r="V4" s="66">
        <f t="shared" si="1"/>
        <v>4</v>
      </c>
      <c r="W4" s="66">
        <f t="shared" si="1"/>
        <v>3</v>
      </c>
      <c r="X4" s="66">
        <f t="shared" si="1"/>
        <v>2</v>
      </c>
      <c r="Y4" s="66">
        <f t="shared" si="1"/>
        <v>2</v>
      </c>
      <c r="Z4" s="66">
        <f t="shared" si="1"/>
        <v>2</v>
      </c>
      <c r="AA4" s="66">
        <f t="shared" si="1"/>
        <v>1</v>
      </c>
      <c r="AB4" s="66">
        <f t="shared" si="1"/>
        <v>0</v>
      </c>
      <c r="AC4" s="66">
        <f t="shared" si="1"/>
        <v>0</v>
      </c>
      <c r="AD4" s="66">
        <f t="shared" si="1"/>
        <v>0</v>
      </c>
      <c r="AE4" s="66">
        <f t="shared" si="1"/>
        <v>0</v>
      </c>
      <c r="AF4" s="66">
        <f t="shared" si="1"/>
        <v>0</v>
      </c>
      <c r="AG4" s="66">
        <f t="shared" si="1"/>
        <v>0</v>
      </c>
      <c r="AH4" s="66">
        <f t="shared" si="1"/>
        <v>0</v>
      </c>
      <c r="AI4" s="66">
        <f t="shared" si="1"/>
        <v>0</v>
      </c>
      <c r="AJ4" s="66">
        <f t="shared" si="1"/>
        <v>0</v>
      </c>
      <c r="AK4" s="66">
        <f t="shared" si="1"/>
        <v>0</v>
      </c>
      <c r="AL4" s="66">
        <f t="shared" si="1"/>
        <v>0</v>
      </c>
      <c r="AM4" s="66"/>
      <c r="AN4" s="66"/>
      <c r="AO4" s="66"/>
      <c r="AP4" s="66"/>
      <c r="AQ4" s="66"/>
      <c r="AR4" s="53"/>
    </row>
    <row r="5" spans="1:47" ht="18">
      <c r="A5" s="127"/>
      <c r="B5" s="67">
        <f>B4</f>
        <v>25</v>
      </c>
      <c r="C5" s="68" t="s">
        <v>1</v>
      </c>
      <c r="D5" s="69">
        <f>D4</f>
        <v>50467</v>
      </c>
      <c r="E5" s="61">
        <f t="shared" si="0"/>
        <v>25</v>
      </c>
      <c r="F5" s="66"/>
      <c r="G5" s="66">
        <f t="shared" ref="G5" si="2">F4</f>
        <v>0</v>
      </c>
      <c r="H5" s="66">
        <f t="shared" ref="H5" si="3">G4</f>
        <v>0</v>
      </c>
      <c r="I5" s="66">
        <f t="shared" ref="I5" si="4">H4</f>
        <v>0</v>
      </c>
      <c r="J5" s="66">
        <f t="shared" ref="J5" si="5">I4</f>
        <v>0</v>
      </c>
      <c r="K5" s="66">
        <f t="shared" ref="K5" si="6">J4</f>
        <v>0</v>
      </c>
      <c r="L5" s="66">
        <f t="shared" ref="L5" si="7">K4</f>
        <v>1</v>
      </c>
      <c r="M5" s="66">
        <f t="shared" ref="M5" si="8">L4</f>
        <v>0</v>
      </c>
      <c r="N5" s="66">
        <f t="shared" ref="N5" si="9">M4</f>
        <v>0</v>
      </c>
      <c r="O5" s="66">
        <f t="shared" ref="O5" si="10">N4</f>
        <v>0</v>
      </c>
      <c r="P5" s="66">
        <f t="shared" ref="P5" si="11">O4</f>
        <v>0</v>
      </c>
      <c r="Q5" s="66">
        <f t="shared" ref="Q5" si="12">P4</f>
        <v>0</v>
      </c>
      <c r="R5" s="66">
        <f>Q4</f>
        <v>0</v>
      </c>
      <c r="S5" s="66">
        <f t="shared" ref="S5" si="13">R4</f>
        <v>1</v>
      </c>
      <c r="T5" s="66">
        <f t="shared" ref="T5" si="14">S4</f>
        <v>3</v>
      </c>
      <c r="U5" s="66">
        <f t="shared" ref="U5" si="15">T4</f>
        <v>4</v>
      </c>
      <c r="V5" s="66">
        <f t="shared" ref="V5" si="16">U4</f>
        <v>2</v>
      </c>
      <c r="W5" s="66">
        <f t="shared" ref="W5" si="17">V4</f>
        <v>4</v>
      </c>
      <c r="X5" s="66">
        <f t="shared" ref="X5" si="18">W4</f>
        <v>3</v>
      </c>
      <c r="Y5" s="66">
        <f t="shared" ref="Y5" si="19">X4</f>
        <v>2</v>
      </c>
      <c r="Z5" s="66">
        <f t="shared" ref="Z5" si="20">Y4</f>
        <v>2</v>
      </c>
      <c r="AA5" s="66">
        <f t="shared" ref="AA5" si="21">Z4</f>
        <v>2</v>
      </c>
      <c r="AB5" s="66">
        <f t="shared" ref="AB5" si="22">AA4</f>
        <v>1</v>
      </c>
      <c r="AC5" s="66">
        <f t="shared" ref="AC5" si="23">AB4</f>
        <v>0</v>
      </c>
      <c r="AD5" s="66">
        <f t="shared" ref="AD5" si="24">AC4</f>
        <v>0</v>
      </c>
      <c r="AE5" s="66">
        <f t="shared" ref="AE5" si="25">AD4</f>
        <v>0</v>
      </c>
      <c r="AF5" s="66">
        <f t="shared" ref="AF5" si="26">AE4</f>
        <v>0</v>
      </c>
      <c r="AG5" s="66">
        <f t="shared" ref="AG5" si="27">AF4</f>
        <v>0</v>
      </c>
      <c r="AH5" s="66">
        <f t="shared" ref="AH5" si="28">AG4</f>
        <v>0</v>
      </c>
      <c r="AI5" s="66">
        <f t="shared" ref="AI5" si="29">AH4</f>
        <v>0</v>
      </c>
      <c r="AJ5" s="66">
        <f t="shared" ref="AJ5" si="30">AI4</f>
        <v>0</v>
      </c>
      <c r="AK5" s="66">
        <f t="shared" ref="AK5" si="31">AJ4</f>
        <v>0</v>
      </c>
      <c r="AL5" s="66">
        <f t="shared" ref="AL5" si="32">AK4</f>
        <v>0</v>
      </c>
      <c r="AM5" s="66"/>
      <c r="AN5" s="66"/>
      <c r="AO5" s="66"/>
      <c r="AP5" s="66"/>
      <c r="AQ5" s="66"/>
      <c r="AR5" s="53"/>
    </row>
    <row r="6" spans="1:47" ht="18" hidden="1">
      <c r="A6" s="127"/>
      <c r="B6" s="67">
        <f>B5</f>
        <v>25</v>
      </c>
      <c r="C6" s="70" t="s">
        <v>105</v>
      </c>
      <c r="D6" s="65">
        <f>D5</f>
        <v>50467</v>
      </c>
      <c r="E6" s="61">
        <f t="shared" si="0"/>
        <v>25</v>
      </c>
      <c r="F6" s="66"/>
      <c r="G6" s="66"/>
      <c r="H6" s="66"/>
      <c r="I6" s="66"/>
      <c r="J6" s="110">
        <f t="shared" ref="J6" si="33">F5</f>
        <v>0</v>
      </c>
      <c r="K6" s="110">
        <f t="shared" ref="K6" si="34">G5</f>
        <v>0</v>
      </c>
      <c r="L6" s="110">
        <f t="shared" ref="L6" si="35">H5</f>
        <v>0</v>
      </c>
      <c r="M6" s="110">
        <f t="shared" ref="M6" si="36">I5</f>
        <v>0</v>
      </c>
      <c r="N6" s="110">
        <f t="shared" ref="N6" si="37">J5</f>
        <v>0</v>
      </c>
      <c r="O6" s="110">
        <f t="shared" ref="O6" si="38">K5</f>
        <v>0</v>
      </c>
      <c r="P6" s="110">
        <f t="shared" ref="P6" si="39">L5</f>
        <v>1</v>
      </c>
      <c r="Q6" s="110">
        <f t="shared" ref="Q6" si="40">M5</f>
        <v>0</v>
      </c>
      <c r="R6" s="110">
        <f t="shared" ref="R6" si="41">N5</f>
        <v>0</v>
      </c>
      <c r="S6" s="110">
        <f t="shared" ref="S6" si="42">O5</f>
        <v>0</v>
      </c>
      <c r="T6" s="110">
        <f t="shared" ref="T6" si="43">P5</f>
        <v>0</v>
      </c>
      <c r="U6" s="110">
        <v>1</v>
      </c>
      <c r="V6" s="110">
        <f t="shared" ref="V6" si="44">R5</f>
        <v>0</v>
      </c>
      <c r="W6" s="110">
        <f t="shared" ref="W6" si="45">S5</f>
        <v>1</v>
      </c>
      <c r="X6" s="110">
        <f t="shared" ref="X6" si="46">T5</f>
        <v>3</v>
      </c>
      <c r="Y6" s="110">
        <f t="shared" ref="Y6" si="47">U5</f>
        <v>4</v>
      </c>
      <c r="Z6" s="110">
        <f t="shared" ref="Z6" si="48">V5</f>
        <v>2</v>
      </c>
      <c r="AA6" s="110">
        <v>1</v>
      </c>
      <c r="AB6" s="110">
        <f t="shared" ref="AB6" si="49">X5</f>
        <v>3</v>
      </c>
      <c r="AC6" s="110">
        <f t="shared" ref="AC6" si="50">Y5</f>
        <v>2</v>
      </c>
      <c r="AD6" s="110">
        <f t="shared" ref="AD6" si="51">Z5</f>
        <v>2</v>
      </c>
      <c r="AE6" s="110">
        <f t="shared" ref="AE6" si="52">AA5</f>
        <v>2</v>
      </c>
      <c r="AF6" s="110">
        <f t="shared" ref="AF6" si="53">AB5</f>
        <v>1</v>
      </c>
      <c r="AG6" s="110">
        <v>1</v>
      </c>
      <c r="AH6" s="110">
        <v>1</v>
      </c>
      <c r="AI6" s="110">
        <f t="shared" ref="AI6" si="54">AE5</f>
        <v>0</v>
      </c>
      <c r="AJ6" s="110">
        <f t="shared" ref="AJ6" si="55">AF5</f>
        <v>0</v>
      </c>
      <c r="AK6" s="110">
        <f t="shared" ref="AK6" si="56">AG5</f>
        <v>0</v>
      </c>
      <c r="AL6" s="110">
        <f t="shared" ref="AL6" si="57">AH5</f>
        <v>0</v>
      </c>
      <c r="AM6" s="110">
        <f t="shared" ref="AM6" si="58">AI5</f>
        <v>0</v>
      </c>
      <c r="AN6" s="110">
        <f t="shared" ref="AN6" si="59">AJ5</f>
        <v>0</v>
      </c>
      <c r="AO6" s="110">
        <f t="shared" ref="AO6" si="60">AK5</f>
        <v>0</v>
      </c>
      <c r="AP6" s="110">
        <f t="shared" ref="AP6" si="61">AL5</f>
        <v>0</v>
      </c>
      <c r="AQ6" s="110">
        <f t="shared" ref="AQ6" si="62">AM5</f>
        <v>0</v>
      </c>
      <c r="AR6" s="72">
        <f>SUM(Q6:W6)</f>
        <v>2</v>
      </c>
    </row>
    <row r="7" spans="1:47" ht="18" hidden="1">
      <c r="A7" s="132" t="s">
        <v>116</v>
      </c>
      <c r="B7" s="58">
        <v>5</v>
      </c>
      <c r="C7" s="59" t="s">
        <v>2</v>
      </c>
      <c r="D7" s="60">
        <v>75295</v>
      </c>
      <c r="E7" s="61">
        <f t="shared" si="0"/>
        <v>5</v>
      </c>
      <c r="F7" s="62"/>
      <c r="G7" s="62"/>
      <c r="H7" s="62"/>
      <c r="I7" s="62"/>
      <c r="J7" s="62">
        <v>1</v>
      </c>
      <c r="K7" s="62"/>
      <c r="L7" s="62"/>
      <c r="M7" s="62"/>
      <c r="N7" s="62"/>
      <c r="O7" s="62"/>
      <c r="P7" s="62"/>
      <c r="Q7" s="62"/>
      <c r="R7" s="62"/>
      <c r="S7" s="62">
        <v>1</v>
      </c>
      <c r="T7" s="62">
        <v>1</v>
      </c>
      <c r="U7" s="62">
        <v>1</v>
      </c>
      <c r="V7" s="62">
        <v>1</v>
      </c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53"/>
    </row>
    <row r="8" spans="1:47" ht="18" hidden="1">
      <c r="A8" s="126"/>
      <c r="B8" s="63">
        <f>B7</f>
        <v>5</v>
      </c>
      <c r="C8" s="64" t="s">
        <v>104</v>
      </c>
      <c r="D8" s="65">
        <f>D7</f>
        <v>75295</v>
      </c>
      <c r="E8" s="61">
        <f t="shared" si="0"/>
        <v>5</v>
      </c>
      <c r="F8" s="73"/>
      <c r="G8" s="66"/>
      <c r="H8" s="66">
        <f>F7</f>
        <v>0</v>
      </c>
      <c r="I8" s="66">
        <f t="shared" ref="I8:AL8" si="63">G7</f>
        <v>0</v>
      </c>
      <c r="J8" s="66">
        <f t="shared" si="63"/>
        <v>0</v>
      </c>
      <c r="K8" s="66">
        <f t="shared" si="63"/>
        <v>0</v>
      </c>
      <c r="L8" s="66">
        <f t="shared" si="63"/>
        <v>1</v>
      </c>
      <c r="M8" s="66">
        <f t="shared" si="63"/>
        <v>0</v>
      </c>
      <c r="N8" s="66">
        <f t="shared" si="63"/>
        <v>0</v>
      </c>
      <c r="O8" s="66">
        <f t="shared" si="63"/>
        <v>0</v>
      </c>
      <c r="P8" s="66">
        <f t="shared" si="63"/>
        <v>0</v>
      </c>
      <c r="Q8" s="66">
        <f t="shared" si="63"/>
        <v>0</v>
      </c>
      <c r="R8" s="66">
        <f t="shared" si="63"/>
        <v>0</v>
      </c>
      <c r="S8" s="66">
        <f t="shared" si="63"/>
        <v>0</v>
      </c>
      <c r="T8" s="66">
        <f t="shared" si="63"/>
        <v>0</v>
      </c>
      <c r="U8" s="66">
        <f t="shared" si="63"/>
        <v>1</v>
      </c>
      <c r="V8" s="66">
        <f t="shared" si="63"/>
        <v>1</v>
      </c>
      <c r="W8" s="66">
        <f t="shared" si="63"/>
        <v>1</v>
      </c>
      <c r="X8" s="66">
        <f t="shared" si="63"/>
        <v>1</v>
      </c>
      <c r="Y8" s="66">
        <f t="shared" si="63"/>
        <v>0</v>
      </c>
      <c r="Z8" s="66">
        <f t="shared" si="63"/>
        <v>0</v>
      </c>
      <c r="AA8" s="66">
        <f t="shared" si="63"/>
        <v>0</v>
      </c>
      <c r="AB8" s="66">
        <f t="shared" si="63"/>
        <v>0</v>
      </c>
      <c r="AC8" s="66">
        <f t="shared" si="63"/>
        <v>0</v>
      </c>
      <c r="AD8" s="66">
        <f t="shared" si="63"/>
        <v>0</v>
      </c>
      <c r="AE8" s="66">
        <f t="shared" si="63"/>
        <v>0</v>
      </c>
      <c r="AF8" s="66">
        <f t="shared" si="63"/>
        <v>0</v>
      </c>
      <c r="AG8" s="66">
        <f t="shared" si="63"/>
        <v>0</v>
      </c>
      <c r="AH8" s="66">
        <f t="shared" si="63"/>
        <v>0</v>
      </c>
      <c r="AI8" s="66">
        <f t="shared" si="63"/>
        <v>0</v>
      </c>
      <c r="AJ8" s="66">
        <f t="shared" si="63"/>
        <v>0</v>
      </c>
      <c r="AK8" s="66">
        <f t="shared" si="63"/>
        <v>0</v>
      </c>
      <c r="AL8" s="66">
        <f t="shared" si="63"/>
        <v>0</v>
      </c>
      <c r="AM8" s="66"/>
      <c r="AN8" s="66"/>
      <c r="AO8" s="66"/>
      <c r="AP8" s="66"/>
      <c r="AQ8" s="66"/>
      <c r="AR8" s="53"/>
    </row>
    <row r="9" spans="1:47" ht="18">
      <c r="A9" s="127"/>
      <c r="B9" s="67">
        <f>B8</f>
        <v>5</v>
      </c>
      <c r="C9" s="68" t="s">
        <v>1</v>
      </c>
      <c r="D9" s="69">
        <f>D8</f>
        <v>75295</v>
      </c>
      <c r="E9" s="61">
        <f t="shared" si="0"/>
        <v>5</v>
      </c>
      <c r="F9" s="73"/>
      <c r="G9" s="66">
        <f t="shared" ref="G9" si="64">F8</f>
        <v>0</v>
      </c>
      <c r="H9" s="66">
        <f t="shared" ref="H9" si="65">G8</f>
        <v>0</v>
      </c>
      <c r="I9" s="66">
        <f t="shared" ref="I9" si="66">H8</f>
        <v>0</v>
      </c>
      <c r="J9" s="66">
        <f t="shared" ref="J9" si="67">I8</f>
        <v>0</v>
      </c>
      <c r="K9" s="66">
        <f t="shared" ref="K9" si="68">J8</f>
        <v>0</v>
      </c>
      <c r="L9" s="66">
        <f t="shared" ref="L9" si="69">K8</f>
        <v>0</v>
      </c>
      <c r="M9" s="66">
        <f t="shared" ref="M9" si="70">L8</f>
        <v>1</v>
      </c>
      <c r="N9" s="66">
        <f t="shared" ref="N9" si="71">M8</f>
        <v>0</v>
      </c>
      <c r="O9" s="66">
        <f t="shared" ref="O9" si="72">N8</f>
        <v>0</v>
      </c>
      <c r="P9" s="66">
        <f t="shared" ref="P9" si="73">O8</f>
        <v>0</v>
      </c>
      <c r="Q9" s="66">
        <f t="shared" ref="Q9" si="74">P8</f>
        <v>0</v>
      </c>
      <c r="R9" s="66">
        <f>Q8</f>
        <v>0</v>
      </c>
      <c r="S9" s="66">
        <f t="shared" ref="S9" si="75">R8</f>
        <v>0</v>
      </c>
      <c r="T9" s="66">
        <f t="shared" ref="T9" si="76">S8</f>
        <v>0</v>
      </c>
      <c r="U9" s="66">
        <f t="shared" ref="U9" si="77">T8</f>
        <v>0</v>
      </c>
      <c r="V9" s="66">
        <f t="shared" ref="V9" si="78">U8</f>
        <v>1</v>
      </c>
      <c r="W9" s="66">
        <f t="shared" ref="W9" si="79">V8</f>
        <v>1</v>
      </c>
      <c r="X9" s="66">
        <f t="shared" ref="X9" si="80">W8</f>
        <v>1</v>
      </c>
      <c r="Y9" s="66">
        <f t="shared" ref="Y9" si="81">X8</f>
        <v>1</v>
      </c>
      <c r="Z9" s="66">
        <f t="shared" ref="Z9" si="82">Y8</f>
        <v>0</v>
      </c>
      <c r="AA9" s="66">
        <f t="shared" ref="AA9" si="83">Z8</f>
        <v>0</v>
      </c>
      <c r="AB9" s="66">
        <f t="shared" ref="AB9" si="84">AA8</f>
        <v>0</v>
      </c>
      <c r="AC9" s="66">
        <f t="shared" ref="AC9" si="85">AB8</f>
        <v>0</v>
      </c>
      <c r="AD9" s="66">
        <f t="shared" ref="AD9" si="86">AC8</f>
        <v>0</v>
      </c>
      <c r="AE9" s="66">
        <f t="shared" ref="AE9" si="87">AD8</f>
        <v>0</v>
      </c>
      <c r="AF9" s="66">
        <f t="shared" ref="AF9" si="88">AE8</f>
        <v>0</v>
      </c>
      <c r="AG9" s="66">
        <f t="shared" ref="AG9" si="89">AF8</f>
        <v>0</v>
      </c>
      <c r="AH9" s="66">
        <f t="shared" ref="AH9" si="90">AG8</f>
        <v>0</v>
      </c>
      <c r="AI9" s="66">
        <f t="shared" ref="AI9" si="91">AH8</f>
        <v>0</v>
      </c>
      <c r="AJ9" s="66">
        <f t="shared" ref="AJ9" si="92">AI8</f>
        <v>0</v>
      </c>
      <c r="AK9" s="66">
        <f t="shared" ref="AK9" si="93">AJ8</f>
        <v>0</v>
      </c>
      <c r="AL9" s="66">
        <f t="shared" ref="AL9" si="94">AK8</f>
        <v>0</v>
      </c>
      <c r="AM9" s="66"/>
      <c r="AN9" s="66"/>
      <c r="AO9" s="66"/>
      <c r="AP9" s="66"/>
      <c r="AQ9" s="66"/>
      <c r="AR9" s="53"/>
    </row>
    <row r="10" spans="1:47" ht="18" hidden="1">
      <c r="A10" s="127"/>
      <c r="B10" s="67">
        <f>B9</f>
        <v>5</v>
      </c>
      <c r="C10" s="70" t="s">
        <v>105</v>
      </c>
      <c r="D10" s="65">
        <f>D9</f>
        <v>75295</v>
      </c>
      <c r="E10" s="61">
        <f t="shared" si="0"/>
        <v>5</v>
      </c>
      <c r="F10" s="73"/>
      <c r="G10" s="66"/>
      <c r="H10" s="66"/>
      <c r="I10" s="66"/>
      <c r="J10" s="110">
        <f t="shared" ref="J10" si="95">F9</f>
        <v>0</v>
      </c>
      <c r="K10" s="110">
        <f t="shared" ref="K10" si="96">G9</f>
        <v>0</v>
      </c>
      <c r="L10" s="110">
        <f t="shared" ref="L10" si="97">H9</f>
        <v>0</v>
      </c>
      <c r="M10" s="110">
        <f t="shared" ref="M10" si="98">I9</f>
        <v>0</v>
      </c>
      <c r="N10" s="110">
        <f t="shared" ref="N10" si="99">J9</f>
        <v>0</v>
      </c>
      <c r="O10" s="110">
        <f t="shared" ref="O10" si="100">K9</f>
        <v>0</v>
      </c>
      <c r="P10" s="110">
        <f t="shared" ref="P10" si="101">L9</f>
        <v>0</v>
      </c>
      <c r="Q10" s="110">
        <f t="shared" ref="Q10" si="102">M9</f>
        <v>1</v>
      </c>
      <c r="R10" s="110">
        <f t="shared" ref="R10" si="103">N9</f>
        <v>0</v>
      </c>
      <c r="S10" s="110">
        <f t="shared" ref="S10" si="104">O9</f>
        <v>0</v>
      </c>
      <c r="T10" s="110">
        <f t="shared" ref="T10" si="105">P9</f>
        <v>0</v>
      </c>
      <c r="U10" s="110">
        <f t="shared" ref="U10" si="106">Q9</f>
        <v>0</v>
      </c>
      <c r="V10" s="110">
        <f t="shared" ref="V10" si="107">R9</f>
        <v>0</v>
      </c>
      <c r="W10" s="110">
        <f t="shared" ref="W10" si="108">S9</f>
        <v>0</v>
      </c>
      <c r="X10" s="110">
        <f t="shared" ref="X10" si="109">T9</f>
        <v>0</v>
      </c>
      <c r="Y10" s="110">
        <f t="shared" ref="Y10" si="110">U9</f>
        <v>0</v>
      </c>
      <c r="Z10" s="110">
        <f t="shared" ref="Z10" si="111">V9</f>
        <v>1</v>
      </c>
      <c r="AA10" s="110">
        <f t="shared" ref="AA10" si="112">W9</f>
        <v>1</v>
      </c>
      <c r="AB10" s="110">
        <f t="shared" ref="AB10" si="113">X9</f>
        <v>1</v>
      </c>
      <c r="AC10" s="110">
        <f t="shared" ref="AC10" si="114">Y9</f>
        <v>1</v>
      </c>
      <c r="AD10" s="110">
        <f t="shared" ref="AD10" si="115">Z9</f>
        <v>0</v>
      </c>
      <c r="AE10" s="110">
        <f t="shared" ref="AE10" si="116">AA9</f>
        <v>0</v>
      </c>
      <c r="AF10" s="110">
        <f t="shared" ref="AF10" si="117">AB9</f>
        <v>0</v>
      </c>
      <c r="AG10" s="110">
        <f t="shared" ref="AG10" si="118">AC9</f>
        <v>0</v>
      </c>
      <c r="AH10" s="110">
        <f t="shared" ref="AH10" si="119">AD9</f>
        <v>0</v>
      </c>
      <c r="AI10" s="110">
        <f t="shared" ref="AI10" si="120">AE9</f>
        <v>0</v>
      </c>
      <c r="AJ10" s="110">
        <f t="shared" ref="AJ10" si="121">AF9</f>
        <v>0</v>
      </c>
      <c r="AK10" s="110">
        <f t="shared" ref="AK10" si="122">AG9</f>
        <v>0</v>
      </c>
      <c r="AL10" s="110">
        <f t="shared" ref="AL10" si="123">AH9</f>
        <v>0</v>
      </c>
      <c r="AM10" s="110">
        <f t="shared" ref="AM10" si="124">AI9</f>
        <v>0</v>
      </c>
      <c r="AN10" s="110">
        <f t="shared" ref="AN10" si="125">AJ9</f>
        <v>0</v>
      </c>
      <c r="AO10" s="110">
        <f t="shared" ref="AO10" si="126">AK9</f>
        <v>0</v>
      </c>
      <c r="AP10" s="110">
        <f t="shared" ref="AP10" si="127">AL9</f>
        <v>0</v>
      </c>
      <c r="AQ10" s="110">
        <f t="shared" ref="AQ10" si="128">AM9</f>
        <v>0</v>
      </c>
      <c r="AR10" s="72">
        <f>SUM(Q10:W10)</f>
        <v>1</v>
      </c>
    </row>
    <row r="11" spans="1:47" ht="18" hidden="1">
      <c r="A11" s="132" t="s">
        <v>124</v>
      </c>
      <c r="B11" s="58">
        <v>34</v>
      </c>
      <c r="C11" s="59" t="s">
        <v>2</v>
      </c>
      <c r="D11" s="60">
        <v>68502</v>
      </c>
      <c r="E11" s="61">
        <f t="shared" si="0"/>
        <v>34</v>
      </c>
      <c r="F11" s="62"/>
      <c r="G11" s="62"/>
      <c r="H11" s="62"/>
      <c r="I11" s="62"/>
      <c r="J11" s="62">
        <v>2</v>
      </c>
      <c r="K11" s="62">
        <v>1</v>
      </c>
      <c r="L11" s="62">
        <v>1</v>
      </c>
      <c r="M11" s="62">
        <v>2</v>
      </c>
      <c r="N11" s="62">
        <v>3</v>
      </c>
      <c r="O11" s="62">
        <v>2</v>
      </c>
      <c r="P11" s="62"/>
      <c r="Q11" s="62"/>
      <c r="R11" s="62">
        <v>4</v>
      </c>
      <c r="S11" s="62">
        <v>1</v>
      </c>
      <c r="T11" s="62">
        <v>1</v>
      </c>
      <c r="U11" s="62">
        <v>2</v>
      </c>
      <c r="V11" s="62">
        <v>2</v>
      </c>
      <c r="W11" s="62">
        <v>2</v>
      </c>
      <c r="X11" s="62">
        <v>3</v>
      </c>
      <c r="Y11" s="62">
        <v>4</v>
      </c>
      <c r="Z11" s="62">
        <v>4</v>
      </c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53"/>
    </row>
    <row r="12" spans="1:47" ht="18" hidden="1">
      <c r="A12" s="135"/>
      <c r="B12" s="63">
        <f t="shared" ref="B12:B18" si="129">B11</f>
        <v>34</v>
      </c>
      <c r="C12" s="64" t="s">
        <v>104</v>
      </c>
      <c r="D12" s="65">
        <f t="shared" ref="D12:D82" si="130">D11</f>
        <v>68502</v>
      </c>
      <c r="E12" s="61">
        <f t="shared" si="0"/>
        <v>34</v>
      </c>
      <c r="F12" s="66"/>
      <c r="G12" s="66"/>
      <c r="H12" s="66">
        <f>F11</f>
        <v>0</v>
      </c>
      <c r="I12" s="66">
        <f t="shared" ref="I12:AL12" si="131">G11</f>
        <v>0</v>
      </c>
      <c r="J12" s="66">
        <f t="shared" si="131"/>
        <v>0</v>
      </c>
      <c r="K12" s="66">
        <f t="shared" si="131"/>
        <v>0</v>
      </c>
      <c r="L12" s="66">
        <f t="shared" si="131"/>
        <v>2</v>
      </c>
      <c r="M12" s="66">
        <f t="shared" si="131"/>
        <v>1</v>
      </c>
      <c r="N12" s="66">
        <f t="shared" si="131"/>
        <v>1</v>
      </c>
      <c r="O12" s="66">
        <f t="shared" si="131"/>
        <v>2</v>
      </c>
      <c r="P12" s="66">
        <f t="shared" si="131"/>
        <v>3</v>
      </c>
      <c r="Q12" s="66">
        <f t="shared" si="131"/>
        <v>2</v>
      </c>
      <c r="R12" s="66">
        <f t="shared" si="131"/>
        <v>0</v>
      </c>
      <c r="S12" s="66">
        <f t="shared" si="131"/>
        <v>0</v>
      </c>
      <c r="T12" s="66">
        <f t="shared" si="131"/>
        <v>4</v>
      </c>
      <c r="U12" s="66">
        <f t="shared" si="131"/>
        <v>1</v>
      </c>
      <c r="V12" s="66">
        <f t="shared" si="131"/>
        <v>1</v>
      </c>
      <c r="W12" s="66">
        <f t="shared" si="131"/>
        <v>2</v>
      </c>
      <c r="X12" s="66">
        <f t="shared" si="131"/>
        <v>2</v>
      </c>
      <c r="Y12" s="66">
        <f t="shared" si="131"/>
        <v>2</v>
      </c>
      <c r="Z12" s="66">
        <f t="shared" si="131"/>
        <v>3</v>
      </c>
      <c r="AA12" s="66">
        <f t="shared" si="131"/>
        <v>4</v>
      </c>
      <c r="AB12" s="66">
        <f t="shared" si="131"/>
        <v>4</v>
      </c>
      <c r="AC12" s="66">
        <f t="shared" si="131"/>
        <v>0</v>
      </c>
      <c r="AD12" s="66">
        <f t="shared" si="131"/>
        <v>0</v>
      </c>
      <c r="AE12" s="66">
        <f t="shared" si="131"/>
        <v>0</v>
      </c>
      <c r="AF12" s="66">
        <f t="shared" si="131"/>
        <v>0</v>
      </c>
      <c r="AG12" s="66">
        <f t="shared" si="131"/>
        <v>0</v>
      </c>
      <c r="AH12" s="66">
        <f t="shared" si="131"/>
        <v>0</v>
      </c>
      <c r="AI12" s="66">
        <f t="shared" si="131"/>
        <v>0</v>
      </c>
      <c r="AJ12" s="66">
        <f t="shared" si="131"/>
        <v>0</v>
      </c>
      <c r="AK12" s="66">
        <f t="shared" si="131"/>
        <v>0</v>
      </c>
      <c r="AL12" s="66">
        <f t="shared" si="131"/>
        <v>0</v>
      </c>
      <c r="AM12" s="66"/>
      <c r="AN12" s="66"/>
      <c r="AO12" s="66"/>
      <c r="AP12" s="66"/>
      <c r="AQ12" s="66"/>
      <c r="AR12" s="53"/>
    </row>
    <row r="13" spans="1:47" ht="18">
      <c r="A13" s="134"/>
      <c r="B13" s="67">
        <f t="shared" si="129"/>
        <v>34</v>
      </c>
      <c r="C13" s="68" t="s">
        <v>1</v>
      </c>
      <c r="D13" s="69">
        <f t="shared" si="130"/>
        <v>68502</v>
      </c>
      <c r="E13" s="61">
        <f t="shared" si="0"/>
        <v>34</v>
      </c>
      <c r="F13" s="66"/>
      <c r="G13" s="66"/>
      <c r="H13" s="66">
        <f t="shared" ref="H13" si="132">G12</f>
        <v>0</v>
      </c>
      <c r="I13" s="66">
        <f t="shared" ref="I13" si="133">H12</f>
        <v>0</v>
      </c>
      <c r="J13" s="66">
        <f t="shared" ref="J13" si="134">I12</f>
        <v>0</v>
      </c>
      <c r="K13" s="66">
        <f t="shared" ref="K13" si="135">J12</f>
        <v>0</v>
      </c>
      <c r="L13" s="66">
        <f t="shared" ref="L13" si="136">K12</f>
        <v>0</v>
      </c>
      <c r="M13" s="66">
        <f t="shared" ref="M13" si="137">L12</f>
        <v>2</v>
      </c>
      <c r="N13" s="66">
        <f t="shared" ref="N13" si="138">M12</f>
        <v>1</v>
      </c>
      <c r="O13" s="66">
        <f t="shared" ref="O13" si="139">N12</f>
        <v>1</v>
      </c>
      <c r="P13" s="66">
        <f t="shared" ref="P13" si="140">O12</f>
        <v>2</v>
      </c>
      <c r="Q13" s="66">
        <f t="shared" ref="Q13" si="141">P12</f>
        <v>3</v>
      </c>
      <c r="R13" s="66">
        <f t="shared" ref="R13" si="142">Q12</f>
        <v>2</v>
      </c>
      <c r="S13" s="66">
        <f t="shared" ref="S13" si="143">R12</f>
        <v>0</v>
      </c>
      <c r="T13" s="66">
        <f t="shared" ref="T13" si="144">S12</f>
        <v>0</v>
      </c>
      <c r="U13" s="66">
        <f t="shared" ref="U13" si="145">T12</f>
        <v>4</v>
      </c>
      <c r="V13" s="66">
        <f t="shared" ref="V13" si="146">U12</f>
        <v>1</v>
      </c>
      <c r="W13" s="66">
        <f t="shared" ref="W13" si="147">V12</f>
        <v>1</v>
      </c>
      <c r="X13" s="66">
        <f t="shared" ref="X13" si="148">W12</f>
        <v>2</v>
      </c>
      <c r="Y13" s="66">
        <f t="shared" ref="Y13" si="149">X12</f>
        <v>2</v>
      </c>
      <c r="Z13" s="66">
        <f t="shared" ref="Z13" si="150">Y12</f>
        <v>2</v>
      </c>
      <c r="AA13" s="66">
        <f t="shared" ref="AA13" si="151">Z12</f>
        <v>3</v>
      </c>
      <c r="AB13" s="66">
        <f t="shared" ref="AB13" si="152">AA12</f>
        <v>4</v>
      </c>
      <c r="AC13" s="66">
        <f t="shared" ref="AC13" si="153">AB12</f>
        <v>4</v>
      </c>
      <c r="AD13" s="66">
        <f t="shared" ref="AD13" si="154">AC12</f>
        <v>0</v>
      </c>
      <c r="AE13" s="66">
        <f t="shared" ref="AE13" si="155">AD12</f>
        <v>0</v>
      </c>
      <c r="AF13" s="66">
        <f t="shared" ref="AF13" si="156">AE12</f>
        <v>0</v>
      </c>
      <c r="AG13" s="66">
        <f t="shared" ref="AG13" si="157">AF12</f>
        <v>0</v>
      </c>
      <c r="AH13" s="66">
        <f t="shared" ref="AH13" si="158">AG12</f>
        <v>0</v>
      </c>
      <c r="AI13" s="66">
        <f t="shared" ref="AI13" si="159">AH12</f>
        <v>0</v>
      </c>
      <c r="AJ13" s="66">
        <f t="shared" ref="AJ13" si="160">AI12</f>
        <v>0</v>
      </c>
      <c r="AK13" s="66">
        <f t="shared" ref="AK13" si="161">AJ12</f>
        <v>0</v>
      </c>
      <c r="AL13" s="66">
        <f t="shared" ref="AL13" si="162">AK12</f>
        <v>0</v>
      </c>
      <c r="AM13" s="66"/>
      <c r="AN13" s="66"/>
      <c r="AO13" s="66"/>
      <c r="AP13" s="66"/>
      <c r="AQ13" s="66"/>
      <c r="AR13" s="53"/>
    </row>
    <row r="14" spans="1:47" ht="18" hidden="1">
      <c r="A14" s="134"/>
      <c r="B14" s="67">
        <f t="shared" si="129"/>
        <v>34</v>
      </c>
      <c r="C14" s="70" t="s">
        <v>105</v>
      </c>
      <c r="D14" s="65">
        <f t="shared" si="130"/>
        <v>68502</v>
      </c>
      <c r="E14" s="61">
        <f t="shared" si="0"/>
        <v>37</v>
      </c>
      <c r="F14" s="66"/>
      <c r="G14" s="66"/>
      <c r="H14" s="66"/>
      <c r="I14" s="66"/>
      <c r="J14" s="110">
        <f t="shared" ref="J14" si="163">F13</f>
        <v>0</v>
      </c>
      <c r="K14" s="110">
        <f t="shared" ref="K14" si="164">G13</f>
        <v>0</v>
      </c>
      <c r="L14" s="110">
        <f t="shared" ref="L14" si="165">H13</f>
        <v>0</v>
      </c>
      <c r="M14" s="110">
        <f t="shared" ref="M14" si="166">I13</f>
        <v>0</v>
      </c>
      <c r="N14" s="110">
        <f t="shared" ref="N14" si="167">J13</f>
        <v>0</v>
      </c>
      <c r="O14" s="110">
        <f t="shared" ref="O14" si="168">K13</f>
        <v>0</v>
      </c>
      <c r="P14" s="110">
        <f t="shared" ref="P14" si="169">L13</f>
        <v>0</v>
      </c>
      <c r="Q14" s="110">
        <f t="shared" ref="Q14" si="170">M13</f>
        <v>2</v>
      </c>
      <c r="R14" s="110">
        <f t="shared" ref="R14" si="171">N13</f>
        <v>1</v>
      </c>
      <c r="S14" s="110">
        <f t="shared" ref="S14" si="172">O13</f>
        <v>1</v>
      </c>
      <c r="T14" s="110">
        <f t="shared" ref="T14" si="173">P13</f>
        <v>2</v>
      </c>
      <c r="U14" s="110">
        <f t="shared" ref="U14" si="174">Q13</f>
        <v>3</v>
      </c>
      <c r="V14" s="110">
        <f t="shared" ref="V14" si="175">R13</f>
        <v>2</v>
      </c>
      <c r="W14" s="110"/>
      <c r="X14" s="110">
        <v>1</v>
      </c>
      <c r="Y14" s="110">
        <v>1</v>
      </c>
      <c r="Z14" s="110">
        <v>1</v>
      </c>
      <c r="AA14" s="110">
        <v>3</v>
      </c>
      <c r="AB14" s="110">
        <v>2</v>
      </c>
      <c r="AC14" s="110">
        <v>2</v>
      </c>
      <c r="AD14" s="110">
        <f t="shared" ref="AD14" si="176">Z13</f>
        <v>2</v>
      </c>
      <c r="AE14" s="110">
        <v>3</v>
      </c>
      <c r="AF14" s="110">
        <f t="shared" ref="AF14" si="177">AB13</f>
        <v>4</v>
      </c>
      <c r="AG14" s="110">
        <f t="shared" ref="AG14" si="178">AC13</f>
        <v>4</v>
      </c>
      <c r="AH14" s="110">
        <v>3</v>
      </c>
      <c r="AI14" s="110">
        <f t="shared" ref="AI14" si="179">AE13</f>
        <v>0</v>
      </c>
      <c r="AJ14" s="110">
        <f t="shared" ref="AJ14" si="180">AF13</f>
        <v>0</v>
      </c>
      <c r="AK14" s="110">
        <f t="shared" ref="AK14" si="181">AG13</f>
        <v>0</v>
      </c>
      <c r="AL14" s="110">
        <f t="shared" ref="AL14" si="182">AH13</f>
        <v>0</v>
      </c>
      <c r="AM14" s="110">
        <f t="shared" ref="AM14" si="183">AI13</f>
        <v>0</v>
      </c>
      <c r="AN14" s="110">
        <f t="shared" ref="AN14" si="184">AJ13</f>
        <v>0</v>
      </c>
      <c r="AO14" s="110">
        <f t="shared" ref="AO14" si="185">AK13</f>
        <v>0</v>
      </c>
      <c r="AP14" s="110">
        <f t="shared" ref="AP14" si="186">AL13</f>
        <v>0</v>
      </c>
      <c r="AQ14" s="110">
        <f t="shared" ref="AQ14" si="187">AM13</f>
        <v>0</v>
      </c>
      <c r="AR14" s="72">
        <f>SUM(Q14:W14)</f>
        <v>11</v>
      </c>
    </row>
    <row r="15" spans="1:47" ht="18" hidden="1">
      <c r="A15" s="132" t="s">
        <v>117</v>
      </c>
      <c r="B15" s="63">
        <v>25</v>
      </c>
      <c r="C15" s="59" t="s">
        <v>2</v>
      </c>
      <c r="D15" s="60">
        <v>85986</v>
      </c>
      <c r="E15" s="61">
        <f t="shared" si="0"/>
        <v>25</v>
      </c>
      <c r="F15" s="62"/>
      <c r="G15" s="62"/>
      <c r="H15" s="62"/>
      <c r="I15" s="62"/>
      <c r="J15" s="62"/>
      <c r="K15" s="62">
        <v>1</v>
      </c>
      <c r="L15" s="62">
        <v>2</v>
      </c>
      <c r="M15" s="62"/>
      <c r="N15" s="62"/>
      <c r="O15" s="62">
        <v>1</v>
      </c>
      <c r="P15" s="62">
        <v>1</v>
      </c>
      <c r="Q15" s="62"/>
      <c r="R15" s="62"/>
      <c r="S15" s="62">
        <v>1</v>
      </c>
      <c r="T15" s="62">
        <v>2</v>
      </c>
      <c r="U15" s="62">
        <v>1</v>
      </c>
      <c r="V15" s="62">
        <v>3</v>
      </c>
      <c r="W15" s="62">
        <v>3</v>
      </c>
      <c r="X15" s="62">
        <v>3</v>
      </c>
      <c r="Y15" s="62">
        <v>3</v>
      </c>
      <c r="Z15" s="62">
        <v>4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53"/>
    </row>
    <row r="16" spans="1:47" ht="18" hidden="1">
      <c r="A16" s="135"/>
      <c r="B16" s="63">
        <f t="shared" si="129"/>
        <v>25</v>
      </c>
      <c r="C16" s="64" t="s">
        <v>104</v>
      </c>
      <c r="D16" s="65">
        <f t="shared" si="130"/>
        <v>85986</v>
      </c>
      <c r="E16" s="61">
        <f t="shared" si="0"/>
        <v>25</v>
      </c>
      <c r="F16" s="66"/>
      <c r="G16" s="111"/>
      <c r="H16" s="66">
        <f>F15</f>
        <v>0</v>
      </c>
      <c r="I16" s="66">
        <f t="shared" ref="I16:AL16" si="188">G15</f>
        <v>0</v>
      </c>
      <c r="J16" s="66">
        <f t="shared" si="188"/>
        <v>0</v>
      </c>
      <c r="K16" s="66">
        <f t="shared" si="188"/>
        <v>0</v>
      </c>
      <c r="L16" s="66">
        <f t="shared" si="188"/>
        <v>0</v>
      </c>
      <c r="M16" s="66">
        <f t="shared" si="188"/>
        <v>1</v>
      </c>
      <c r="N16" s="66">
        <f t="shared" si="188"/>
        <v>2</v>
      </c>
      <c r="O16" s="66">
        <f t="shared" si="188"/>
        <v>0</v>
      </c>
      <c r="P16" s="66">
        <f t="shared" si="188"/>
        <v>0</v>
      </c>
      <c r="Q16" s="66">
        <f t="shared" si="188"/>
        <v>1</v>
      </c>
      <c r="R16" s="66">
        <f t="shared" si="188"/>
        <v>1</v>
      </c>
      <c r="S16" s="66">
        <f t="shared" si="188"/>
        <v>0</v>
      </c>
      <c r="T16" s="66">
        <f t="shared" si="188"/>
        <v>0</v>
      </c>
      <c r="U16" s="66">
        <f t="shared" si="188"/>
        <v>1</v>
      </c>
      <c r="V16" s="66">
        <f t="shared" si="188"/>
        <v>2</v>
      </c>
      <c r="W16" s="66">
        <f t="shared" si="188"/>
        <v>1</v>
      </c>
      <c r="X16" s="66">
        <f t="shared" si="188"/>
        <v>3</v>
      </c>
      <c r="Y16" s="66">
        <f t="shared" si="188"/>
        <v>3</v>
      </c>
      <c r="Z16" s="66">
        <f t="shared" si="188"/>
        <v>3</v>
      </c>
      <c r="AA16" s="66">
        <f t="shared" si="188"/>
        <v>3</v>
      </c>
      <c r="AB16" s="66">
        <f t="shared" si="188"/>
        <v>4</v>
      </c>
      <c r="AC16" s="66">
        <f t="shared" si="188"/>
        <v>0</v>
      </c>
      <c r="AD16" s="66">
        <f t="shared" si="188"/>
        <v>0</v>
      </c>
      <c r="AE16" s="66">
        <f t="shared" si="188"/>
        <v>0</v>
      </c>
      <c r="AF16" s="66">
        <f t="shared" si="188"/>
        <v>0</v>
      </c>
      <c r="AG16" s="66">
        <f t="shared" si="188"/>
        <v>0</v>
      </c>
      <c r="AH16" s="66">
        <f t="shared" si="188"/>
        <v>0</v>
      </c>
      <c r="AI16" s="66">
        <f t="shared" si="188"/>
        <v>0</v>
      </c>
      <c r="AJ16" s="66">
        <f t="shared" si="188"/>
        <v>0</v>
      </c>
      <c r="AK16" s="66">
        <f t="shared" si="188"/>
        <v>0</v>
      </c>
      <c r="AL16" s="66">
        <f t="shared" si="188"/>
        <v>0</v>
      </c>
      <c r="AM16" s="66"/>
      <c r="AN16" s="66"/>
      <c r="AO16" s="66"/>
      <c r="AP16" s="66"/>
      <c r="AQ16" s="66"/>
      <c r="AR16" s="53"/>
    </row>
    <row r="17" spans="1:44" ht="18">
      <c r="A17" s="134"/>
      <c r="B17" s="67">
        <f t="shared" si="129"/>
        <v>25</v>
      </c>
      <c r="C17" s="68" t="s">
        <v>1</v>
      </c>
      <c r="D17" s="69">
        <f t="shared" si="130"/>
        <v>85986</v>
      </c>
      <c r="E17" s="61">
        <f t="shared" si="0"/>
        <v>25</v>
      </c>
      <c r="F17" s="66"/>
      <c r="G17" s="111">
        <f t="shared" ref="G17" si="189">F16</f>
        <v>0</v>
      </c>
      <c r="H17" s="66">
        <f t="shared" ref="H17" si="190">G16</f>
        <v>0</v>
      </c>
      <c r="I17" s="66">
        <f t="shared" ref="I17" si="191">H16</f>
        <v>0</v>
      </c>
      <c r="J17" s="66">
        <f t="shared" ref="J17" si="192">I16</f>
        <v>0</v>
      </c>
      <c r="K17" s="66">
        <f t="shared" ref="K17" si="193">J16</f>
        <v>0</v>
      </c>
      <c r="L17" s="66">
        <f t="shared" ref="L17" si="194">K16</f>
        <v>0</v>
      </c>
      <c r="M17" s="66">
        <f t="shared" ref="M17" si="195">L16</f>
        <v>0</v>
      </c>
      <c r="N17" s="66">
        <f t="shared" ref="N17" si="196">M16</f>
        <v>1</v>
      </c>
      <c r="O17" s="66">
        <f t="shared" ref="O17" si="197">N16</f>
        <v>2</v>
      </c>
      <c r="P17" s="66">
        <f t="shared" ref="P17" si="198">O16</f>
        <v>0</v>
      </c>
      <c r="Q17" s="66">
        <f t="shared" ref="Q17" si="199">P16</f>
        <v>0</v>
      </c>
      <c r="R17" s="66">
        <f>Q16</f>
        <v>1</v>
      </c>
      <c r="S17" s="66">
        <f t="shared" ref="S17" si="200">R16</f>
        <v>1</v>
      </c>
      <c r="T17" s="66">
        <f t="shared" ref="T17" si="201">S16</f>
        <v>0</v>
      </c>
      <c r="U17" s="66">
        <f t="shared" ref="U17" si="202">T16</f>
        <v>0</v>
      </c>
      <c r="V17" s="66">
        <f t="shared" ref="V17" si="203">U16</f>
        <v>1</v>
      </c>
      <c r="W17" s="66">
        <f t="shared" ref="W17" si="204">V16</f>
        <v>2</v>
      </c>
      <c r="X17" s="66">
        <f t="shared" ref="X17" si="205">W16</f>
        <v>1</v>
      </c>
      <c r="Y17" s="66">
        <f t="shared" ref="Y17" si="206">X16</f>
        <v>3</v>
      </c>
      <c r="Z17" s="66">
        <f t="shared" ref="Z17" si="207">Y16</f>
        <v>3</v>
      </c>
      <c r="AA17" s="66">
        <f t="shared" ref="AA17" si="208">Z16</f>
        <v>3</v>
      </c>
      <c r="AB17" s="66">
        <f t="shared" ref="AB17" si="209">AA16</f>
        <v>3</v>
      </c>
      <c r="AC17" s="66">
        <f t="shared" ref="AC17" si="210">AB16</f>
        <v>4</v>
      </c>
      <c r="AD17" s="66">
        <f t="shared" ref="AD17" si="211">AC16</f>
        <v>0</v>
      </c>
      <c r="AE17" s="66">
        <f t="shared" ref="AE17" si="212">AD16</f>
        <v>0</v>
      </c>
      <c r="AF17" s="66">
        <f t="shared" ref="AF17" si="213">AE16</f>
        <v>0</v>
      </c>
      <c r="AG17" s="66">
        <f t="shared" ref="AG17" si="214">AF16</f>
        <v>0</v>
      </c>
      <c r="AH17" s="66">
        <f t="shared" ref="AH17" si="215">AG16</f>
        <v>0</v>
      </c>
      <c r="AI17" s="66">
        <f t="shared" ref="AI17" si="216">AH16</f>
        <v>0</v>
      </c>
      <c r="AJ17" s="66">
        <f t="shared" ref="AJ17" si="217">AI16</f>
        <v>0</v>
      </c>
      <c r="AK17" s="66">
        <f t="shared" ref="AK17" si="218">AJ16</f>
        <v>0</v>
      </c>
      <c r="AL17" s="66">
        <f t="shared" ref="AL17" si="219">AK16</f>
        <v>0</v>
      </c>
      <c r="AM17" s="66"/>
      <c r="AN17" s="66"/>
      <c r="AO17" s="66"/>
      <c r="AP17" s="66"/>
      <c r="AQ17" s="66"/>
      <c r="AR17" s="53"/>
    </row>
    <row r="18" spans="1:44" ht="18" hidden="1">
      <c r="A18" s="134"/>
      <c r="B18" s="67">
        <f t="shared" si="129"/>
        <v>25</v>
      </c>
      <c r="C18" s="70" t="s">
        <v>105</v>
      </c>
      <c r="D18" s="65">
        <f t="shared" si="130"/>
        <v>85986</v>
      </c>
      <c r="E18" s="61">
        <f t="shared" si="0"/>
        <v>26</v>
      </c>
      <c r="F18" s="73"/>
      <c r="G18" s="111"/>
      <c r="H18" s="66"/>
      <c r="I18" s="66"/>
      <c r="J18" s="110">
        <f t="shared" ref="J18" si="220">F17</f>
        <v>0</v>
      </c>
      <c r="K18" s="110">
        <f t="shared" ref="K18" si="221">G17</f>
        <v>0</v>
      </c>
      <c r="L18" s="110">
        <f t="shared" ref="L18" si="222">H17</f>
        <v>0</v>
      </c>
      <c r="M18" s="110">
        <f t="shared" ref="M18" si="223">I17</f>
        <v>0</v>
      </c>
      <c r="N18" s="110">
        <f t="shared" ref="N18" si="224">J17</f>
        <v>0</v>
      </c>
      <c r="O18" s="110">
        <f t="shared" ref="O18" si="225">K17</f>
        <v>0</v>
      </c>
      <c r="P18" s="110">
        <f t="shared" ref="P18" si="226">L17</f>
        <v>0</v>
      </c>
      <c r="Q18" s="110">
        <f t="shared" ref="Q18" si="227">M17</f>
        <v>0</v>
      </c>
      <c r="R18" s="110">
        <f t="shared" ref="R18" si="228">N17</f>
        <v>1</v>
      </c>
      <c r="S18" s="110">
        <v>1</v>
      </c>
      <c r="T18" s="110">
        <v>2</v>
      </c>
      <c r="U18" s="110">
        <v>1</v>
      </c>
      <c r="V18" s="110">
        <f t="shared" ref="V18" si="229">R17</f>
        <v>1</v>
      </c>
      <c r="W18" s="110"/>
      <c r="X18" s="110"/>
      <c r="Y18" s="110">
        <f t="shared" ref="Y18" si="230">U17</f>
        <v>0</v>
      </c>
      <c r="Z18" s="110">
        <f t="shared" ref="Z18" si="231">V17</f>
        <v>1</v>
      </c>
      <c r="AA18" s="110">
        <f t="shared" ref="AA18" si="232">W17</f>
        <v>2</v>
      </c>
      <c r="AB18" s="110">
        <f t="shared" ref="AB18" si="233">X17</f>
        <v>1</v>
      </c>
      <c r="AC18" s="110">
        <f t="shared" ref="AC18" si="234">Y17</f>
        <v>3</v>
      </c>
      <c r="AD18" s="110">
        <f t="shared" ref="AD18" si="235">Z17</f>
        <v>3</v>
      </c>
      <c r="AE18" s="110">
        <f t="shared" ref="AE18" si="236">AA17</f>
        <v>3</v>
      </c>
      <c r="AF18" s="110">
        <f t="shared" ref="AF18" si="237">AB17</f>
        <v>3</v>
      </c>
      <c r="AG18" s="110">
        <v>2</v>
      </c>
      <c r="AH18" s="110">
        <v>2</v>
      </c>
      <c r="AI18" s="110">
        <f t="shared" ref="AI18" si="238">AE17</f>
        <v>0</v>
      </c>
      <c r="AJ18" s="110">
        <f t="shared" ref="AJ18" si="239">AF17</f>
        <v>0</v>
      </c>
      <c r="AK18" s="110">
        <f t="shared" ref="AK18" si="240">AG17</f>
        <v>0</v>
      </c>
      <c r="AL18" s="110">
        <f t="shared" ref="AL18" si="241">AH17</f>
        <v>0</v>
      </c>
      <c r="AM18" s="110">
        <f t="shared" ref="AM18" si="242">AI17</f>
        <v>0</v>
      </c>
      <c r="AN18" s="110">
        <f t="shared" ref="AN18" si="243">AJ17</f>
        <v>0</v>
      </c>
      <c r="AO18" s="110">
        <f t="shared" ref="AO18" si="244">AK17</f>
        <v>0</v>
      </c>
      <c r="AP18" s="110">
        <f t="shared" ref="AP18" si="245">AL17</f>
        <v>0</v>
      </c>
      <c r="AQ18" s="110">
        <f t="shared" ref="AQ18" si="246">AM17</f>
        <v>0</v>
      </c>
      <c r="AR18" s="72">
        <f>SUM(Q18:W18)</f>
        <v>6</v>
      </c>
    </row>
    <row r="19" spans="1:44" ht="18" hidden="1">
      <c r="A19" s="125" t="s">
        <v>118</v>
      </c>
      <c r="B19" s="74">
        <v>30</v>
      </c>
      <c r="C19" s="59" t="s">
        <v>2</v>
      </c>
      <c r="D19" s="60">
        <v>95406</v>
      </c>
      <c r="E19" s="61">
        <f t="shared" si="0"/>
        <v>30</v>
      </c>
      <c r="F19" s="62"/>
      <c r="G19" s="62"/>
      <c r="H19" s="62"/>
      <c r="I19" s="62"/>
      <c r="J19" s="62">
        <v>2</v>
      </c>
      <c r="K19" s="62">
        <v>4</v>
      </c>
      <c r="L19" s="62">
        <v>4</v>
      </c>
      <c r="M19" s="62">
        <v>4</v>
      </c>
      <c r="N19" s="62">
        <v>4</v>
      </c>
      <c r="O19" s="62">
        <v>4</v>
      </c>
      <c r="P19" s="62">
        <v>4</v>
      </c>
      <c r="Q19" s="62">
        <v>4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53"/>
    </row>
    <row r="20" spans="1:44" ht="18" hidden="1">
      <c r="A20" s="136"/>
      <c r="B20" s="74">
        <f>B19</f>
        <v>30</v>
      </c>
      <c r="C20" s="64" t="s">
        <v>104</v>
      </c>
      <c r="D20" s="65">
        <f t="shared" si="130"/>
        <v>95406</v>
      </c>
      <c r="E20" s="61">
        <f t="shared" si="0"/>
        <v>30</v>
      </c>
      <c r="F20" s="66"/>
      <c r="G20" s="66"/>
      <c r="H20" s="66">
        <f>F19</f>
        <v>0</v>
      </c>
      <c r="I20" s="66">
        <f t="shared" ref="I20:AL20" si="247">G19</f>
        <v>0</v>
      </c>
      <c r="J20" s="66">
        <f t="shared" si="247"/>
        <v>0</v>
      </c>
      <c r="K20" s="66">
        <f t="shared" si="247"/>
        <v>0</v>
      </c>
      <c r="L20" s="66">
        <f t="shared" si="247"/>
        <v>2</v>
      </c>
      <c r="M20" s="66">
        <f t="shared" si="247"/>
        <v>4</v>
      </c>
      <c r="N20" s="66">
        <f t="shared" si="247"/>
        <v>4</v>
      </c>
      <c r="O20" s="66">
        <f t="shared" si="247"/>
        <v>4</v>
      </c>
      <c r="P20" s="66">
        <f t="shared" si="247"/>
        <v>4</v>
      </c>
      <c r="Q20" s="66">
        <f t="shared" si="247"/>
        <v>4</v>
      </c>
      <c r="R20" s="66">
        <f t="shared" si="247"/>
        <v>4</v>
      </c>
      <c r="S20" s="66">
        <f t="shared" si="247"/>
        <v>4</v>
      </c>
      <c r="T20" s="66">
        <f t="shared" si="247"/>
        <v>0</v>
      </c>
      <c r="U20" s="66">
        <f t="shared" si="247"/>
        <v>0</v>
      </c>
      <c r="V20" s="66">
        <f t="shared" si="247"/>
        <v>0</v>
      </c>
      <c r="W20" s="66">
        <f t="shared" si="247"/>
        <v>0</v>
      </c>
      <c r="X20" s="66">
        <f t="shared" si="247"/>
        <v>0</v>
      </c>
      <c r="Y20" s="66">
        <f t="shared" si="247"/>
        <v>0</v>
      </c>
      <c r="Z20" s="66">
        <f t="shared" si="247"/>
        <v>0</v>
      </c>
      <c r="AA20" s="66">
        <f t="shared" si="247"/>
        <v>0</v>
      </c>
      <c r="AB20" s="66">
        <f t="shared" si="247"/>
        <v>0</v>
      </c>
      <c r="AC20" s="66">
        <f t="shared" si="247"/>
        <v>0</v>
      </c>
      <c r="AD20" s="66">
        <f t="shared" si="247"/>
        <v>0</v>
      </c>
      <c r="AE20" s="66">
        <f t="shared" si="247"/>
        <v>0</v>
      </c>
      <c r="AF20" s="66">
        <f t="shared" si="247"/>
        <v>0</v>
      </c>
      <c r="AG20" s="66">
        <f t="shared" si="247"/>
        <v>0</v>
      </c>
      <c r="AH20" s="66">
        <f t="shared" si="247"/>
        <v>0</v>
      </c>
      <c r="AI20" s="66">
        <f t="shared" si="247"/>
        <v>0</v>
      </c>
      <c r="AJ20" s="66">
        <f t="shared" si="247"/>
        <v>0</v>
      </c>
      <c r="AK20" s="66">
        <f t="shared" si="247"/>
        <v>0</v>
      </c>
      <c r="AL20" s="66">
        <f t="shared" si="247"/>
        <v>0</v>
      </c>
      <c r="AM20" s="66"/>
      <c r="AN20" s="66"/>
      <c r="AO20" s="66"/>
      <c r="AP20" s="66"/>
      <c r="AQ20" s="66"/>
      <c r="AR20" s="53"/>
    </row>
    <row r="21" spans="1:44" ht="18">
      <c r="A21" s="137"/>
      <c r="B21" s="75">
        <f>B20</f>
        <v>30</v>
      </c>
      <c r="C21" s="68" t="s">
        <v>1</v>
      </c>
      <c r="D21" s="69">
        <f t="shared" si="130"/>
        <v>95406</v>
      </c>
      <c r="E21" s="61">
        <f t="shared" si="0"/>
        <v>30</v>
      </c>
      <c r="F21" s="66"/>
      <c r="G21" s="66">
        <f t="shared" ref="G21" si="248">F20</f>
        <v>0</v>
      </c>
      <c r="H21" s="66">
        <f t="shared" ref="H21" si="249">G20</f>
        <v>0</v>
      </c>
      <c r="I21" s="66">
        <f t="shared" ref="I21" si="250">H20</f>
        <v>0</v>
      </c>
      <c r="J21" s="66">
        <f t="shared" ref="J21" si="251">I20</f>
        <v>0</v>
      </c>
      <c r="K21" s="66">
        <f t="shared" ref="K21" si="252">J20</f>
        <v>0</v>
      </c>
      <c r="L21" s="66">
        <f t="shared" ref="L21" si="253">K20</f>
        <v>0</v>
      </c>
      <c r="M21" s="66">
        <f t="shared" ref="M21" si="254">L20</f>
        <v>2</v>
      </c>
      <c r="N21" s="66">
        <f t="shared" ref="N21" si="255">M20</f>
        <v>4</v>
      </c>
      <c r="O21" s="66">
        <f t="shared" ref="O21" si="256">N20</f>
        <v>4</v>
      </c>
      <c r="P21" s="66">
        <f t="shared" ref="P21" si="257">O20</f>
        <v>4</v>
      </c>
      <c r="Q21" s="66">
        <f t="shared" ref="Q21" si="258">P20</f>
        <v>4</v>
      </c>
      <c r="R21" s="66">
        <f t="shared" ref="R21" si="259">Q20</f>
        <v>4</v>
      </c>
      <c r="S21" s="66">
        <f t="shared" ref="S21" si="260">R20</f>
        <v>4</v>
      </c>
      <c r="T21" s="66">
        <f t="shared" ref="T21" si="261">S20</f>
        <v>4</v>
      </c>
      <c r="U21" s="66">
        <f t="shared" ref="U21" si="262">T20</f>
        <v>0</v>
      </c>
      <c r="V21" s="66">
        <f t="shared" ref="V21" si="263">U20</f>
        <v>0</v>
      </c>
      <c r="W21" s="66">
        <f t="shared" ref="W21" si="264">V20</f>
        <v>0</v>
      </c>
      <c r="X21" s="66">
        <f t="shared" ref="X21" si="265">W20</f>
        <v>0</v>
      </c>
      <c r="Y21" s="66">
        <f t="shared" ref="Y21" si="266">X20</f>
        <v>0</v>
      </c>
      <c r="Z21" s="66">
        <f t="shared" ref="Z21" si="267">Y20</f>
        <v>0</v>
      </c>
      <c r="AA21" s="66">
        <f t="shared" ref="AA21" si="268">Z20</f>
        <v>0</v>
      </c>
      <c r="AB21" s="66">
        <f t="shared" ref="AB21" si="269">AA20</f>
        <v>0</v>
      </c>
      <c r="AC21" s="66">
        <f t="shared" ref="AC21" si="270">AB20</f>
        <v>0</v>
      </c>
      <c r="AD21" s="66">
        <f t="shared" ref="AD21" si="271">AC20</f>
        <v>0</v>
      </c>
      <c r="AE21" s="66">
        <f t="shared" ref="AE21" si="272">AD20</f>
        <v>0</v>
      </c>
      <c r="AF21" s="66">
        <f t="shared" ref="AF21" si="273">AE20</f>
        <v>0</v>
      </c>
      <c r="AG21" s="66">
        <f t="shared" ref="AG21" si="274">AF20</f>
        <v>0</v>
      </c>
      <c r="AH21" s="66">
        <f t="shared" ref="AH21" si="275">AG20</f>
        <v>0</v>
      </c>
      <c r="AI21" s="66">
        <f t="shared" ref="AI21" si="276">AH20</f>
        <v>0</v>
      </c>
      <c r="AJ21" s="66">
        <f t="shared" ref="AJ21" si="277">AI20</f>
        <v>0</v>
      </c>
      <c r="AK21" s="66">
        <f t="shared" ref="AK21" si="278">AJ20</f>
        <v>0</v>
      </c>
      <c r="AL21" s="66">
        <f t="shared" ref="AL21" si="279">AK20</f>
        <v>0</v>
      </c>
      <c r="AM21" s="66"/>
      <c r="AN21" s="66"/>
      <c r="AO21" s="66"/>
      <c r="AP21" s="66"/>
      <c r="AQ21" s="66"/>
      <c r="AR21" s="53"/>
    </row>
    <row r="22" spans="1:44" ht="18" hidden="1">
      <c r="A22" s="137"/>
      <c r="B22" s="75">
        <f>B21</f>
        <v>30</v>
      </c>
      <c r="C22" s="70" t="s">
        <v>105</v>
      </c>
      <c r="D22" s="65">
        <f t="shared" si="130"/>
        <v>95406</v>
      </c>
      <c r="E22" s="61">
        <f t="shared" si="0"/>
        <v>30</v>
      </c>
      <c r="F22" s="66"/>
      <c r="G22" s="66"/>
      <c r="H22" s="66"/>
      <c r="I22" s="66"/>
      <c r="J22" s="110">
        <f t="shared" ref="J22" si="280">F21</f>
        <v>0</v>
      </c>
      <c r="K22" s="110">
        <f t="shared" ref="K22" si="281">G21</f>
        <v>0</v>
      </c>
      <c r="L22" s="110">
        <f t="shared" ref="L22" si="282">H21</f>
        <v>0</v>
      </c>
      <c r="M22" s="110">
        <f t="shared" ref="M22" si="283">I21</f>
        <v>0</v>
      </c>
      <c r="N22" s="110">
        <f t="shared" ref="N22" si="284">J21</f>
        <v>0</v>
      </c>
      <c r="O22" s="110">
        <f t="shared" ref="O22" si="285">K21</f>
        <v>0</v>
      </c>
      <c r="P22" s="110">
        <f t="shared" ref="P22" si="286">L21</f>
        <v>0</v>
      </c>
      <c r="Q22" s="110">
        <f t="shared" ref="Q22" si="287">M21</f>
        <v>2</v>
      </c>
      <c r="R22" s="110">
        <v>1</v>
      </c>
      <c r="S22" s="110">
        <v>1</v>
      </c>
      <c r="T22" s="110">
        <v>2</v>
      </c>
      <c r="U22" s="110">
        <v>1</v>
      </c>
      <c r="V22" s="110">
        <f t="shared" ref="V22" si="288">R21</f>
        <v>4</v>
      </c>
      <c r="W22" s="110">
        <f t="shared" ref="W22" si="289">S21</f>
        <v>4</v>
      </c>
      <c r="X22" s="110">
        <f t="shared" ref="X22" si="290">T21</f>
        <v>4</v>
      </c>
      <c r="Y22" s="110">
        <f t="shared" ref="Y22" si="291">U21</f>
        <v>0</v>
      </c>
      <c r="Z22" s="110">
        <v>2</v>
      </c>
      <c r="AA22" s="110">
        <v>3</v>
      </c>
      <c r="AB22" s="110">
        <v>3</v>
      </c>
      <c r="AC22" s="110">
        <v>3</v>
      </c>
      <c r="AD22" s="110">
        <f t="shared" ref="AD22" si="292">Z21</f>
        <v>0</v>
      </c>
      <c r="AE22" s="110">
        <f t="shared" ref="AE22" si="293">AA21</f>
        <v>0</v>
      </c>
      <c r="AF22" s="110">
        <f t="shared" ref="AF22" si="294">AB21</f>
        <v>0</v>
      </c>
      <c r="AG22" s="110">
        <f t="shared" ref="AG22" si="295">AC21</f>
        <v>0</v>
      </c>
      <c r="AH22" s="110">
        <f t="shared" ref="AH22" si="296">AD21</f>
        <v>0</v>
      </c>
      <c r="AI22" s="110">
        <f t="shared" ref="AI22" si="297">AE21</f>
        <v>0</v>
      </c>
      <c r="AJ22" s="110">
        <f t="shared" ref="AJ22" si="298">AF21</f>
        <v>0</v>
      </c>
      <c r="AK22" s="110">
        <f t="shared" ref="AK22" si="299">AG21</f>
        <v>0</v>
      </c>
      <c r="AL22" s="110">
        <f t="shared" ref="AL22" si="300">AH21</f>
        <v>0</v>
      </c>
      <c r="AM22" s="110">
        <f t="shared" ref="AM22" si="301">AI21</f>
        <v>0</v>
      </c>
      <c r="AN22" s="110">
        <f t="shared" ref="AN22" si="302">AJ21</f>
        <v>0</v>
      </c>
      <c r="AO22" s="110">
        <f t="shared" ref="AO22" si="303">AK21</f>
        <v>0</v>
      </c>
      <c r="AP22" s="110">
        <f t="shared" ref="AP22" si="304">AL21</f>
        <v>0</v>
      </c>
      <c r="AQ22" s="110">
        <f t="shared" ref="AQ22" si="305">AM21</f>
        <v>0</v>
      </c>
      <c r="AR22" s="72">
        <f>SUM(Q22:W22)</f>
        <v>15</v>
      </c>
    </row>
    <row r="23" spans="1:44" ht="18" hidden="1">
      <c r="A23" s="132" t="s">
        <v>122</v>
      </c>
      <c r="B23" s="76">
        <v>35</v>
      </c>
      <c r="C23" s="59" t="s">
        <v>2</v>
      </c>
      <c r="D23" s="60">
        <v>5586</v>
      </c>
      <c r="E23" s="61">
        <f t="shared" si="0"/>
        <v>35</v>
      </c>
      <c r="F23" s="62"/>
      <c r="G23" s="62"/>
      <c r="H23" s="62"/>
      <c r="I23" s="62">
        <v>4</v>
      </c>
      <c r="J23" s="62">
        <v>3</v>
      </c>
      <c r="K23" s="62">
        <v>3</v>
      </c>
      <c r="L23" s="62">
        <v>1</v>
      </c>
      <c r="M23" s="62">
        <v>1</v>
      </c>
      <c r="N23" s="62">
        <v>2</v>
      </c>
      <c r="O23" s="62">
        <v>1</v>
      </c>
      <c r="P23" s="62">
        <v>1</v>
      </c>
      <c r="Q23" s="62">
        <v>2</v>
      </c>
      <c r="R23" s="62">
        <v>1</v>
      </c>
      <c r="S23" s="62">
        <v>1</v>
      </c>
      <c r="T23" s="62">
        <v>1</v>
      </c>
      <c r="U23" s="62">
        <v>2</v>
      </c>
      <c r="V23" s="62">
        <v>1</v>
      </c>
      <c r="W23" s="62">
        <v>1</v>
      </c>
      <c r="X23" s="62">
        <v>1</v>
      </c>
      <c r="Y23" s="62">
        <v>3</v>
      </c>
      <c r="Z23" s="62">
        <v>3</v>
      </c>
      <c r="AA23" s="62">
        <v>3</v>
      </c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53"/>
    </row>
    <row r="24" spans="1:44" ht="18" hidden="1">
      <c r="A24" s="133"/>
      <c r="B24" s="74">
        <f>B23</f>
        <v>35</v>
      </c>
      <c r="C24" s="64" t="s">
        <v>104</v>
      </c>
      <c r="D24" s="65">
        <f t="shared" si="130"/>
        <v>5586</v>
      </c>
      <c r="E24" s="61">
        <f t="shared" si="0"/>
        <v>35</v>
      </c>
      <c r="F24" s="66"/>
      <c r="G24" s="66"/>
      <c r="H24" s="66">
        <f>F23</f>
        <v>0</v>
      </c>
      <c r="I24" s="66">
        <f t="shared" ref="I24:AL24" si="306">G23</f>
        <v>0</v>
      </c>
      <c r="J24" s="66">
        <f t="shared" si="306"/>
        <v>0</v>
      </c>
      <c r="K24" s="66">
        <f t="shared" si="306"/>
        <v>4</v>
      </c>
      <c r="L24" s="66">
        <f t="shared" si="306"/>
        <v>3</v>
      </c>
      <c r="M24" s="66">
        <f t="shared" si="306"/>
        <v>3</v>
      </c>
      <c r="N24" s="66">
        <f t="shared" si="306"/>
        <v>1</v>
      </c>
      <c r="O24" s="66">
        <f t="shared" si="306"/>
        <v>1</v>
      </c>
      <c r="P24" s="66">
        <f t="shared" si="306"/>
        <v>2</v>
      </c>
      <c r="Q24" s="66">
        <f t="shared" si="306"/>
        <v>1</v>
      </c>
      <c r="R24" s="66">
        <f t="shared" si="306"/>
        <v>1</v>
      </c>
      <c r="S24" s="66">
        <f t="shared" si="306"/>
        <v>2</v>
      </c>
      <c r="T24" s="66">
        <f t="shared" si="306"/>
        <v>1</v>
      </c>
      <c r="U24" s="66">
        <f t="shared" si="306"/>
        <v>1</v>
      </c>
      <c r="V24" s="66">
        <f t="shared" si="306"/>
        <v>1</v>
      </c>
      <c r="W24" s="66">
        <f t="shared" si="306"/>
        <v>2</v>
      </c>
      <c r="X24" s="66">
        <f t="shared" si="306"/>
        <v>1</v>
      </c>
      <c r="Y24" s="66">
        <f t="shared" si="306"/>
        <v>1</v>
      </c>
      <c r="Z24" s="66">
        <f t="shared" si="306"/>
        <v>1</v>
      </c>
      <c r="AA24" s="66">
        <f t="shared" si="306"/>
        <v>3</v>
      </c>
      <c r="AB24" s="66">
        <f t="shared" si="306"/>
        <v>3</v>
      </c>
      <c r="AC24" s="66">
        <f t="shared" si="306"/>
        <v>3</v>
      </c>
      <c r="AD24" s="66">
        <f t="shared" si="306"/>
        <v>0</v>
      </c>
      <c r="AE24" s="66">
        <f t="shared" si="306"/>
        <v>0</v>
      </c>
      <c r="AF24" s="66">
        <f t="shared" si="306"/>
        <v>0</v>
      </c>
      <c r="AG24" s="66">
        <f t="shared" si="306"/>
        <v>0</v>
      </c>
      <c r="AH24" s="66">
        <f t="shared" si="306"/>
        <v>0</v>
      </c>
      <c r="AI24" s="66">
        <f t="shared" si="306"/>
        <v>0</v>
      </c>
      <c r="AJ24" s="66">
        <f t="shared" si="306"/>
        <v>0</v>
      </c>
      <c r="AK24" s="66">
        <f t="shared" si="306"/>
        <v>0</v>
      </c>
      <c r="AL24" s="66">
        <f t="shared" si="306"/>
        <v>0</v>
      </c>
      <c r="AM24" s="66"/>
      <c r="AN24" s="66"/>
      <c r="AO24" s="66"/>
      <c r="AP24" s="66"/>
      <c r="AQ24" s="66"/>
      <c r="AR24" s="53"/>
    </row>
    <row r="25" spans="1:44" ht="18">
      <c r="A25" s="133"/>
      <c r="B25" s="75">
        <f>B24</f>
        <v>35</v>
      </c>
      <c r="C25" s="68" t="s">
        <v>1</v>
      </c>
      <c r="D25" s="69">
        <f t="shared" si="130"/>
        <v>5586</v>
      </c>
      <c r="E25" s="61">
        <f t="shared" si="0"/>
        <v>35</v>
      </c>
      <c r="F25" s="66"/>
      <c r="G25" s="66">
        <f t="shared" ref="G25" si="307">F24</f>
        <v>0</v>
      </c>
      <c r="H25" s="66">
        <f t="shared" ref="H25" si="308">G24</f>
        <v>0</v>
      </c>
      <c r="I25" s="66">
        <f t="shared" ref="I25" si="309">H24</f>
        <v>0</v>
      </c>
      <c r="J25" s="66">
        <f t="shared" ref="J25" si="310">I24</f>
        <v>0</v>
      </c>
      <c r="K25" s="66">
        <f t="shared" ref="K25" si="311">J24</f>
        <v>0</v>
      </c>
      <c r="L25" s="66">
        <f t="shared" ref="L25" si="312">K24</f>
        <v>4</v>
      </c>
      <c r="M25" s="66">
        <f t="shared" ref="M25" si="313">L24</f>
        <v>3</v>
      </c>
      <c r="N25" s="66">
        <f t="shared" ref="N25" si="314">M24</f>
        <v>3</v>
      </c>
      <c r="O25" s="66">
        <f t="shared" ref="O25" si="315">N24</f>
        <v>1</v>
      </c>
      <c r="P25" s="66">
        <f t="shared" ref="P25" si="316">O24</f>
        <v>1</v>
      </c>
      <c r="Q25" s="66">
        <f t="shared" ref="Q25" si="317">P24</f>
        <v>2</v>
      </c>
      <c r="R25" s="66">
        <f>Q24</f>
        <v>1</v>
      </c>
      <c r="S25" s="66">
        <f t="shared" ref="S25" si="318">R24</f>
        <v>1</v>
      </c>
      <c r="T25" s="66">
        <f t="shared" ref="T25" si="319">S24</f>
        <v>2</v>
      </c>
      <c r="U25" s="66">
        <f t="shared" ref="U25" si="320">T24</f>
        <v>1</v>
      </c>
      <c r="V25" s="66">
        <f t="shared" ref="V25" si="321">U24</f>
        <v>1</v>
      </c>
      <c r="W25" s="66">
        <f t="shared" ref="W25" si="322">V24</f>
        <v>1</v>
      </c>
      <c r="X25" s="66">
        <f t="shared" ref="X25" si="323">W24</f>
        <v>2</v>
      </c>
      <c r="Y25" s="66">
        <f t="shared" ref="Y25" si="324">X24</f>
        <v>1</v>
      </c>
      <c r="Z25" s="66">
        <f t="shared" ref="Z25" si="325">Y24</f>
        <v>1</v>
      </c>
      <c r="AA25" s="66">
        <f t="shared" ref="AA25" si="326">Z24</f>
        <v>1</v>
      </c>
      <c r="AB25" s="66">
        <f t="shared" ref="AB25" si="327">AA24</f>
        <v>3</v>
      </c>
      <c r="AC25" s="66">
        <f t="shared" ref="AC25" si="328">AB24</f>
        <v>3</v>
      </c>
      <c r="AD25" s="66">
        <f t="shared" ref="AD25" si="329">AC24</f>
        <v>3</v>
      </c>
      <c r="AE25" s="66">
        <f t="shared" ref="AE25" si="330">AD24</f>
        <v>0</v>
      </c>
      <c r="AF25" s="66">
        <f t="shared" ref="AF25" si="331">AE24</f>
        <v>0</v>
      </c>
      <c r="AG25" s="66">
        <f t="shared" ref="AG25" si="332">AF24</f>
        <v>0</v>
      </c>
      <c r="AH25" s="66">
        <f t="shared" ref="AH25" si="333">AG24</f>
        <v>0</v>
      </c>
      <c r="AI25" s="66">
        <f t="shared" ref="AI25" si="334">AH24</f>
        <v>0</v>
      </c>
      <c r="AJ25" s="66">
        <f t="shared" ref="AJ25" si="335">AI24</f>
        <v>0</v>
      </c>
      <c r="AK25" s="66">
        <f t="shared" ref="AK25" si="336">AJ24</f>
        <v>0</v>
      </c>
      <c r="AL25" s="66">
        <f t="shared" ref="AL25" si="337">AK24</f>
        <v>0</v>
      </c>
      <c r="AM25" s="66"/>
      <c r="AN25" s="66"/>
      <c r="AO25" s="66"/>
      <c r="AP25" s="66"/>
      <c r="AQ25" s="66"/>
      <c r="AR25" s="53"/>
    </row>
    <row r="26" spans="1:44" ht="18" hidden="1">
      <c r="A26" s="134"/>
      <c r="B26" s="67">
        <f>B25</f>
        <v>35</v>
      </c>
      <c r="C26" s="70" t="s">
        <v>105</v>
      </c>
      <c r="D26" s="65">
        <f t="shared" si="130"/>
        <v>5586</v>
      </c>
      <c r="E26" s="61">
        <f t="shared" si="0"/>
        <v>35</v>
      </c>
      <c r="F26" s="66"/>
      <c r="G26" s="66"/>
      <c r="H26" s="66"/>
      <c r="I26" s="66"/>
      <c r="J26" s="110">
        <f t="shared" ref="J26" si="338">F25</f>
        <v>0</v>
      </c>
      <c r="K26" s="110">
        <f t="shared" ref="K26" si="339">G25</f>
        <v>0</v>
      </c>
      <c r="L26" s="110">
        <f t="shared" ref="L26" si="340">H25</f>
        <v>0</v>
      </c>
      <c r="M26" s="110">
        <f t="shared" ref="M26" si="341">I25</f>
        <v>0</v>
      </c>
      <c r="N26" s="110">
        <f t="shared" ref="N26" si="342">J25</f>
        <v>0</v>
      </c>
      <c r="O26" s="110">
        <f t="shared" ref="O26" si="343">K25</f>
        <v>0</v>
      </c>
      <c r="P26" s="110"/>
      <c r="Q26" s="110">
        <f t="shared" ref="Q26" si="344">M25</f>
        <v>3</v>
      </c>
      <c r="R26" s="110">
        <v>3</v>
      </c>
      <c r="S26" s="110">
        <v>2</v>
      </c>
      <c r="T26" s="110">
        <f t="shared" ref="T26" si="345">P25</f>
        <v>1</v>
      </c>
      <c r="U26" s="110">
        <f t="shared" ref="U26" si="346">Q25</f>
        <v>2</v>
      </c>
      <c r="V26" s="110">
        <v>2</v>
      </c>
      <c r="W26" s="110">
        <f t="shared" ref="W26" si="347">S25</f>
        <v>1</v>
      </c>
      <c r="X26" s="110">
        <f t="shared" ref="X26" si="348">T25</f>
        <v>2</v>
      </c>
      <c r="Y26" s="110">
        <f t="shared" ref="Y26" si="349">U25</f>
        <v>1</v>
      </c>
      <c r="Z26" s="110">
        <f t="shared" ref="Z26" si="350">V25</f>
        <v>1</v>
      </c>
      <c r="AA26" s="110">
        <f t="shared" ref="AA26" si="351">W25</f>
        <v>1</v>
      </c>
      <c r="AB26" s="110">
        <v>1</v>
      </c>
      <c r="AC26" s="110">
        <f t="shared" ref="AC26" si="352">Y25</f>
        <v>1</v>
      </c>
      <c r="AD26" s="110">
        <f t="shared" ref="AD26" si="353">Z25</f>
        <v>1</v>
      </c>
      <c r="AE26" s="110">
        <v>2</v>
      </c>
      <c r="AF26" s="110">
        <f t="shared" ref="AF26" si="354">AB25</f>
        <v>3</v>
      </c>
      <c r="AG26" s="110">
        <v>4</v>
      </c>
      <c r="AH26" s="110">
        <v>4</v>
      </c>
      <c r="AI26" s="110">
        <f t="shared" ref="AI26" si="355">AE25</f>
        <v>0</v>
      </c>
      <c r="AJ26" s="110">
        <f t="shared" ref="AJ26" si="356">AF25</f>
        <v>0</v>
      </c>
      <c r="AK26" s="110">
        <f t="shared" ref="AK26" si="357">AG25</f>
        <v>0</v>
      </c>
      <c r="AL26" s="110">
        <f t="shared" ref="AL26" si="358">AH25</f>
        <v>0</v>
      </c>
      <c r="AM26" s="110">
        <f t="shared" ref="AM26" si="359">AI25</f>
        <v>0</v>
      </c>
      <c r="AN26" s="110">
        <f t="shared" ref="AN26" si="360">AJ25</f>
        <v>0</v>
      </c>
      <c r="AO26" s="110">
        <f t="shared" ref="AO26" si="361">AK25</f>
        <v>0</v>
      </c>
      <c r="AP26" s="110">
        <f t="shared" ref="AP26" si="362">AL25</f>
        <v>0</v>
      </c>
      <c r="AQ26" s="110">
        <f t="shared" ref="AQ26" si="363">AM25</f>
        <v>0</v>
      </c>
      <c r="AR26" s="72">
        <f>SUM(Q26:W26)</f>
        <v>14</v>
      </c>
    </row>
    <row r="27" spans="1:44" ht="18" hidden="1">
      <c r="A27" s="132" t="s">
        <v>18</v>
      </c>
      <c r="B27" s="76">
        <v>27</v>
      </c>
      <c r="C27" s="59" t="s">
        <v>2</v>
      </c>
      <c r="D27" s="60">
        <v>1466</v>
      </c>
      <c r="E27" s="61">
        <f t="shared" si="0"/>
        <v>27</v>
      </c>
      <c r="F27" s="62"/>
      <c r="G27" s="62"/>
      <c r="H27" s="62"/>
      <c r="I27" s="62"/>
      <c r="J27" s="62"/>
      <c r="K27" s="62">
        <v>1</v>
      </c>
      <c r="L27" s="62">
        <v>2</v>
      </c>
      <c r="M27" s="62">
        <v>2</v>
      </c>
      <c r="N27" s="62">
        <v>2</v>
      </c>
      <c r="O27" s="62">
        <v>2</v>
      </c>
      <c r="P27" s="62">
        <v>2</v>
      </c>
      <c r="Q27" s="62">
        <v>2</v>
      </c>
      <c r="R27" s="62">
        <v>2</v>
      </c>
      <c r="S27" s="62">
        <v>2</v>
      </c>
      <c r="T27" s="62">
        <v>2</v>
      </c>
      <c r="U27" s="62">
        <v>2</v>
      </c>
      <c r="V27" s="62">
        <v>2</v>
      </c>
      <c r="W27" s="62">
        <v>2</v>
      </c>
      <c r="X27" s="62">
        <v>2</v>
      </c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53"/>
    </row>
    <row r="28" spans="1:44" ht="18" hidden="1">
      <c r="A28" s="135"/>
      <c r="B28" s="74">
        <f>B27</f>
        <v>27</v>
      </c>
      <c r="C28" s="64" t="s">
        <v>104</v>
      </c>
      <c r="D28" s="65">
        <f t="shared" si="130"/>
        <v>1466</v>
      </c>
      <c r="E28" s="61">
        <f t="shared" si="0"/>
        <v>27</v>
      </c>
      <c r="F28" s="77"/>
      <c r="G28" s="73"/>
      <c r="H28" s="66">
        <f>F27</f>
        <v>0</v>
      </c>
      <c r="I28" s="66">
        <f t="shared" ref="I28:AL28" si="364">G27</f>
        <v>0</v>
      </c>
      <c r="J28" s="66">
        <f t="shared" si="364"/>
        <v>0</v>
      </c>
      <c r="K28" s="66">
        <f t="shared" si="364"/>
        <v>0</v>
      </c>
      <c r="L28" s="66">
        <f t="shared" si="364"/>
        <v>0</v>
      </c>
      <c r="M28" s="66">
        <f t="shared" si="364"/>
        <v>1</v>
      </c>
      <c r="N28" s="66">
        <f t="shared" si="364"/>
        <v>2</v>
      </c>
      <c r="O28" s="66">
        <f t="shared" si="364"/>
        <v>2</v>
      </c>
      <c r="P28" s="66">
        <f t="shared" si="364"/>
        <v>2</v>
      </c>
      <c r="Q28" s="66">
        <f t="shared" si="364"/>
        <v>2</v>
      </c>
      <c r="R28" s="66">
        <f t="shared" si="364"/>
        <v>2</v>
      </c>
      <c r="S28" s="66">
        <f t="shared" si="364"/>
        <v>2</v>
      </c>
      <c r="T28" s="66">
        <f t="shared" si="364"/>
        <v>2</v>
      </c>
      <c r="U28" s="66">
        <f t="shared" si="364"/>
        <v>2</v>
      </c>
      <c r="V28" s="66">
        <f t="shared" si="364"/>
        <v>2</v>
      </c>
      <c r="W28" s="66">
        <f t="shared" si="364"/>
        <v>2</v>
      </c>
      <c r="X28" s="66">
        <f t="shared" si="364"/>
        <v>2</v>
      </c>
      <c r="Y28" s="66">
        <f t="shared" si="364"/>
        <v>2</v>
      </c>
      <c r="Z28" s="66">
        <f t="shared" si="364"/>
        <v>2</v>
      </c>
      <c r="AA28" s="66">
        <f t="shared" si="364"/>
        <v>0</v>
      </c>
      <c r="AB28" s="66">
        <f t="shared" si="364"/>
        <v>0</v>
      </c>
      <c r="AC28" s="66">
        <f t="shared" si="364"/>
        <v>0</v>
      </c>
      <c r="AD28" s="66">
        <f t="shared" si="364"/>
        <v>0</v>
      </c>
      <c r="AE28" s="66">
        <f t="shared" si="364"/>
        <v>0</v>
      </c>
      <c r="AF28" s="66">
        <f t="shared" si="364"/>
        <v>0</v>
      </c>
      <c r="AG28" s="66">
        <f t="shared" si="364"/>
        <v>0</v>
      </c>
      <c r="AH28" s="66">
        <f t="shared" si="364"/>
        <v>0</v>
      </c>
      <c r="AI28" s="66">
        <f t="shared" si="364"/>
        <v>0</v>
      </c>
      <c r="AJ28" s="66">
        <f t="shared" si="364"/>
        <v>0</v>
      </c>
      <c r="AK28" s="66">
        <f t="shared" si="364"/>
        <v>0</v>
      </c>
      <c r="AL28" s="66">
        <f t="shared" si="364"/>
        <v>0</v>
      </c>
      <c r="AM28" s="66"/>
      <c r="AN28" s="66"/>
      <c r="AO28" s="66"/>
      <c r="AP28" s="66"/>
      <c r="AQ28" s="66"/>
      <c r="AR28" s="53"/>
    </row>
    <row r="29" spans="1:44" ht="18">
      <c r="A29" s="134"/>
      <c r="B29" s="75">
        <f>B28</f>
        <v>27</v>
      </c>
      <c r="C29" s="68" t="s">
        <v>1</v>
      </c>
      <c r="D29" s="69">
        <f t="shared" si="130"/>
        <v>1466</v>
      </c>
      <c r="E29" s="61">
        <f t="shared" si="0"/>
        <v>27</v>
      </c>
      <c r="F29" s="77"/>
      <c r="G29" s="66">
        <f t="shared" ref="G29" si="365">F28</f>
        <v>0</v>
      </c>
      <c r="H29" s="66">
        <f t="shared" ref="H29" si="366">G28</f>
        <v>0</v>
      </c>
      <c r="I29" s="66">
        <f t="shared" ref="I29" si="367">H28</f>
        <v>0</v>
      </c>
      <c r="J29" s="66">
        <f t="shared" ref="J29" si="368">I28</f>
        <v>0</v>
      </c>
      <c r="K29" s="66">
        <f t="shared" ref="K29" si="369">J28</f>
        <v>0</v>
      </c>
      <c r="L29" s="66">
        <f t="shared" ref="L29" si="370">K28</f>
        <v>0</v>
      </c>
      <c r="M29" s="66">
        <f t="shared" ref="M29" si="371">L28</f>
        <v>0</v>
      </c>
      <c r="N29" s="66">
        <f t="shared" ref="N29" si="372">M28</f>
        <v>1</v>
      </c>
      <c r="O29" s="66">
        <f t="shared" ref="O29" si="373">N28</f>
        <v>2</v>
      </c>
      <c r="P29" s="66">
        <f t="shared" ref="P29" si="374">O28</f>
        <v>2</v>
      </c>
      <c r="Q29" s="66">
        <f t="shared" ref="Q29" si="375">P28</f>
        <v>2</v>
      </c>
      <c r="R29" s="66">
        <f>Q28</f>
        <v>2</v>
      </c>
      <c r="S29" s="66">
        <f t="shared" ref="S29" si="376">R28</f>
        <v>2</v>
      </c>
      <c r="T29" s="66">
        <f t="shared" ref="T29" si="377">S28</f>
        <v>2</v>
      </c>
      <c r="U29" s="66">
        <f t="shared" ref="U29" si="378">T28</f>
        <v>2</v>
      </c>
      <c r="V29" s="66">
        <f t="shared" ref="V29" si="379">U28</f>
        <v>2</v>
      </c>
      <c r="W29" s="66">
        <f t="shared" ref="W29" si="380">V28</f>
        <v>2</v>
      </c>
      <c r="X29" s="66">
        <f t="shared" ref="X29" si="381">W28</f>
        <v>2</v>
      </c>
      <c r="Y29" s="66">
        <f t="shared" ref="Y29" si="382">X28</f>
        <v>2</v>
      </c>
      <c r="Z29" s="66">
        <f t="shared" ref="Z29" si="383">Y28</f>
        <v>2</v>
      </c>
      <c r="AA29" s="66">
        <f t="shared" ref="AA29" si="384">Z28</f>
        <v>2</v>
      </c>
      <c r="AB29" s="66">
        <f t="shared" ref="AB29" si="385">AA28</f>
        <v>0</v>
      </c>
      <c r="AC29" s="66">
        <f t="shared" ref="AC29" si="386">AB28</f>
        <v>0</v>
      </c>
      <c r="AD29" s="66">
        <f t="shared" ref="AD29" si="387">AC28</f>
        <v>0</v>
      </c>
      <c r="AE29" s="66">
        <f t="shared" ref="AE29" si="388">AD28</f>
        <v>0</v>
      </c>
      <c r="AF29" s="66">
        <f t="shared" ref="AF29" si="389">AE28</f>
        <v>0</v>
      </c>
      <c r="AG29" s="66">
        <f t="shared" ref="AG29" si="390">AF28</f>
        <v>0</v>
      </c>
      <c r="AH29" s="66">
        <f t="shared" ref="AH29" si="391">AG28</f>
        <v>0</v>
      </c>
      <c r="AI29" s="66">
        <f t="shared" ref="AI29" si="392">AH28</f>
        <v>0</v>
      </c>
      <c r="AJ29" s="66">
        <f t="shared" ref="AJ29" si="393">AI28</f>
        <v>0</v>
      </c>
      <c r="AK29" s="66">
        <f t="shared" ref="AK29" si="394">AJ28</f>
        <v>0</v>
      </c>
      <c r="AL29" s="66">
        <f t="shared" ref="AL29" si="395">AK28</f>
        <v>0</v>
      </c>
      <c r="AM29" s="66"/>
      <c r="AN29" s="66"/>
      <c r="AO29" s="66"/>
      <c r="AP29" s="66"/>
      <c r="AQ29" s="66"/>
      <c r="AR29" s="53"/>
    </row>
    <row r="30" spans="1:44" ht="18" hidden="1">
      <c r="A30" s="134"/>
      <c r="B30" s="67">
        <f>B29</f>
        <v>27</v>
      </c>
      <c r="C30" s="70" t="s">
        <v>105</v>
      </c>
      <c r="D30" s="65">
        <f t="shared" si="130"/>
        <v>1466</v>
      </c>
      <c r="E30" s="61">
        <f t="shared" si="0"/>
        <v>27</v>
      </c>
      <c r="F30" s="77"/>
      <c r="G30" s="73"/>
      <c r="H30" s="73"/>
      <c r="I30" s="73"/>
      <c r="J30" s="110">
        <f t="shared" ref="J30" si="396">F29</f>
        <v>0</v>
      </c>
      <c r="K30" s="110">
        <f t="shared" ref="K30" si="397">G29</f>
        <v>0</v>
      </c>
      <c r="L30" s="110">
        <f t="shared" ref="L30" si="398">H29</f>
        <v>0</v>
      </c>
      <c r="M30" s="110">
        <f t="shared" ref="M30" si="399">I29</f>
        <v>0</v>
      </c>
      <c r="N30" s="110">
        <f t="shared" ref="N30" si="400">J29</f>
        <v>0</v>
      </c>
      <c r="O30" s="110">
        <f t="shared" ref="O30" si="401">K29</f>
        <v>0</v>
      </c>
      <c r="P30" s="110">
        <f t="shared" ref="P30" si="402">L29</f>
        <v>0</v>
      </c>
      <c r="Q30" s="110">
        <f t="shared" ref="Q30" si="403">M29</f>
        <v>0</v>
      </c>
      <c r="R30" s="110">
        <f t="shared" ref="R30" si="404">N29</f>
        <v>1</v>
      </c>
      <c r="S30" s="110">
        <f t="shared" ref="S30" si="405">O29</f>
        <v>2</v>
      </c>
      <c r="T30" s="110">
        <v>1</v>
      </c>
      <c r="U30" s="110">
        <v>2</v>
      </c>
      <c r="V30" s="110">
        <v>1</v>
      </c>
      <c r="W30" s="110">
        <v>1</v>
      </c>
      <c r="X30" s="110">
        <v>1</v>
      </c>
      <c r="Y30" s="110">
        <f t="shared" ref="Y30" si="406">U29</f>
        <v>2</v>
      </c>
      <c r="Z30" s="110">
        <f t="shared" ref="Z30" si="407">V29</f>
        <v>2</v>
      </c>
      <c r="AA30" s="110">
        <f t="shared" ref="AA30" si="408">W29</f>
        <v>2</v>
      </c>
      <c r="AB30" s="110">
        <v>1</v>
      </c>
      <c r="AC30" s="110">
        <f t="shared" ref="AC30" si="409">Y29</f>
        <v>2</v>
      </c>
      <c r="AD30" s="110">
        <f t="shared" ref="AD30" si="410">Z29</f>
        <v>2</v>
      </c>
      <c r="AE30" s="110">
        <f t="shared" ref="AE30" si="411">AA29</f>
        <v>2</v>
      </c>
      <c r="AF30" s="110">
        <v>1</v>
      </c>
      <c r="AG30" s="110">
        <v>2</v>
      </c>
      <c r="AH30" s="110">
        <v>2</v>
      </c>
      <c r="AI30" s="110">
        <f t="shared" ref="AI30" si="412">AE29</f>
        <v>0</v>
      </c>
      <c r="AJ30" s="110">
        <f t="shared" ref="AJ30" si="413">AF29</f>
        <v>0</v>
      </c>
      <c r="AK30" s="110">
        <f t="shared" ref="AK30" si="414">AG29</f>
        <v>0</v>
      </c>
      <c r="AL30" s="110">
        <f t="shared" ref="AL30" si="415">AH29</f>
        <v>0</v>
      </c>
      <c r="AM30" s="110">
        <f t="shared" ref="AM30" si="416">AI29</f>
        <v>0</v>
      </c>
      <c r="AN30" s="110">
        <f t="shared" ref="AN30" si="417">AJ29</f>
        <v>0</v>
      </c>
      <c r="AO30" s="110">
        <f t="shared" ref="AO30" si="418">AK29</f>
        <v>0</v>
      </c>
      <c r="AP30" s="110">
        <f t="shared" ref="AP30" si="419">AL29</f>
        <v>0</v>
      </c>
      <c r="AQ30" s="110">
        <f t="shared" ref="AQ30" si="420">AM29</f>
        <v>0</v>
      </c>
      <c r="AR30" s="72">
        <f>SUM(Q30:W30)</f>
        <v>8</v>
      </c>
    </row>
    <row r="31" spans="1:44" ht="18" hidden="1">
      <c r="A31" s="132" t="s">
        <v>127</v>
      </c>
      <c r="B31" s="76">
        <v>5</v>
      </c>
      <c r="C31" s="59" t="s">
        <v>2</v>
      </c>
      <c r="D31" s="60">
        <v>35</v>
      </c>
      <c r="E31" s="61">
        <f t="shared" si="0"/>
        <v>5</v>
      </c>
      <c r="F31" s="62"/>
      <c r="G31" s="62"/>
      <c r="H31" s="62"/>
      <c r="I31" s="62"/>
      <c r="J31" s="62">
        <v>1</v>
      </c>
      <c r="K31" s="62"/>
      <c r="L31" s="62"/>
      <c r="M31" s="62">
        <v>1</v>
      </c>
      <c r="N31" s="62"/>
      <c r="O31" s="62"/>
      <c r="P31" s="62">
        <v>1</v>
      </c>
      <c r="Q31" s="62"/>
      <c r="R31" s="62"/>
      <c r="S31" s="62">
        <v>1</v>
      </c>
      <c r="T31" s="62"/>
      <c r="U31" s="62"/>
      <c r="V31" s="62"/>
      <c r="W31" s="62">
        <v>1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53"/>
    </row>
    <row r="32" spans="1:44" ht="18" hidden="1">
      <c r="A32" s="135"/>
      <c r="B32" s="74">
        <f>B31</f>
        <v>5</v>
      </c>
      <c r="C32" s="64" t="s">
        <v>104</v>
      </c>
      <c r="D32" s="65">
        <f t="shared" si="130"/>
        <v>35</v>
      </c>
      <c r="E32" s="61">
        <f t="shared" si="0"/>
        <v>5</v>
      </c>
      <c r="F32" s="66"/>
      <c r="G32" s="66"/>
      <c r="H32" s="66">
        <f>F31</f>
        <v>0</v>
      </c>
      <c r="I32" s="66">
        <f t="shared" ref="I32:AL32" si="421">G31</f>
        <v>0</v>
      </c>
      <c r="J32" s="66">
        <f t="shared" si="421"/>
        <v>0</v>
      </c>
      <c r="K32" s="66">
        <f t="shared" si="421"/>
        <v>0</v>
      </c>
      <c r="L32" s="66">
        <f t="shared" si="421"/>
        <v>1</v>
      </c>
      <c r="M32" s="66">
        <f t="shared" si="421"/>
        <v>0</v>
      </c>
      <c r="N32" s="66">
        <f t="shared" si="421"/>
        <v>0</v>
      </c>
      <c r="O32" s="66">
        <f t="shared" si="421"/>
        <v>1</v>
      </c>
      <c r="P32" s="66">
        <f t="shared" si="421"/>
        <v>0</v>
      </c>
      <c r="Q32" s="66">
        <f t="shared" si="421"/>
        <v>0</v>
      </c>
      <c r="R32" s="66">
        <f t="shared" si="421"/>
        <v>1</v>
      </c>
      <c r="S32" s="66">
        <f t="shared" si="421"/>
        <v>0</v>
      </c>
      <c r="T32" s="66">
        <f t="shared" si="421"/>
        <v>0</v>
      </c>
      <c r="U32" s="66">
        <f t="shared" si="421"/>
        <v>1</v>
      </c>
      <c r="V32" s="66">
        <f t="shared" si="421"/>
        <v>0</v>
      </c>
      <c r="W32" s="66">
        <f t="shared" si="421"/>
        <v>0</v>
      </c>
      <c r="X32" s="66">
        <f t="shared" si="421"/>
        <v>0</v>
      </c>
      <c r="Y32" s="66">
        <f t="shared" si="421"/>
        <v>1</v>
      </c>
      <c r="Z32" s="66">
        <f t="shared" si="421"/>
        <v>0</v>
      </c>
      <c r="AA32" s="66">
        <f t="shared" si="421"/>
        <v>0</v>
      </c>
      <c r="AB32" s="66">
        <f t="shared" si="421"/>
        <v>0</v>
      </c>
      <c r="AC32" s="66">
        <f t="shared" si="421"/>
        <v>0</v>
      </c>
      <c r="AD32" s="66">
        <f t="shared" si="421"/>
        <v>0</v>
      </c>
      <c r="AE32" s="66">
        <f t="shared" si="421"/>
        <v>0</v>
      </c>
      <c r="AF32" s="66">
        <f t="shared" si="421"/>
        <v>0</v>
      </c>
      <c r="AG32" s="66">
        <f t="shared" si="421"/>
        <v>0</v>
      </c>
      <c r="AH32" s="66">
        <f t="shared" si="421"/>
        <v>0</v>
      </c>
      <c r="AI32" s="66">
        <f t="shared" si="421"/>
        <v>0</v>
      </c>
      <c r="AJ32" s="66">
        <f t="shared" si="421"/>
        <v>0</v>
      </c>
      <c r="AK32" s="66">
        <f t="shared" si="421"/>
        <v>0</v>
      </c>
      <c r="AL32" s="66">
        <f t="shared" si="421"/>
        <v>0</v>
      </c>
      <c r="AM32" s="66"/>
      <c r="AN32" s="66"/>
      <c r="AO32" s="66"/>
      <c r="AP32" s="66"/>
      <c r="AQ32" s="66"/>
      <c r="AR32" s="53"/>
    </row>
    <row r="33" spans="1:44" ht="18">
      <c r="A33" s="134"/>
      <c r="B33" s="75">
        <f>B32</f>
        <v>5</v>
      </c>
      <c r="C33" s="68" t="s">
        <v>1</v>
      </c>
      <c r="D33" s="69">
        <f t="shared" si="130"/>
        <v>35</v>
      </c>
      <c r="E33" s="61">
        <f t="shared" si="0"/>
        <v>5</v>
      </c>
      <c r="F33" s="66"/>
      <c r="G33" s="66">
        <f t="shared" ref="G33" si="422">F32</f>
        <v>0</v>
      </c>
      <c r="H33" s="66">
        <f t="shared" ref="H33" si="423">G32</f>
        <v>0</v>
      </c>
      <c r="I33" s="66">
        <f t="shared" ref="I33" si="424">H32</f>
        <v>0</v>
      </c>
      <c r="J33" s="66">
        <f t="shared" ref="J33" si="425">I32</f>
        <v>0</v>
      </c>
      <c r="K33" s="66">
        <f t="shared" ref="K33" si="426">J32</f>
        <v>0</v>
      </c>
      <c r="L33" s="66">
        <f t="shared" ref="L33" si="427">K32</f>
        <v>0</v>
      </c>
      <c r="M33" s="66">
        <f t="shared" ref="M33" si="428">L32</f>
        <v>1</v>
      </c>
      <c r="N33" s="66">
        <f t="shared" ref="N33" si="429">M32</f>
        <v>0</v>
      </c>
      <c r="O33" s="66">
        <f t="shared" ref="O33" si="430">N32</f>
        <v>0</v>
      </c>
      <c r="P33" s="66">
        <f t="shared" ref="P33" si="431">O32</f>
        <v>1</v>
      </c>
      <c r="Q33" s="66">
        <f t="shared" ref="Q33" si="432">P32</f>
        <v>0</v>
      </c>
      <c r="R33" s="66">
        <f>Q32</f>
        <v>0</v>
      </c>
      <c r="S33" s="66">
        <f t="shared" ref="S33" si="433">R32</f>
        <v>1</v>
      </c>
      <c r="T33" s="66">
        <f t="shared" ref="T33" si="434">S32</f>
        <v>0</v>
      </c>
      <c r="U33" s="66">
        <f t="shared" ref="U33" si="435">T32</f>
        <v>0</v>
      </c>
      <c r="V33" s="66">
        <f t="shared" ref="V33" si="436">U32</f>
        <v>1</v>
      </c>
      <c r="W33" s="66">
        <f t="shared" ref="W33" si="437">V32</f>
        <v>0</v>
      </c>
      <c r="X33" s="66">
        <f t="shared" ref="X33" si="438">W32</f>
        <v>0</v>
      </c>
      <c r="Y33" s="66">
        <f t="shared" ref="Y33" si="439">X32</f>
        <v>0</v>
      </c>
      <c r="Z33" s="66">
        <f t="shared" ref="Z33" si="440">Y32</f>
        <v>1</v>
      </c>
      <c r="AA33" s="66">
        <f t="shared" ref="AA33" si="441">Z32</f>
        <v>0</v>
      </c>
      <c r="AB33" s="66">
        <f t="shared" ref="AB33" si="442">AA32</f>
        <v>0</v>
      </c>
      <c r="AC33" s="66">
        <f t="shared" ref="AC33" si="443">AB32</f>
        <v>0</v>
      </c>
      <c r="AD33" s="66">
        <f t="shared" ref="AD33" si="444">AC32</f>
        <v>0</v>
      </c>
      <c r="AE33" s="66">
        <f t="shared" ref="AE33" si="445">AD32</f>
        <v>0</v>
      </c>
      <c r="AF33" s="66">
        <f t="shared" ref="AF33" si="446">AE32</f>
        <v>0</v>
      </c>
      <c r="AG33" s="66">
        <f t="shared" ref="AG33" si="447">AF32</f>
        <v>0</v>
      </c>
      <c r="AH33" s="66">
        <f t="shared" ref="AH33" si="448">AG32</f>
        <v>0</v>
      </c>
      <c r="AI33" s="66">
        <f t="shared" ref="AI33" si="449">AH32</f>
        <v>0</v>
      </c>
      <c r="AJ33" s="66">
        <f t="shared" ref="AJ33" si="450">AI32</f>
        <v>0</v>
      </c>
      <c r="AK33" s="66">
        <f t="shared" ref="AK33" si="451">AJ32</f>
        <v>0</v>
      </c>
      <c r="AL33" s="66">
        <f t="shared" ref="AL33" si="452">AK32</f>
        <v>0</v>
      </c>
      <c r="AM33" s="66"/>
      <c r="AN33" s="66"/>
      <c r="AO33" s="66"/>
      <c r="AP33" s="66"/>
      <c r="AQ33" s="66"/>
      <c r="AR33" s="53"/>
    </row>
    <row r="34" spans="1:44" ht="18" hidden="1">
      <c r="A34" s="134"/>
      <c r="B34" s="67">
        <f>B33</f>
        <v>5</v>
      </c>
      <c r="C34" s="70" t="s">
        <v>105</v>
      </c>
      <c r="D34" s="65">
        <f t="shared" si="130"/>
        <v>35</v>
      </c>
      <c r="E34" s="61">
        <f t="shared" si="0"/>
        <v>5</v>
      </c>
      <c r="F34" s="66"/>
      <c r="G34" s="66"/>
      <c r="H34" s="66"/>
      <c r="I34" s="66"/>
      <c r="J34" s="110">
        <f t="shared" ref="J34" si="453">F33</f>
        <v>0</v>
      </c>
      <c r="K34" s="110">
        <f t="shared" ref="K34" si="454">G33</f>
        <v>0</v>
      </c>
      <c r="L34" s="110">
        <f t="shared" ref="L34" si="455">H33</f>
        <v>0</v>
      </c>
      <c r="M34" s="110">
        <f t="shared" ref="M34" si="456">I33</f>
        <v>0</v>
      </c>
      <c r="N34" s="110">
        <f t="shared" ref="N34" si="457">J33</f>
        <v>0</v>
      </c>
      <c r="O34" s="110">
        <f t="shared" ref="O34" si="458">K33</f>
        <v>0</v>
      </c>
      <c r="P34" s="110">
        <f t="shared" ref="P34" si="459">L33</f>
        <v>0</v>
      </c>
      <c r="Q34" s="110">
        <f t="shared" ref="Q34" si="460">M33</f>
        <v>1</v>
      </c>
      <c r="R34" s="110">
        <f t="shared" ref="R34" si="461">N33</f>
        <v>0</v>
      </c>
      <c r="S34" s="110">
        <f t="shared" ref="S34" si="462">O33</f>
        <v>0</v>
      </c>
      <c r="T34" s="110">
        <f t="shared" ref="T34" si="463">P33</f>
        <v>1</v>
      </c>
      <c r="U34" s="110">
        <f t="shared" ref="U34" si="464">Q33</f>
        <v>0</v>
      </c>
      <c r="V34" s="110">
        <f t="shared" ref="V34" si="465">R33</f>
        <v>0</v>
      </c>
      <c r="W34" s="110">
        <f t="shared" ref="W34" si="466">S33</f>
        <v>1</v>
      </c>
      <c r="X34" s="110">
        <f t="shared" ref="X34" si="467">T33</f>
        <v>0</v>
      </c>
      <c r="Y34" s="110">
        <f t="shared" ref="Y34" si="468">U33</f>
        <v>0</v>
      </c>
      <c r="Z34" s="110">
        <f t="shared" ref="Z34" si="469">V33</f>
        <v>1</v>
      </c>
      <c r="AA34" s="110">
        <f t="shared" ref="AA34" si="470">W33</f>
        <v>0</v>
      </c>
      <c r="AB34" s="110">
        <f t="shared" ref="AB34" si="471">X33</f>
        <v>0</v>
      </c>
      <c r="AC34" s="110">
        <f t="shared" ref="AC34" si="472">Y33</f>
        <v>0</v>
      </c>
      <c r="AD34" s="110">
        <f t="shared" ref="AD34" si="473">Z33</f>
        <v>1</v>
      </c>
      <c r="AE34" s="110">
        <f t="shared" ref="AE34" si="474">AA33</f>
        <v>0</v>
      </c>
      <c r="AF34" s="110">
        <f t="shared" ref="AF34" si="475">AB33</f>
        <v>0</v>
      </c>
      <c r="AG34" s="110">
        <f t="shared" ref="AG34" si="476">AC33</f>
        <v>0</v>
      </c>
      <c r="AH34" s="110">
        <f t="shared" ref="AH34" si="477">AD33</f>
        <v>0</v>
      </c>
      <c r="AI34" s="110">
        <f t="shared" ref="AI34" si="478">AE33</f>
        <v>0</v>
      </c>
      <c r="AJ34" s="110">
        <f t="shared" ref="AJ34" si="479">AF33</f>
        <v>0</v>
      </c>
      <c r="AK34" s="110">
        <f t="shared" ref="AK34" si="480">AG33</f>
        <v>0</v>
      </c>
      <c r="AL34" s="110">
        <f t="shared" ref="AL34" si="481">AH33</f>
        <v>0</v>
      </c>
      <c r="AM34" s="110">
        <f t="shared" ref="AM34" si="482">AI33</f>
        <v>0</v>
      </c>
      <c r="AN34" s="110">
        <f t="shared" ref="AN34" si="483">AJ33</f>
        <v>0</v>
      </c>
      <c r="AO34" s="110">
        <f t="shared" ref="AO34" si="484">AK33</f>
        <v>0</v>
      </c>
      <c r="AP34" s="110">
        <f t="shared" ref="AP34" si="485">AL33</f>
        <v>0</v>
      </c>
      <c r="AQ34" s="110">
        <f t="shared" ref="AQ34" si="486">AM33</f>
        <v>0</v>
      </c>
      <c r="AR34" s="72">
        <f>SUM(Q34:W34)</f>
        <v>3</v>
      </c>
    </row>
    <row r="35" spans="1:44" ht="18" hidden="1">
      <c r="A35" s="125" t="s">
        <v>21</v>
      </c>
      <c r="B35" s="58">
        <v>0</v>
      </c>
      <c r="C35" s="59" t="s">
        <v>2</v>
      </c>
      <c r="D35" s="60">
        <v>2388</v>
      </c>
      <c r="E35" s="61">
        <f t="shared" si="0"/>
        <v>0</v>
      </c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53"/>
    </row>
    <row r="36" spans="1:44" ht="18" hidden="1">
      <c r="A36" s="126"/>
      <c r="B36" s="63">
        <f>B35</f>
        <v>0</v>
      </c>
      <c r="C36" s="64" t="s">
        <v>104</v>
      </c>
      <c r="D36" s="65">
        <f t="shared" si="130"/>
        <v>2388</v>
      </c>
      <c r="E36" s="61">
        <f t="shared" si="0"/>
        <v>0</v>
      </c>
      <c r="F36" s="66"/>
      <c r="G36" s="66"/>
      <c r="H36" s="66">
        <f>F35</f>
        <v>0</v>
      </c>
      <c r="I36" s="66">
        <f t="shared" ref="I36:AL36" si="487">G35</f>
        <v>0</v>
      </c>
      <c r="J36" s="66">
        <f t="shared" si="487"/>
        <v>0</v>
      </c>
      <c r="K36" s="66">
        <f t="shared" si="487"/>
        <v>0</v>
      </c>
      <c r="L36" s="66">
        <f t="shared" si="487"/>
        <v>0</v>
      </c>
      <c r="M36" s="66">
        <f t="shared" si="487"/>
        <v>0</v>
      </c>
      <c r="N36" s="66">
        <f t="shared" si="487"/>
        <v>0</v>
      </c>
      <c r="O36" s="66">
        <f t="shared" si="487"/>
        <v>0</v>
      </c>
      <c r="P36" s="66">
        <f t="shared" si="487"/>
        <v>0</v>
      </c>
      <c r="Q36" s="66">
        <f t="shared" si="487"/>
        <v>0</v>
      </c>
      <c r="R36" s="66">
        <f t="shared" si="487"/>
        <v>0</v>
      </c>
      <c r="S36" s="66">
        <f t="shared" si="487"/>
        <v>0</v>
      </c>
      <c r="T36" s="66">
        <f t="shared" si="487"/>
        <v>0</v>
      </c>
      <c r="U36" s="66">
        <f t="shared" si="487"/>
        <v>0</v>
      </c>
      <c r="V36" s="66">
        <f t="shared" si="487"/>
        <v>0</v>
      </c>
      <c r="W36" s="66">
        <f t="shared" si="487"/>
        <v>0</v>
      </c>
      <c r="X36" s="66">
        <f t="shared" si="487"/>
        <v>0</v>
      </c>
      <c r="Y36" s="66">
        <f t="shared" si="487"/>
        <v>0</v>
      </c>
      <c r="Z36" s="66">
        <f t="shared" si="487"/>
        <v>0</v>
      </c>
      <c r="AA36" s="66">
        <f t="shared" si="487"/>
        <v>0</v>
      </c>
      <c r="AB36" s="66">
        <f t="shared" si="487"/>
        <v>0</v>
      </c>
      <c r="AC36" s="66">
        <f t="shared" si="487"/>
        <v>0</v>
      </c>
      <c r="AD36" s="66">
        <f t="shared" si="487"/>
        <v>0</v>
      </c>
      <c r="AE36" s="66">
        <f t="shared" si="487"/>
        <v>0</v>
      </c>
      <c r="AF36" s="66">
        <f t="shared" si="487"/>
        <v>0</v>
      </c>
      <c r="AG36" s="66">
        <f t="shared" si="487"/>
        <v>0</v>
      </c>
      <c r="AH36" s="66">
        <f t="shared" si="487"/>
        <v>0</v>
      </c>
      <c r="AI36" s="66">
        <f t="shared" si="487"/>
        <v>0</v>
      </c>
      <c r="AJ36" s="66">
        <f t="shared" si="487"/>
        <v>0</v>
      </c>
      <c r="AK36" s="66">
        <f t="shared" si="487"/>
        <v>0</v>
      </c>
      <c r="AL36" s="66">
        <f t="shared" si="487"/>
        <v>0</v>
      </c>
      <c r="AM36" s="66"/>
      <c r="AN36" s="66"/>
      <c r="AO36" s="66"/>
      <c r="AP36" s="66"/>
      <c r="AQ36" s="66"/>
      <c r="AR36" s="53"/>
    </row>
    <row r="37" spans="1:44" ht="18">
      <c r="A37" s="127"/>
      <c r="B37" s="67">
        <f>B36</f>
        <v>0</v>
      </c>
      <c r="C37" s="68" t="s">
        <v>1</v>
      </c>
      <c r="D37" s="69">
        <f t="shared" si="130"/>
        <v>2388</v>
      </c>
      <c r="E37" s="61">
        <f t="shared" si="0"/>
        <v>0</v>
      </c>
      <c r="F37" s="66"/>
      <c r="G37" s="66">
        <f t="shared" ref="G37" si="488">F36</f>
        <v>0</v>
      </c>
      <c r="H37" s="66">
        <f t="shared" ref="H37" si="489">G36</f>
        <v>0</v>
      </c>
      <c r="I37" s="66">
        <f t="shared" ref="I37" si="490">H36</f>
        <v>0</v>
      </c>
      <c r="J37" s="66">
        <f t="shared" ref="J37" si="491">I36</f>
        <v>0</v>
      </c>
      <c r="K37" s="66">
        <f t="shared" ref="K37" si="492">J36</f>
        <v>0</v>
      </c>
      <c r="L37" s="66">
        <f t="shared" ref="L37" si="493">K36</f>
        <v>0</v>
      </c>
      <c r="M37" s="66">
        <f t="shared" ref="M37" si="494">L36</f>
        <v>0</v>
      </c>
      <c r="N37" s="66">
        <f t="shared" ref="N37" si="495">M36</f>
        <v>0</v>
      </c>
      <c r="O37" s="66">
        <f t="shared" ref="O37" si="496">N36</f>
        <v>0</v>
      </c>
      <c r="P37" s="66">
        <f t="shared" ref="P37" si="497">O36</f>
        <v>0</v>
      </c>
      <c r="Q37" s="66">
        <f t="shared" ref="Q37" si="498">P36</f>
        <v>0</v>
      </c>
      <c r="R37" s="66">
        <f>Q36</f>
        <v>0</v>
      </c>
      <c r="S37" s="66">
        <f t="shared" ref="S37" si="499">R36</f>
        <v>0</v>
      </c>
      <c r="T37" s="66">
        <f t="shared" ref="T37" si="500">S36</f>
        <v>0</v>
      </c>
      <c r="U37" s="66">
        <f t="shared" ref="U37" si="501">T36</f>
        <v>0</v>
      </c>
      <c r="V37" s="66">
        <f t="shared" ref="V37" si="502">U36</f>
        <v>0</v>
      </c>
      <c r="W37" s="66">
        <f t="shared" ref="W37" si="503">V36</f>
        <v>0</v>
      </c>
      <c r="X37" s="66">
        <f t="shared" ref="X37" si="504">W36</f>
        <v>0</v>
      </c>
      <c r="Y37" s="66">
        <f t="shared" ref="Y37" si="505">X36</f>
        <v>0</v>
      </c>
      <c r="Z37" s="66">
        <f t="shared" ref="Z37" si="506">Y36</f>
        <v>0</v>
      </c>
      <c r="AA37" s="66">
        <f t="shared" ref="AA37" si="507">Z36</f>
        <v>0</v>
      </c>
      <c r="AB37" s="66">
        <f t="shared" ref="AB37" si="508">AA36</f>
        <v>0</v>
      </c>
      <c r="AC37" s="66">
        <f t="shared" ref="AC37" si="509">AB36</f>
        <v>0</v>
      </c>
      <c r="AD37" s="66">
        <f t="shared" ref="AD37" si="510">AC36</f>
        <v>0</v>
      </c>
      <c r="AE37" s="66">
        <f t="shared" ref="AE37" si="511">AD36</f>
        <v>0</v>
      </c>
      <c r="AF37" s="66">
        <f t="shared" ref="AF37" si="512">AE36</f>
        <v>0</v>
      </c>
      <c r="AG37" s="66">
        <f t="shared" ref="AG37" si="513">AF36</f>
        <v>0</v>
      </c>
      <c r="AH37" s="66">
        <f>AG36</f>
        <v>0</v>
      </c>
      <c r="AI37" s="66">
        <f t="shared" ref="AI37" si="514">AH36</f>
        <v>0</v>
      </c>
      <c r="AJ37" s="66">
        <f>AI36</f>
        <v>0</v>
      </c>
      <c r="AK37" s="66">
        <f t="shared" ref="AK37" si="515">AJ36</f>
        <v>0</v>
      </c>
      <c r="AL37" s="66">
        <f t="shared" ref="AL37" si="516">AK36</f>
        <v>0</v>
      </c>
      <c r="AM37" s="66"/>
      <c r="AN37" s="66"/>
      <c r="AO37" s="66"/>
      <c r="AP37" s="66"/>
      <c r="AQ37" s="66"/>
      <c r="AR37" s="53"/>
    </row>
    <row r="38" spans="1:44" ht="18" hidden="1">
      <c r="A38" s="127"/>
      <c r="B38" s="67">
        <f>B37</f>
        <v>0</v>
      </c>
      <c r="C38" s="70" t="s">
        <v>105</v>
      </c>
      <c r="D38" s="65">
        <f t="shared" si="130"/>
        <v>2388</v>
      </c>
      <c r="E38" s="61">
        <f t="shared" si="0"/>
        <v>0</v>
      </c>
      <c r="F38" s="73"/>
      <c r="G38" s="66"/>
      <c r="H38" s="66"/>
      <c r="I38" s="66"/>
      <c r="J38" s="110">
        <f t="shared" ref="J38" si="517">F37</f>
        <v>0</v>
      </c>
      <c r="K38" s="110">
        <f t="shared" ref="K38" si="518">G37</f>
        <v>0</v>
      </c>
      <c r="L38" s="110">
        <f t="shared" ref="L38" si="519">H37</f>
        <v>0</v>
      </c>
      <c r="M38" s="110">
        <f t="shared" ref="M38" si="520">I37</f>
        <v>0</v>
      </c>
      <c r="N38" s="110">
        <f t="shared" ref="N38" si="521">J37</f>
        <v>0</v>
      </c>
      <c r="O38" s="110">
        <f t="shared" ref="O38" si="522">K37</f>
        <v>0</v>
      </c>
      <c r="P38" s="110">
        <f t="shared" ref="P38" si="523">L37</f>
        <v>0</v>
      </c>
      <c r="Q38" s="110">
        <f t="shared" ref="Q38" si="524">M37</f>
        <v>0</v>
      </c>
      <c r="R38" s="110">
        <f t="shared" ref="R38" si="525">N37</f>
        <v>0</v>
      </c>
      <c r="S38" s="110">
        <f t="shared" ref="S38" si="526">O37</f>
        <v>0</v>
      </c>
      <c r="T38" s="110">
        <f t="shared" ref="T38" si="527">P37</f>
        <v>0</v>
      </c>
      <c r="U38" s="110">
        <f t="shared" ref="U38" si="528">Q37</f>
        <v>0</v>
      </c>
      <c r="V38" s="110">
        <f t="shared" ref="V38" si="529">R37</f>
        <v>0</v>
      </c>
      <c r="W38" s="110">
        <f t="shared" ref="W38" si="530">S37</f>
        <v>0</v>
      </c>
      <c r="X38" s="110">
        <f t="shared" ref="X38" si="531">T37</f>
        <v>0</v>
      </c>
      <c r="Y38" s="110">
        <f t="shared" ref="Y38" si="532">U37</f>
        <v>0</v>
      </c>
      <c r="Z38" s="110">
        <f t="shared" ref="Z38" si="533">V37</f>
        <v>0</v>
      </c>
      <c r="AA38" s="110">
        <f t="shared" ref="AA38" si="534">W37</f>
        <v>0</v>
      </c>
      <c r="AB38" s="110">
        <f t="shared" ref="AB38" si="535">X37</f>
        <v>0</v>
      </c>
      <c r="AC38" s="110">
        <f t="shared" ref="AC38" si="536">Y37</f>
        <v>0</v>
      </c>
      <c r="AD38" s="110">
        <f t="shared" ref="AD38" si="537">Z37</f>
        <v>0</v>
      </c>
      <c r="AE38" s="110">
        <f t="shared" ref="AE38" si="538">AA37</f>
        <v>0</v>
      </c>
      <c r="AF38" s="110">
        <f t="shared" ref="AF38" si="539">AB37</f>
        <v>0</v>
      </c>
      <c r="AG38" s="110">
        <f t="shared" ref="AG38" si="540">AC37</f>
        <v>0</v>
      </c>
      <c r="AH38" s="110">
        <f t="shared" ref="AH38" si="541">AD37</f>
        <v>0</v>
      </c>
      <c r="AI38" s="110">
        <f t="shared" ref="AI38" si="542">AE37</f>
        <v>0</v>
      </c>
      <c r="AJ38" s="110">
        <f t="shared" ref="AJ38" si="543">AF37</f>
        <v>0</v>
      </c>
      <c r="AK38" s="110">
        <f t="shared" ref="AK38" si="544">AG37</f>
        <v>0</v>
      </c>
      <c r="AL38" s="110">
        <f t="shared" ref="AL38" si="545">AH37</f>
        <v>0</v>
      </c>
      <c r="AM38" s="110">
        <f t="shared" ref="AM38" si="546">AI37</f>
        <v>0</v>
      </c>
      <c r="AN38" s="110">
        <f t="shared" ref="AN38" si="547">AJ37</f>
        <v>0</v>
      </c>
      <c r="AO38" s="110">
        <f t="shared" ref="AO38" si="548">AK37</f>
        <v>0</v>
      </c>
      <c r="AP38" s="110">
        <f t="shared" ref="AP38" si="549">AL37</f>
        <v>0</v>
      </c>
      <c r="AQ38" s="110">
        <f t="shared" ref="AQ38" si="550">AM37</f>
        <v>0</v>
      </c>
      <c r="AR38" s="72">
        <f>SUM(Q38:W38)</f>
        <v>0</v>
      </c>
    </row>
    <row r="39" spans="1:44" ht="18" hidden="1">
      <c r="A39" s="125" t="s">
        <v>128</v>
      </c>
      <c r="B39" s="58">
        <v>19</v>
      </c>
      <c r="C39" s="59" t="s">
        <v>2</v>
      </c>
      <c r="D39" s="60">
        <v>62</v>
      </c>
      <c r="E39" s="61">
        <f t="shared" ref="E39:E42" si="551">SUM(F39:AQ39)</f>
        <v>19</v>
      </c>
      <c r="F39" s="62"/>
      <c r="G39" s="62"/>
      <c r="H39" s="62"/>
      <c r="I39" s="62"/>
      <c r="J39" s="62">
        <v>2</v>
      </c>
      <c r="K39" s="62">
        <v>2</v>
      </c>
      <c r="L39" s="62">
        <v>1</v>
      </c>
      <c r="M39" s="62">
        <v>1</v>
      </c>
      <c r="N39" s="62">
        <v>1</v>
      </c>
      <c r="O39" s="62">
        <v>2</v>
      </c>
      <c r="P39" s="62">
        <v>1</v>
      </c>
      <c r="Q39" s="62">
        <v>1</v>
      </c>
      <c r="R39" s="62">
        <v>1</v>
      </c>
      <c r="S39" s="62">
        <v>1</v>
      </c>
      <c r="T39" s="62">
        <v>1</v>
      </c>
      <c r="U39" s="62">
        <v>1</v>
      </c>
      <c r="V39" s="62">
        <v>1</v>
      </c>
      <c r="W39" s="62">
        <v>1</v>
      </c>
      <c r="X39" s="62">
        <v>1</v>
      </c>
      <c r="Y39" s="62">
        <v>1</v>
      </c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72"/>
    </row>
    <row r="40" spans="1:44" ht="18" hidden="1">
      <c r="A40" s="126"/>
      <c r="B40" s="63">
        <f>B39</f>
        <v>19</v>
      </c>
      <c r="C40" s="64" t="s">
        <v>104</v>
      </c>
      <c r="D40" s="65">
        <f t="shared" si="130"/>
        <v>62</v>
      </c>
      <c r="E40" s="61">
        <f t="shared" si="551"/>
        <v>19</v>
      </c>
      <c r="F40" s="66"/>
      <c r="G40" s="66"/>
      <c r="H40" s="66">
        <f>F39</f>
        <v>0</v>
      </c>
      <c r="I40" s="66">
        <f t="shared" ref="I40" si="552">G39</f>
        <v>0</v>
      </c>
      <c r="J40" s="66">
        <f t="shared" ref="J40" si="553">H39</f>
        <v>0</v>
      </c>
      <c r="K40" s="66">
        <f t="shared" ref="K40" si="554">I39</f>
        <v>0</v>
      </c>
      <c r="L40" s="66">
        <f t="shared" ref="L40" si="555">J39</f>
        <v>2</v>
      </c>
      <c r="M40" s="66">
        <f t="shared" ref="M40" si="556">K39</f>
        <v>2</v>
      </c>
      <c r="N40" s="66">
        <f t="shared" ref="N40" si="557">L39</f>
        <v>1</v>
      </c>
      <c r="O40" s="66">
        <f t="shared" ref="O40" si="558">M39</f>
        <v>1</v>
      </c>
      <c r="P40" s="66">
        <f t="shared" ref="P40" si="559">N39</f>
        <v>1</v>
      </c>
      <c r="Q40" s="66">
        <f t="shared" ref="Q40" si="560">O39</f>
        <v>2</v>
      </c>
      <c r="R40" s="66">
        <f t="shared" ref="R40" si="561">P39</f>
        <v>1</v>
      </c>
      <c r="S40" s="66">
        <f t="shared" ref="S40" si="562">Q39</f>
        <v>1</v>
      </c>
      <c r="T40" s="66">
        <f t="shared" ref="T40" si="563">R39</f>
        <v>1</v>
      </c>
      <c r="U40" s="66">
        <f t="shared" ref="U40" si="564">S39</f>
        <v>1</v>
      </c>
      <c r="V40" s="66">
        <f t="shared" ref="V40" si="565">T39</f>
        <v>1</v>
      </c>
      <c r="W40" s="66">
        <f t="shared" ref="W40" si="566">U39</f>
        <v>1</v>
      </c>
      <c r="X40" s="66">
        <f t="shared" ref="X40" si="567">V39</f>
        <v>1</v>
      </c>
      <c r="Y40" s="66">
        <f t="shared" ref="Y40" si="568">W39</f>
        <v>1</v>
      </c>
      <c r="Z40" s="66">
        <f t="shared" ref="Z40" si="569">X39</f>
        <v>1</v>
      </c>
      <c r="AA40" s="66">
        <f t="shared" ref="AA40" si="570">Y39</f>
        <v>1</v>
      </c>
      <c r="AB40" s="66">
        <f t="shared" ref="AB40" si="571">Z39</f>
        <v>0</v>
      </c>
      <c r="AC40" s="66">
        <f t="shared" ref="AC40" si="572">AA39</f>
        <v>0</v>
      </c>
      <c r="AD40" s="66">
        <f t="shared" ref="AD40" si="573">AB39</f>
        <v>0</v>
      </c>
      <c r="AE40" s="66">
        <f t="shared" ref="AE40" si="574">AC39</f>
        <v>0</v>
      </c>
      <c r="AF40" s="66">
        <f t="shared" ref="AF40" si="575">AD39</f>
        <v>0</v>
      </c>
      <c r="AG40" s="66">
        <f t="shared" ref="AG40" si="576">AE39</f>
        <v>0</v>
      </c>
      <c r="AH40" s="66">
        <f t="shared" ref="AH40" si="577">AF39</f>
        <v>0</v>
      </c>
      <c r="AI40" s="66">
        <f t="shared" ref="AI40" si="578">AG39</f>
        <v>0</v>
      </c>
      <c r="AJ40" s="66">
        <f t="shared" ref="AJ40" si="579">AH39</f>
        <v>0</v>
      </c>
      <c r="AK40" s="66">
        <f t="shared" ref="AK40" si="580">AI39</f>
        <v>0</v>
      </c>
      <c r="AL40" s="66">
        <f t="shared" ref="AL40" si="581">AJ39</f>
        <v>0</v>
      </c>
      <c r="AM40" s="66"/>
      <c r="AN40" s="66"/>
      <c r="AO40" s="66"/>
      <c r="AP40" s="66"/>
      <c r="AQ40" s="66"/>
      <c r="AR40" s="72"/>
    </row>
    <row r="41" spans="1:44" ht="18">
      <c r="A41" s="127"/>
      <c r="B41" s="67">
        <f>B40</f>
        <v>19</v>
      </c>
      <c r="C41" s="68" t="s">
        <v>1</v>
      </c>
      <c r="D41" s="69">
        <f t="shared" si="130"/>
        <v>62</v>
      </c>
      <c r="E41" s="61">
        <f t="shared" si="551"/>
        <v>19</v>
      </c>
      <c r="F41" s="66"/>
      <c r="G41" s="66">
        <f t="shared" ref="G41" si="582">F40</f>
        <v>0</v>
      </c>
      <c r="H41" s="66">
        <f t="shared" ref="H41" si="583">G40</f>
        <v>0</v>
      </c>
      <c r="I41" s="66">
        <f t="shared" ref="I41" si="584">H40</f>
        <v>0</v>
      </c>
      <c r="J41" s="66">
        <f t="shared" ref="J41" si="585">I40</f>
        <v>0</v>
      </c>
      <c r="K41" s="66">
        <f t="shared" ref="K41" si="586">J40</f>
        <v>0</v>
      </c>
      <c r="L41" s="66">
        <f t="shared" ref="L41" si="587">K40</f>
        <v>0</v>
      </c>
      <c r="M41" s="66">
        <f t="shared" ref="M41" si="588">L40</f>
        <v>2</v>
      </c>
      <c r="N41" s="66">
        <f t="shared" ref="N41" si="589">M40</f>
        <v>2</v>
      </c>
      <c r="O41" s="66">
        <f t="shared" ref="O41" si="590">N40</f>
        <v>1</v>
      </c>
      <c r="P41" s="66">
        <f t="shared" ref="P41" si="591">O40</f>
        <v>1</v>
      </c>
      <c r="Q41" s="66">
        <f t="shared" ref="Q41" si="592">P40</f>
        <v>1</v>
      </c>
      <c r="R41" s="66">
        <f>Q40</f>
        <v>2</v>
      </c>
      <c r="S41" s="66">
        <f t="shared" ref="S41" si="593">R40</f>
        <v>1</v>
      </c>
      <c r="T41" s="66">
        <f t="shared" ref="T41" si="594">S40</f>
        <v>1</v>
      </c>
      <c r="U41" s="66">
        <f t="shared" ref="U41" si="595">T40</f>
        <v>1</v>
      </c>
      <c r="V41" s="66">
        <f t="shared" ref="V41" si="596">U40</f>
        <v>1</v>
      </c>
      <c r="W41" s="66">
        <f t="shared" ref="W41" si="597">V40</f>
        <v>1</v>
      </c>
      <c r="X41" s="66">
        <f t="shared" ref="X41" si="598">W40</f>
        <v>1</v>
      </c>
      <c r="Y41" s="66">
        <f t="shared" ref="Y41" si="599">X40</f>
        <v>1</v>
      </c>
      <c r="Z41" s="66">
        <f t="shared" ref="Z41" si="600">Y40</f>
        <v>1</v>
      </c>
      <c r="AA41" s="66">
        <f t="shared" ref="AA41" si="601">Z40</f>
        <v>1</v>
      </c>
      <c r="AB41" s="66">
        <f t="shared" ref="AB41" si="602">AA40</f>
        <v>1</v>
      </c>
      <c r="AC41" s="66">
        <f t="shared" ref="AC41" si="603">AB40</f>
        <v>0</v>
      </c>
      <c r="AD41" s="66">
        <f t="shared" ref="AD41" si="604">AC40</f>
        <v>0</v>
      </c>
      <c r="AE41" s="66">
        <f t="shared" ref="AE41" si="605">AD40</f>
        <v>0</v>
      </c>
      <c r="AF41" s="66">
        <f t="shared" ref="AF41" si="606">AE40</f>
        <v>0</v>
      </c>
      <c r="AG41" s="66">
        <f t="shared" ref="AG41" si="607">AF40</f>
        <v>0</v>
      </c>
      <c r="AH41" s="66">
        <f>AG40</f>
        <v>0</v>
      </c>
      <c r="AI41" s="66">
        <f t="shared" ref="AI41" si="608">AH40</f>
        <v>0</v>
      </c>
      <c r="AJ41" s="66">
        <f>AI40</f>
        <v>0</v>
      </c>
      <c r="AK41" s="66">
        <f t="shared" ref="AK41" si="609">AJ40</f>
        <v>0</v>
      </c>
      <c r="AL41" s="66">
        <f t="shared" ref="AL41" si="610">AK40</f>
        <v>0</v>
      </c>
      <c r="AM41" s="66"/>
      <c r="AN41" s="66"/>
      <c r="AO41" s="66"/>
      <c r="AP41" s="66"/>
      <c r="AQ41" s="66"/>
      <c r="AR41" s="72"/>
    </row>
    <row r="42" spans="1:44" ht="18" hidden="1">
      <c r="A42" s="127"/>
      <c r="B42" s="67">
        <f>B41</f>
        <v>19</v>
      </c>
      <c r="C42" s="70" t="s">
        <v>105</v>
      </c>
      <c r="D42" s="65">
        <f t="shared" si="130"/>
        <v>62</v>
      </c>
      <c r="E42" s="61">
        <f t="shared" si="551"/>
        <v>19</v>
      </c>
      <c r="F42" s="73"/>
      <c r="G42" s="66"/>
      <c r="H42" s="66"/>
      <c r="I42" s="66"/>
      <c r="J42" s="110"/>
      <c r="K42" s="110">
        <f>F41</f>
        <v>0</v>
      </c>
      <c r="L42" s="110">
        <f t="shared" ref="L42:AK42" si="611">G41</f>
        <v>0</v>
      </c>
      <c r="M42" s="110">
        <f t="shared" si="611"/>
        <v>0</v>
      </c>
      <c r="N42" s="110">
        <f t="shared" si="611"/>
        <v>0</v>
      </c>
      <c r="O42" s="110">
        <f t="shared" si="611"/>
        <v>0</v>
      </c>
      <c r="P42" s="110">
        <f t="shared" ref="P42" si="612">K41</f>
        <v>0</v>
      </c>
      <c r="Q42" s="110">
        <f t="shared" ref="Q42" si="613">L41</f>
        <v>0</v>
      </c>
      <c r="R42" s="110">
        <f t="shared" ref="R42" si="614">M41</f>
        <v>2</v>
      </c>
      <c r="S42" s="110">
        <f t="shared" ref="S42" si="615">N41</f>
        <v>2</v>
      </c>
      <c r="T42" s="110">
        <f t="shared" ref="T42" si="616">O41</f>
        <v>1</v>
      </c>
      <c r="U42" s="110">
        <f t="shared" ref="U42" si="617">P41</f>
        <v>1</v>
      </c>
      <c r="V42" s="110">
        <f t="shared" ref="V42" si="618">Q41</f>
        <v>1</v>
      </c>
      <c r="W42" s="110">
        <f t="shared" ref="W42" si="619">R41</f>
        <v>2</v>
      </c>
      <c r="X42" s="110">
        <f t="shared" ref="X42" si="620">S41</f>
        <v>1</v>
      </c>
      <c r="Y42" s="110">
        <f t="shared" ref="Y42" si="621">T41</f>
        <v>1</v>
      </c>
      <c r="Z42" s="110">
        <f t="shared" ref="Z42" si="622">U41</f>
        <v>1</v>
      </c>
      <c r="AA42" s="110">
        <f t="shared" ref="AA42" si="623">V41</f>
        <v>1</v>
      </c>
      <c r="AB42" s="110">
        <f t="shared" ref="AB42" si="624">W41</f>
        <v>1</v>
      </c>
      <c r="AC42" s="110">
        <f t="shared" ref="AC42" si="625">X41</f>
        <v>1</v>
      </c>
      <c r="AD42" s="110">
        <f t="shared" ref="AD42" si="626">Y41</f>
        <v>1</v>
      </c>
      <c r="AE42" s="110">
        <f t="shared" ref="AE42" si="627">Z41</f>
        <v>1</v>
      </c>
      <c r="AF42" s="110">
        <f t="shared" ref="AF42" si="628">AA41</f>
        <v>1</v>
      </c>
      <c r="AG42" s="110">
        <f t="shared" ref="AG42" si="629">AB41</f>
        <v>1</v>
      </c>
      <c r="AH42" s="110">
        <f t="shared" ref="AH42" si="630">AC41</f>
        <v>0</v>
      </c>
      <c r="AI42" s="110">
        <f t="shared" ref="AI42" si="631">AD41</f>
        <v>0</v>
      </c>
      <c r="AJ42" s="110">
        <f t="shared" si="611"/>
        <v>0</v>
      </c>
      <c r="AK42" s="110">
        <f t="shared" si="611"/>
        <v>0</v>
      </c>
      <c r="AL42" s="110">
        <f t="shared" ref="AL42:AR42" si="632">AG41</f>
        <v>0</v>
      </c>
      <c r="AM42" s="110">
        <f t="shared" si="632"/>
        <v>0</v>
      </c>
      <c r="AN42" s="110">
        <f t="shared" si="632"/>
        <v>0</v>
      </c>
      <c r="AO42" s="110">
        <f t="shared" si="632"/>
        <v>0</v>
      </c>
      <c r="AP42" s="110">
        <f t="shared" si="632"/>
        <v>0</v>
      </c>
      <c r="AQ42" s="110">
        <f t="shared" si="632"/>
        <v>0</v>
      </c>
      <c r="AR42" s="71">
        <f t="shared" si="632"/>
        <v>0</v>
      </c>
    </row>
    <row r="43" spans="1:44" ht="18" hidden="1">
      <c r="A43" s="125" t="s">
        <v>19</v>
      </c>
      <c r="B43" s="58">
        <v>2</v>
      </c>
      <c r="C43" s="59" t="s">
        <v>2</v>
      </c>
      <c r="D43" s="60">
        <v>257</v>
      </c>
      <c r="E43" s="61">
        <f t="shared" si="0"/>
        <v>2</v>
      </c>
      <c r="F43" s="62"/>
      <c r="G43" s="62"/>
      <c r="H43" s="62"/>
      <c r="I43" s="62"/>
      <c r="J43" s="62"/>
      <c r="K43" s="62"/>
      <c r="L43" s="62">
        <v>1</v>
      </c>
      <c r="M43" s="62"/>
      <c r="N43" s="62"/>
      <c r="O43" s="62"/>
      <c r="P43" s="62"/>
      <c r="Q43" s="62"/>
      <c r="R43" s="62"/>
      <c r="S43" s="62">
        <v>1</v>
      </c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53"/>
    </row>
    <row r="44" spans="1:44" ht="18" hidden="1">
      <c r="A44" s="126"/>
      <c r="B44" s="63">
        <f>B43</f>
        <v>2</v>
      </c>
      <c r="C44" s="64" t="s">
        <v>104</v>
      </c>
      <c r="D44" s="65">
        <f t="shared" si="130"/>
        <v>257</v>
      </c>
      <c r="E44" s="61">
        <f t="shared" si="0"/>
        <v>2</v>
      </c>
      <c r="F44" s="66"/>
      <c r="G44" s="66"/>
      <c r="H44" s="66">
        <f>F43</f>
        <v>0</v>
      </c>
      <c r="I44" s="66">
        <f t="shared" ref="I44:AL44" si="633">G43</f>
        <v>0</v>
      </c>
      <c r="J44" s="66">
        <f t="shared" si="633"/>
        <v>0</v>
      </c>
      <c r="K44" s="66">
        <f t="shared" si="633"/>
        <v>0</v>
      </c>
      <c r="L44" s="66">
        <f t="shared" si="633"/>
        <v>0</v>
      </c>
      <c r="M44" s="66">
        <f t="shared" si="633"/>
        <v>0</v>
      </c>
      <c r="N44" s="66">
        <f t="shared" si="633"/>
        <v>1</v>
      </c>
      <c r="O44" s="66">
        <f t="shared" si="633"/>
        <v>0</v>
      </c>
      <c r="P44" s="66">
        <f t="shared" si="633"/>
        <v>0</v>
      </c>
      <c r="Q44" s="66">
        <f t="shared" si="633"/>
        <v>0</v>
      </c>
      <c r="R44" s="66">
        <f t="shared" si="633"/>
        <v>0</v>
      </c>
      <c r="S44" s="66">
        <f t="shared" si="633"/>
        <v>0</v>
      </c>
      <c r="T44" s="66">
        <f t="shared" si="633"/>
        <v>0</v>
      </c>
      <c r="U44" s="66">
        <f t="shared" si="633"/>
        <v>1</v>
      </c>
      <c r="V44" s="66">
        <f t="shared" si="633"/>
        <v>0</v>
      </c>
      <c r="W44" s="66">
        <f t="shared" si="633"/>
        <v>0</v>
      </c>
      <c r="X44" s="66">
        <f t="shared" si="633"/>
        <v>0</v>
      </c>
      <c r="Y44" s="66">
        <f t="shared" si="633"/>
        <v>0</v>
      </c>
      <c r="Z44" s="66">
        <f t="shared" si="633"/>
        <v>0</v>
      </c>
      <c r="AA44" s="66">
        <f t="shared" si="633"/>
        <v>0</v>
      </c>
      <c r="AB44" s="66">
        <f t="shared" si="633"/>
        <v>0</v>
      </c>
      <c r="AC44" s="66">
        <f t="shared" si="633"/>
        <v>0</v>
      </c>
      <c r="AD44" s="66">
        <f t="shared" si="633"/>
        <v>0</v>
      </c>
      <c r="AE44" s="66">
        <f t="shared" si="633"/>
        <v>0</v>
      </c>
      <c r="AF44" s="66">
        <f t="shared" si="633"/>
        <v>0</v>
      </c>
      <c r="AG44" s="66">
        <f t="shared" si="633"/>
        <v>0</v>
      </c>
      <c r="AH44" s="66">
        <f t="shared" si="633"/>
        <v>0</v>
      </c>
      <c r="AI44" s="66">
        <f t="shared" si="633"/>
        <v>0</v>
      </c>
      <c r="AJ44" s="66">
        <f t="shared" si="633"/>
        <v>0</v>
      </c>
      <c r="AK44" s="66">
        <f t="shared" si="633"/>
        <v>0</v>
      </c>
      <c r="AL44" s="66">
        <f t="shared" si="633"/>
        <v>0</v>
      </c>
      <c r="AM44" s="66"/>
      <c r="AN44" s="66"/>
      <c r="AO44" s="66"/>
      <c r="AP44" s="66"/>
      <c r="AQ44" s="66"/>
      <c r="AR44" s="53"/>
    </row>
    <row r="45" spans="1:44" ht="18">
      <c r="A45" s="127"/>
      <c r="B45" s="67">
        <f>B44</f>
        <v>2</v>
      </c>
      <c r="C45" s="68" t="s">
        <v>1</v>
      </c>
      <c r="D45" s="69">
        <f t="shared" si="130"/>
        <v>257</v>
      </c>
      <c r="E45" s="61">
        <f t="shared" si="0"/>
        <v>2</v>
      </c>
      <c r="F45" s="66"/>
      <c r="G45" s="66">
        <f t="shared" ref="G45" si="634">F44</f>
        <v>0</v>
      </c>
      <c r="H45" s="66">
        <f t="shared" ref="H45" si="635">G44</f>
        <v>0</v>
      </c>
      <c r="I45" s="66">
        <f t="shared" ref="I45" si="636">H44</f>
        <v>0</v>
      </c>
      <c r="J45" s="66">
        <f t="shared" ref="J45" si="637">I44</f>
        <v>0</v>
      </c>
      <c r="K45" s="66">
        <f t="shared" ref="K45" si="638">J44</f>
        <v>0</v>
      </c>
      <c r="L45" s="66">
        <f t="shared" ref="L45" si="639">K44</f>
        <v>0</v>
      </c>
      <c r="M45" s="66">
        <f t="shared" ref="M45" si="640">L44</f>
        <v>0</v>
      </c>
      <c r="N45" s="66">
        <f t="shared" ref="N45" si="641">M44</f>
        <v>0</v>
      </c>
      <c r="O45" s="66">
        <f t="shared" ref="O45" si="642">N44</f>
        <v>1</v>
      </c>
      <c r="P45" s="66">
        <f t="shared" ref="P45" si="643">O44</f>
        <v>0</v>
      </c>
      <c r="Q45" s="66">
        <f t="shared" ref="Q45" si="644">P44</f>
        <v>0</v>
      </c>
      <c r="R45" s="66">
        <f>Q44</f>
        <v>0</v>
      </c>
      <c r="S45" s="66">
        <f t="shared" ref="S45" si="645">R44</f>
        <v>0</v>
      </c>
      <c r="T45" s="66">
        <f t="shared" ref="T45" si="646">S44</f>
        <v>0</v>
      </c>
      <c r="U45" s="66">
        <f t="shared" ref="U45" si="647">T44</f>
        <v>0</v>
      </c>
      <c r="V45" s="66">
        <f t="shared" ref="V45" si="648">U44</f>
        <v>1</v>
      </c>
      <c r="W45" s="66">
        <f t="shared" ref="W45" si="649">V44</f>
        <v>0</v>
      </c>
      <c r="X45" s="66">
        <f t="shared" ref="X45" si="650">W44</f>
        <v>0</v>
      </c>
      <c r="Y45" s="66">
        <f t="shared" ref="Y45" si="651">X44</f>
        <v>0</v>
      </c>
      <c r="Z45" s="66">
        <f t="shared" ref="Z45" si="652">Y44</f>
        <v>0</v>
      </c>
      <c r="AA45" s="66">
        <f t="shared" ref="AA45" si="653">Z44</f>
        <v>0</v>
      </c>
      <c r="AB45" s="66">
        <f t="shared" ref="AB45" si="654">AA44</f>
        <v>0</v>
      </c>
      <c r="AC45" s="66">
        <f t="shared" ref="AC45" si="655">AB44</f>
        <v>0</v>
      </c>
      <c r="AD45" s="66">
        <f t="shared" ref="AD45" si="656">AC44</f>
        <v>0</v>
      </c>
      <c r="AE45" s="66">
        <f t="shared" ref="AE45" si="657">AD44</f>
        <v>0</v>
      </c>
      <c r="AF45" s="66">
        <f t="shared" ref="AF45" si="658">AE44</f>
        <v>0</v>
      </c>
      <c r="AG45" s="66">
        <f t="shared" ref="AG45:AL45" si="659">AF44</f>
        <v>0</v>
      </c>
      <c r="AH45" s="66">
        <f>AG44</f>
        <v>0</v>
      </c>
      <c r="AI45" s="66">
        <f t="shared" si="659"/>
        <v>0</v>
      </c>
      <c r="AJ45" s="66">
        <f>AI44</f>
        <v>0</v>
      </c>
      <c r="AK45" s="66">
        <f t="shared" si="659"/>
        <v>0</v>
      </c>
      <c r="AL45" s="66">
        <f t="shared" si="659"/>
        <v>0</v>
      </c>
      <c r="AM45" s="66"/>
      <c r="AN45" s="66"/>
      <c r="AO45" s="66"/>
      <c r="AP45" s="66"/>
      <c r="AQ45" s="66"/>
      <c r="AR45" s="53"/>
    </row>
    <row r="46" spans="1:44" ht="18" hidden="1">
      <c r="A46" s="127"/>
      <c r="B46" s="67">
        <f>B45</f>
        <v>2</v>
      </c>
      <c r="C46" s="70" t="s">
        <v>105</v>
      </c>
      <c r="D46" s="65">
        <f t="shared" si="130"/>
        <v>257</v>
      </c>
      <c r="E46" s="61">
        <f t="shared" si="0"/>
        <v>2</v>
      </c>
      <c r="F46" s="73"/>
      <c r="G46" s="66"/>
      <c r="H46" s="66"/>
      <c r="I46" s="66"/>
      <c r="J46" s="110">
        <f t="shared" ref="J46" si="660">F45</f>
        <v>0</v>
      </c>
      <c r="K46" s="110">
        <f t="shared" ref="K46" si="661">G45</f>
        <v>0</v>
      </c>
      <c r="L46" s="110">
        <f>G45</f>
        <v>0</v>
      </c>
      <c r="M46" s="110">
        <f t="shared" ref="M46" si="662">H45</f>
        <v>0</v>
      </c>
      <c r="N46" s="110">
        <f t="shared" ref="N46" si="663">I45</f>
        <v>0</v>
      </c>
      <c r="O46" s="110">
        <f t="shared" ref="O46" si="664">J45</f>
        <v>0</v>
      </c>
      <c r="P46" s="110">
        <f t="shared" ref="P46" si="665">K45</f>
        <v>0</v>
      </c>
      <c r="Q46" s="110">
        <f t="shared" ref="Q46" si="666">L45</f>
        <v>0</v>
      </c>
      <c r="R46" s="110">
        <f t="shared" ref="R46" si="667">M45</f>
        <v>0</v>
      </c>
      <c r="S46" s="110">
        <f t="shared" ref="S46" si="668">N45</f>
        <v>0</v>
      </c>
      <c r="T46" s="110">
        <f t="shared" ref="T46" si="669">O45</f>
        <v>1</v>
      </c>
      <c r="U46" s="110">
        <f t="shared" ref="U46" si="670">P45</f>
        <v>0</v>
      </c>
      <c r="V46" s="110">
        <f t="shared" ref="V46" si="671">Q45</f>
        <v>0</v>
      </c>
      <c r="W46" s="110">
        <f t="shared" ref="W46" si="672">R45</f>
        <v>0</v>
      </c>
      <c r="X46" s="110">
        <f t="shared" ref="X46" si="673">S45</f>
        <v>0</v>
      </c>
      <c r="Y46" s="110">
        <f t="shared" ref="Y46" si="674">T45</f>
        <v>0</v>
      </c>
      <c r="Z46" s="110">
        <f t="shared" ref="Z46" si="675">U45</f>
        <v>0</v>
      </c>
      <c r="AA46" s="110">
        <f t="shared" ref="AA46" si="676">V45</f>
        <v>1</v>
      </c>
      <c r="AB46" s="110">
        <f t="shared" ref="AB46" si="677">W45</f>
        <v>0</v>
      </c>
      <c r="AC46" s="110">
        <f t="shared" ref="AC46" si="678">X45</f>
        <v>0</v>
      </c>
      <c r="AD46" s="110">
        <f t="shared" ref="AD46" si="679">Y45</f>
        <v>0</v>
      </c>
      <c r="AE46" s="110">
        <f t="shared" ref="AE46" si="680">Z45</f>
        <v>0</v>
      </c>
      <c r="AF46" s="110">
        <f t="shared" ref="AF46" si="681">AA45</f>
        <v>0</v>
      </c>
      <c r="AG46" s="110">
        <f t="shared" ref="AG46" si="682">AB45</f>
        <v>0</v>
      </c>
      <c r="AH46" s="110">
        <f t="shared" ref="AH46" si="683">AC45</f>
        <v>0</v>
      </c>
      <c r="AI46" s="110">
        <f t="shared" ref="AI46" si="684">AD45</f>
        <v>0</v>
      </c>
      <c r="AJ46" s="110">
        <f t="shared" ref="AJ46" si="685">AE45</f>
        <v>0</v>
      </c>
      <c r="AK46" s="110">
        <f t="shared" ref="AK46" si="686">AF45</f>
        <v>0</v>
      </c>
      <c r="AL46" s="110">
        <f t="shared" ref="AL46" si="687">AG45</f>
        <v>0</v>
      </c>
      <c r="AM46" s="110">
        <f t="shared" ref="AM46" si="688">AH45</f>
        <v>0</v>
      </c>
      <c r="AN46" s="110">
        <f t="shared" ref="AN46" si="689">AI45</f>
        <v>0</v>
      </c>
      <c r="AO46" s="110">
        <f t="shared" ref="AO46" si="690">AJ45</f>
        <v>0</v>
      </c>
      <c r="AP46" s="110">
        <f t="shared" ref="AP46" si="691">AK45</f>
        <v>0</v>
      </c>
      <c r="AQ46" s="110">
        <f t="shared" ref="AQ46" si="692">AL45</f>
        <v>0</v>
      </c>
      <c r="AR46" s="71">
        <f t="shared" ref="AR46" si="693">AM45</f>
        <v>0</v>
      </c>
    </row>
    <row r="47" spans="1:44" ht="18" hidden="1">
      <c r="A47" s="125" t="s">
        <v>126</v>
      </c>
      <c r="B47" s="58">
        <v>4</v>
      </c>
      <c r="C47" s="59" t="s">
        <v>2</v>
      </c>
      <c r="D47" s="60">
        <v>50224</v>
      </c>
      <c r="E47" s="61">
        <f t="shared" si="0"/>
        <v>4</v>
      </c>
      <c r="F47" s="62"/>
      <c r="G47" s="62"/>
      <c r="H47" s="62"/>
      <c r="I47" s="62"/>
      <c r="J47" s="62">
        <v>1</v>
      </c>
      <c r="K47" s="62"/>
      <c r="L47" s="62"/>
      <c r="M47" s="62">
        <v>1</v>
      </c>
      <c r="N47" s="62"/>
      <c r="O47" s="62"/>
      <c r="P47" s="62">
        <v>1</v>
      </c>
      <c r="Q47" s="62"/>
      <c r="R47" s="62"/>
      <c r="S47" s="62">
        <v>1</v>
      </c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53"/>
    </row>
    <row r="48" spans="1:44" ht="18" hidden="1">
      <c r="A48" s="126"/>
      <c r="B48" s="63">
        <f>B47</f>
        <v>4</v>
      </c>
      <c r="C48" s="64" t="s">
        <v>104</v>
      </c>
      <c r="D48" s="65">
        <f t="shared" si="130"/>
        <v>50224</v>
      </c>
      <c r="E48" s="61">
        <f t="shared" si="0"/>
        <v>4</v>
      </c>
      <c r="F48" s="66"/>
      <c r="G48" s="66"/>
      <c r="H48" s="66">
        <f>F47</f>
        <v>0</v>
      </c>
      <c r="I48" s="66">
        <f t="shared" ref="I48:AL48" si="694">G47</f>
        <v>0</v>
      </c>
      <c r="J48" s="66">
        <f t="shared" si="694"/>
        <v>0</v>
      </c>
      <c r="K48" s="66">
        <f t="shared" si="694"/>
        <v>0</v>
      </c>
      <c r="L48" s="66">
        <f t="shared" si="694"/>
        <v>1</v>
      </c>
      <c r="M48" s="66">
        <f t="shared" si="694"/>
        <v>0</v>
      </c>
      <c r="N48" s="66">
        <f t="shared" si="694"/>
        <v>0</v>
      </c>
      <c r="O48" s="66">
        <f t="shared" si="694"/>
        <v>1</v>
      </c>
      <c r="P48" s="66">
        <f t="shared" si="694"/>
        <v>0</v>
      </c>
      <c r="Q48" s="66">
        <f t="shared" si="694"/>
        <v>0</v>
      </c>
      <c r="R48" s="66">
        <f t="shared" si="694"/>
        <v>1</v>
      </c>
      <c r="S48" s="66">
        <f t="shared" si="694"/>
        <v>0</v>
      </c>
      <c r="T48" s="66">
        <f t="shared" si="694"/>
        <v>0</v>
      </c>
      <c r="U48" s="66">
        <f t="shared" si="694"/>
        <v>1</v>
      </c>
      <c r="V48" s="66">
        <f t="shared" si="694"/>
        <v>0</v>
      </c>
      <c r="W48" s="66">
        <f t="shared" si="694"/>
        <v>0</v>
      </c>
      <c r="X48" s="66">
        <f t="shared" si="694"/>
        <v>0</v>
      </c>
      <c r="Y48" s="66">
        <f t="shared" si="694"/>
        <v>0</v>
      </c>
      <c r="Z48" s="66">
        <f t="shared" si="694"/>
        <v>0</v>
      </c>
      <c r="AA48" s="66">
        <f t="shared" si="694"/>
        <v>0</v>
      </c>
      <c r="AB48" s="66">
        <f t="shared" si="694"/>
        <v>0</v>
      </c>
      <c r="AC48" s="66">
        <f t="shared" si="694"/>
        <v>0</v>
      </c>
      <c r="AD48" s="66">
        <f t="shared" si="694"/>
        <v>0</v>
      </c>
      <c r="AE48" s="66">
        <f t="shared" si="694"/>
        <v>0</v>
      </c>
      <c r="AF48" s="66">
        <f t="shared" si="694"/>
        <v>0</v>
      </c>
      <c r="AG48" s="66">
        <f t="shared" si="694"/>
        <v>0</v>
      </c>
      <c r="AH48" s="66">
        <f t="shared" si="694"/>
        <v>0</v>
      </c>
      <c r="AI48" s="66">
        <f t="shared" si="694"/>
        <v>0</v>
      </c>
      <c r="AJ48" s="66">
        <f t="shared" si="694"/>
        <v>0</v>
      </c>
      <c r="AK48" s="66">
        <f t="shared" si="694"/>
        <v>0</v>
      </c>
      <c r="AL48" s="66">
        <f t="shared" si="694"/>
        <v>0</v>
      </c>
      <c r="AM48" s="66"/>
      <c r="AN48" s="66"/>
      <c r="AO48" s="66"/>
      <c r="AP48" s="66"/>
      <c r="AQ48" s="66"/>
      <c r="AR48" s="53"/>
    </row>
    <row r="49" spans="1:44" ht="18">
      <c r="A49" s="127"/>
      <c r="B49" s="67">
        <f>B48</f>
        <v>4</v>
      </c>
      <c r="C49" s="68" t="s">
        <v>1</v>
      </c>
      <c r="D49" s="69">
        <f t="shared" si="130"/>
        <v>50224</v>
      </c>
      <c r="E49" s="61">
        <f t="shared" si="0"/>
        <v>4</v>
      </c>
      <c r="F49" s="66"/>
      <c r="G49" s="66"/>
      <c r="H49" s="66">
        <f t="shared" ref="H49" si="695">F48</f>
        <v>0</v>
      </c>
      <c r="I49" s="66">
        <f t="shared" ref="I49" si="696">G48</f>
        <v>0</v>
      </c>
      <c r="J49" s="66">
        <f t="shared" ref="J49" si="697">H48</f>
        <v>0</v>
      </c>
      <c r="K49" s="66">
        <f t="shared" ref="K49" si="698">I48</f>
        <v>0</v>
      </c>
      <c r="L49" s="66">
        <f t="shared" ref="L49" si="699">J48</f>
        <v>0</v>
      </c>
      <c r="M49" s="66">
        <f t="shared" ref="M49" si="700">K48</f>
        <v>0</v>
      </c>
      <c r="N49" s="66">
        <f t="shared" ref="N49" si="701">L48</f>
        <v>1</v>
      </c>
      <c r="O49" s="66">
        <f t="shared" ref="O49" si="702">M48</f>
        <v>0</v>
      </c>
      <c r="P49" s="66">
        <f t="shared" ref="P49" si="703">N48</f>
        <v>0</v>
      </c>
      <c r="Q49" s="66">
        <f t="shared" ref="Q49" si="704">O48</f>
        <v>1</v>
      </c>
      <c r="R49" s="66">
        <f>P48</f>
        <v>0</v>
      </c>
      <c r="S49" s="66">
        <f>Q48</f>
        <v>0</v>
      </c>
      <c r="T49" s="66">
        <f t="shared" ref="T49" si="705">R48</f>
        <v>1</v>
      </c>
      <c r="U49" s="66">
        <f t="shared" ref="U49" si="706">S48</f>
        <v>0</v>
      </c>
      <c r="V49" s="66">
        <f t="shared" ref="V49" si="707">T48</f>
        <v>0</v>
      </c>
      <c r="W49" s="66">
        <f t="shared" ref="W49" si="708">U48</f>
        <v>1</v>
      </c>
      <c r="X49" s="66">
        <f t="shared" ref="X49" si="709">V48</f>
        <v>0</v>
      </c>
      <c r="Y49" s="66">
        <f t="shared" ref="Y49" si="710">W48</f>
        <v>0</v>
      </c>
      <c r="Z49" s="66">
        <f t="shared" ref="Z49" si="711">X48</f>
        <v>0</v>
      </c>
      <c r="AA49" s="66">
        <f t="shared" ref="AA49" si="712">Y48</f>
        <v>0</v>
      </c>
      <c r="AB49" s="66">
        <f t="shared" ref="AB49" si="713">Z48</f>
        <v>0</v>
      </c>
      <c r="AC49" s="66">
        <f t="shared" ref="AC49" si="714">AA48</f>
        <v>0</v>
      </c>
      <c r="AD49" s="66">
        <f t="shared" ref="AD49" si="715">AB48</f>
        <v>0</v>
      </c>
      <c r="AE49" s="66">
        <f t="shared" ref="AE49" si="716">AC48</f>
        <v>0</v>
      </c>
      <c r="AF49" s="66">
        <f t="shared" ref="AF49" si="717">AD48</f>
        <v>0</v>
      </c>
      <c r="AG49" s="66">
        <f t="shared" ref="AG49" si="718">AE48</f>
        <v>0</v>
      </c>
      <c r="AH49" s="66">
        <f t="shared" ref="AH49" si="719">AF48</f>
        <v>0</v>
      </c>
      <c r="AI49" s="66">
        <f t="shared" ref="AI49" si="720">AG48</f>
        <v>0</v>
      </c>
      <c r="AJ49" s="66">
        <f t="shared" ref="AJ49" si="721">AH48</f>
        <v>0</v>
      </c>
      <c r="AK49" s="66">
        <f>AI48</f>
        <v>0</v>
      </c>
      <c r="AL49" s="66">
        <f t="shared" ref="AL49" si="722">AJ48</f>
        <v>0</v>
      </c>
      <c r="AM49" s="66"/>
      <c r="AN49" s="66"/>
      <c r="AO49" s="66"/>
      <c r="AP49" s="66"/>
      <c r="AQ49" s="66"/>
      <c r="AR49" s="53"/>
    </row>
    <row r="50" spans="1:44" ht="18" hidden="1">
      <c r="A50" s="127"/>
      <c r="B50" s="67">
        <f>B49</f>
        <v>4</v>
      </c>
      <c r="C50" s="70" t="s">
        <v>105</v>
      </c>
      <c r="D50" s="65">
        <f t="shared" si="130"/>
        <v>50224</v>
      </c>
      <c r="E50" s="61">
        <f t="shared" si="0"/>
        <v>4</v>
      </c>
      <c r="F50" s="66"/>
      <c r="G50" s="66"/>
      <c r="H50" s="66"/>
      <c r="I50" s="66"/>
      <c r="J50" s="66"/>
      <c r="K50" s="66"/>
      <c r="L50" s="66"/>
      <c r="M50" s="110">
        <f>F49</f>
        <v>0</v>
      </c>
      <c r="N50" s="110">
        <f t="shared" ref="N50:AF50" si="723">G49</f>
        <v>0</v>
      </c>
      <c r="O50" s="110">
        <f t="shared" si="723"/>
        <v>0</v>
      </c>
      <c r="P50" s="110">
        <f t="shared" si="723"/>
        <v>0</v>
      </c>
      <c r="Q50" s="110">
        <f t="shared" si="723"/>
        <v>0</v>
      </c>
      <c r="R50" s="110">
        <f t="shared" si="723"/>
        <v>0</v>
      </c>
      <c r="S50" s="110">
        <f t="shared" si="723"/>
        <v>0</v>
      </c>
      <c r="T50" s="110">
        <f t="shared" si="723"/>
        <v>0</v>
      </c>
      <c r="U50" s="110">
        <f t="shared" si="723"/>
        <v>1</v>
      </c>
      <c r="V50" s="110">
        <f t="shared" si="723"/>
        <v>0</v>
      </c>
      <c r="W50" s="110">
        <f t="shared" si="723"/>
        <v>0</v>
      </c>
      <c r="X50" s="110">
        <f t="shared" si="723"/>
        <v>1</v>
      </c>
      <c r="Y50" s="110">
        <f t="shared" si="723"/>
        <v>0</v>
      </c>
      <c r="Z50" s="110">
        <f t="shared" si="723"/>
        <v>0</v>
      </c>
      <c r="AA50" s="110">
        <f t="shared" si="723"/>
        <v>1</v>
      </c>
      <c r="AB50" s="110">
        <f t="shared" si="723"/>
        <v>0</v>
      </c>
      <c r="AC50" s="110">
        <f t="shared" si="723"/>
        <v>0</v>
      </c>
      <c r="AD50" s="110">
        <f t="shared" si="723"/>
        <v>1</v>
      </c>
      <c r="AE50" s="110">
        <f t="shared" si="723"/>
        <v>0</v>
      </c>
      <c r="AF50" s="110">
        <f t="shared" si="723"/>
        <v>0</v>
      </c>
      <c r="AG50" s="110"/>
      <c r="AH50" s="110"/>
      <c r="AI50" s="110">
        <f t="shared" ref="AI50:AM50" si="724">AB49</f>
        <v>0</v>
      </c>
      <c r="AJ50" s="110">
        <f t="shared" si="724"/>
        <v>0</v>
      </c>
      <c r="AK50" s="110">
        <f t="shared" si="724"/>
        <v>0</v>
      </c>
      <c r="AL50" s="110">
        <f t="shared" si="724"/>
        <v>0</v>
      </c>
      <c r="AM50" s="110">
        <f t="shared" si="724"/>
        <v>0</v>
      </c>
      <c r="AN50" s="110"/>
      <c r="AO50" s="110"/>
      <c r="AP50" s="110"/>
      <c r="AQ50" s="66"/>
      <c r="AR50" s="72">
        <f>SUM(Q50:W50)</f>
        <v>1</v>
      </c>
    </row>
    <row r="51" spans="1:44" ht="18" hidden="1">
      <c r="A51" s="125" t="s">
        <v>109</v>
      </c>
      <c r="B51" s="58">
        <v>0</v>
      </c>
      <c r="C51" s="59" t="s">
        <v>2</v>
      </c>
      <c r="D51" s="60">
        <v>1186</v>
      </c>
      <c r="E51" s="61">
        <f t="shared" si="0"/>
        <v>0</v>
      </c>
      <c r="F51" s="62">
        <f>K52</f>
        <v>0</v>
      </c>
      <c r="G51" s="62">
        <f t="shared" ref="G51:AG51" si="725">L52</f>
        <v>0</v>
      </c>
      <c r="H51" s="62">
        <f t="shared" si="725"/>
        <v>0</v>
      </c>
      <c r="I51" s="62">
        <f t="shared" si="725"/>
        <v>0</v>
      </c>
      <c r="J51" s="62">
        <f t="shared" si="725"/>
        <v>0</v>
      </c>
      <c r="K51" s="62">
        <f t="shared" si="725"/>
        <v>0</v>
      </c>
      <c r="L51" s="62">
        <f t="shared" si="725"/>
        <v>0</v>
      </c>
      <c r="M51" s="62">
        <f t="shared" si="725"/>
        <v>0</v>
      </c>
      <c r="N51" s="62">
        <f t="shared" si="725"/>
        <v>0</v>
      </c>
      <c r="O51" s="62">
        <f t="shared" si="725"/>
        <v>0</v>
      </c>
      <c r="P51" s="62">
        <f t="shared" si="725"/>
        <v>0</v>
      </c>
      <c r="Q51" s="62">
        <f>V52</f>
        <v>0</v>
      </c>
      <c r="R51" s="62">
        <f>W52</f>
        <v>0</v>
      </c>
      <c r="S51" s="62">
        <f>X52</f>
        <v>0</v>
      </c>
      <c r="T51" s="62">
        <f>Y52</f>
        <v>0</v>
      </c>
      <c r="U51" s="62">
        <f>Z52</f>
        <v>0</v>
      </c>
      <c r="V51" s="62">
        <f t="shared" si="725"/>
        <v>0</v>
      </c>
      <c r="W51" s="62">
        <f t="shared" si="725"/>
        <v>0</v>
      </c>
      <c r="X51" s="62">
        <f t="shared" si="725"/>
        <v>0</v>
      </c>
      <c r="Y51" s="62">
        <f t="shared" si="725"/>
        <v>0</v>
      </c>
      <c r="Z51" s="62">
        <f t="shared" si="725"/>
        <v>0</v>
      </c>
      <c r="AA51" s="62">
        <f t="shared" si="725"/>
        <v>0</v>
      </c>
      <c r="AB51" s="62">
        <f t="shared" si="725"/>
        <v>0</v>
      </c>
      <c r="AC51" s="62">
        <f t="shared" si="725"/>
        <v>0</v>
      </c>
      <c r="AD51" s="62">
        <f t="shared" si="725"/>
        <v>0</v>
      </c>
      <c r="AE51" s="62">
        <f t="shared" si="725"/>
        <v>0</v>
      </c>
      <c r="AF51" s="62">
        <f t="shared" si="725"/>
        <v>0</v>
      </c>
      <c r="AG51" s="62">
        <f t="shared" si="725"/>
        <v>0</v>
      </c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53"/>
    </row>
    <row r="52" spans="1:44" ht="18" hidden="1" customHeight="1">
      <c r="A52" s="125"/>
      <c r="B52" s="63">
        <f>B51</f>
        <v>0</v>
      </c>
      <c r="C52" s="64" t="s">
        <v>104</v>
      </c>
      <c r="D52" s="65">
        <f t="shared" si="130"/>
        <v>1186</v>
      </c>
      <c r="E52" s="61">
        <f t="shared" si="0"/>
        <v>0</v>
      </c>
      <c r="F52" s="66"/>
      <c r="G52" s="66"/>
      <c r="H52" s="66"/>
      <c r="I52" s="66"/>
      <c r="J52" s="66"/>
      <c r="K52" s="66">
        <f>N53</f>
        <v>0</v>
      </c>
      <c r="L52" s="66">
        <f t="shared" ref="L52:AL52" si="726">O53</f>
        <v>0</v>
      </c>
      <c r="M52" s="66">
        <f t="shared" si="726"/>
        <v>0</v>
      </c>
      <c r="N52" s="66">
        <f t="shared" si="726"/>
        <v>0</v>
      </c>
      <c r="O52" s="66">
        <f t="shared" si="726"/>
        <v>0</v>
      </c>
      <c r="P52" s="66">
        <f t="shared" si="726"/>
        <v>0</v>
      </c>
      <c r="Q52" s="66">
        <f t="shared" si="726"/>
        <v>0</v>
      </c>
      <c r="R52" s="66">
        <f t="shared" si="726"/>
        <v>0</v>
      </c>
      <c r="S52" s="66">
        <f>V53</f>
        <v>0</v>
      </c>
      <c r="T52" s="66">
        <f>W53</f>
        <v>0</v>
      </c>
      <c r="U52" s="66">
        <f>X53</f>
        <v>0</v>
      </c>
      <c r="V52" s="66">
        <f t="shared" si="726"/>
        <v>0</v>
      </c>
      <c r="W52" s="66">
        <f t="shared" si="726"/>
        <v>0</v>
      </c>
      <c r="X52" s="66">
        <f t="shared" si="726"/>
        <v>0</v>
      </c>
      <c r="Y52" s="66">
        <f t="shared" si="726"/>
        <v>0</v>
      </c>
      <c r="Z52" s="66">
        <f t="shared" si="726"/>
        <v>0</v>
      </c>
      <c r="AA52" s="66">
        <f t="shared" si="726"/>
        <v>0</v>
      </c>
      <c r="AB52" s="66">
        <f t="shared" si="726"/>
        <v>0</v>
      </c>
      <c r="AC52" s="66">
        <f t="shared" si="726"/>
        <v>0</v>
      </c>
      <c r="AD52" s="66">
        <f t="shared" si="726"/>
        <v>0</v>
      </c>
      <c r="AE52" s="66">
        <f t="shared" si="726"/>
        <v>0</v>
      </c>
      <c r="AF52" s="66">
        <f t="shared" si="726"/>
        <v>0</v>
      </c>
      <c r="AG52" s="66">
        <f t="shared" si="726"/>
        <v>0</v>
      </c>
      <c r="AH52" s="66">
        <f t="shared" si="726"/>
        <v>0</v>
      </c>
      <c r="AI52" s="66">
        <f t="shared" si="726"/>
        <v>0</v>
      </c>
      <c r="AJ52" s="66">
        <f t="shared" si="726"/>
        <v>0</v>
      </c>
      <c r="AK52" s="66">
        <f t="shared" si="726"/>
        <v>0</v>
      </c>
      <c r="AL52" s="66">
        <f t="shared" si="726"/>
        <v>0</v>
      </c>
      <c r="AM52" s="66"/>
      <c r="AN52" s="66"/>
      <c r="AO52" s="66"/>
      <c r="AP52" s="66"/>
      <c r="AQ52" s="66"/>
      <c r="AR52" s="53"/>
    </row>
    <row r="53" spans="1:44" ht="18" customHeight="1">
      <c r="A53" s="125"/>
      <c r="B53" s="67">
        <f>B52</f>
        <v>0</v>
      </c>
      <c r="C53" s="68" t="s">
        <v>1</v>
      </c>
      <c r="D53" s="69">
        <f t="shared" si="130"/>
        <v>1186</v>
      </c>
      <c r="E53" s="61">
        <f t="shared" si="0"/>
        <v>0</v>
      </c>
      <c r="F53" s="78"/>
      <c r="G53" s="78"/>
      <c r="H53" s="78"/>
      <c r="I53" s="78">
        <v>0</v>
      </c>
      <c r="J53" s="66"/>
      <c r="K53" s="66"/>
      <c r="L53" s="66"/>
      <c r="M53" s="66">
        <v>0</v>
      </c>
      <c r="N53" s="66"/>
      <c r="O53" s="66">
        <v>0</v>
      </c>
      <c r="P53" s="66"/>
      <c r="Q53" s="66">
        <v>0</v>
      </c>
      <c r="R53" s="66"/>
      <c r="S53" s="66">
        <v>0</v>
      </c>
      <c r="T53" s="66"/>
      <c r="U53" s="66"/>
      <c r="V53" s="66"/>
      <c r="W53" s="66"/>
      <c r="X53" s="66"/>
      <c r="Y53" s="66">
        <v>0</v>
      </c>
      <c r="Z53" s="66">
        <v>0</v>
      </c>
      <c r="AA53" s="66"/>
      <c r="AB53" s="66">
        <v>0</v>
      </c>
      <c r="AC53" s="66"/>
      <c r="AD53" s="66"/>
      <c r="AE53" s="66"/>
      <c r="AF53" s="66"/>
      <c r="AG53" s="66"/>
      <c r="AH53" s="66"/>
      <c r="AI53" s="66">
        <v>0</v>
      </c>
      <c r="AJ53" s="66">
        <v>0</v>
      </c>
      <c r="AK53" s="66">
        <v>0</v>
      </c>
      <c r="AL53" s="66">
        <v>0</v>
      </c>
      <c r="AM53" s="66"/>
      <c r="AN53" s="66"/>
      <c r="AO53" s="66"/>
      <c r="AP53" s="66"/>
      <c r="AQ53" s="66"/>
      <c r="AR53" s="53"/>
    </row>
    <row r="54" spans="1:44" ht="18" hidden="1" customHeight="1">
      <c r="A54" s="125"/>
      <c r="B54" s="67">
        <f>B53</f>
        <v>0</v>
      </c>
      <c r="C54" s="70" t="s">
        <v>105</v>
      </c>
      <c r="D54" s="65">
        <f t="shared" si="130"/>
        <v>1186</v>
      </c>
      <c r="E54" s="61">
        <f t="shared" si="0"/>
        <v>0</v>
      </c>
      <c r="F54" s="66"/>
      <c r="G54" s="66"/>
      <c r="H54" s="66">
        <f>F53</f>
        <v>0</v>
      </c>
      <c r="I54" s="66">
        <f t="shared" ref="I54:L54" si="727">G53</f>
        <v>0</v>
      </c>
      <c r="J54" s="66">
        <f t="shared" si="727"/>
        <v>0</v>
      </c>
      <c r="K54" s="66">
        <f t="shared" si="727"/>
        <v>0</v>
      </c>
      <c r="L54" s="66">
        <f t="shared" si="727"/>
        <v>0</v>
      </c>
      <c r="M54" s="66">
        <f t="shared" ref="M54" si="728">K53</f>
        <v>0</v>
      </c>
      <c r="N54" s="66">
        <f t="shared" ref="N54" si="729">L53</f>
        <v>0</v>
      </c>
      <c r="O54" s="66">
        <f t="shared" ref="O54" si="730">M53</f>
        <v>0</v>
      </c>
      <c r="P54" s="66">
        <f t="shared" ref="P54" si="731">N53</f>
        <v>0</v>
      </c>
      <c r="Q54" s="66">
        <f t="shared" ref="Q54" si="732">O53</f>
        <v>0</v>
      </c>
      <c r="R54" s="66">
        <f t="shared" ref="R54" si="733">P53</f>
        <v>0</v>
      </c>
      <c r="S54" s="66">
        <f t="shared" ref="S54" si="734">Q53</f>
        <v>0</v>
      </c>
      <c r="T54" s="66">
        <f t="shared" ref="T54" si="735">R53</f>
        <v>0</v>
      </c>
      <c r="U54" s="66">
        <f t="shared" ref="U54" si="736">S53</f>
        <v>0</v>
      </c>
      <c r="V54" s="66">
        <f t="shared" ref="V54" si="737">T53</f>
        <v>0</v>
      </c>
      <c r="W54" s="66">
        <f t="shared" ref="W54" si="738">U53</f>
        <v>0</v>
      </c>
      <c r="X54" s="66">
        <f t="shared" ref="X54" si="739">V53</f>
        <v>0</v>
      </c>
      <c r="Y54" s="66">
        <f t="shared" ref="Y54" si="740">W53</f>
        <v>0</v>
      </c>
      <c r="Z54" s="66">
        <f t="shared" ref="Z54" si="741">X53</f>
        <v>0</v>
      </c>
      <c r="AA54" s="66">
        <f t="shared" ref="AA54" si="742">Y53</f>
        <v>0</v>
      </c>
      <c r="AB54" s="66">
        <f t="shared" ref="AB54" si="743">Z53</f>
        <v>0</v>
      </c>
      <c r="AC54" s="66">
        <f t="shared" ref="AC54" si="744">AA53</f>
        <v>0</v>
      </c>
      <c r="AD54" s="66">
        <f t="shared" ref="AD54" si="745">AB53</f>
        <v>0</v>
      </c>
      <c r="AE54" s="66">
        <f t="shared" ref="AE54" si="746">AC53</f>
        <v>0</v>
      </c>
      <c r="AF54" s="66"/>
      <c r="AG54" s="66"/>
      <c r="AH54" s="66">
        <f t="shared" ref="AH54" si="747">AF53</f>
        <v>0</v>
      </c>
      <c r="AI54" s="66">
        <f t="shared" ref="AI54" si="748">AG53</f>
        <v>0</v>
      </c>
      <c r="AJ54" s="66">
        <f t="shared" ref="AJ54" si="749">AH53</f>
        <v>0</v>
      </c>
      <c r="AK54" s="66">
        <f t="shared" ref="AK54" si="750">AI53</f>
        <v>0</v>
      </c>
      <c r="AL54" s="66">
        <f t="shared" ref="AL54" si="751">AJ53</f>
        <v>0</v>
      </c>
      <c r="AM54" s="66">
        <f t="shared" ref="AM54" si="752">AK53</f>
        <v>0</v>
      </c>
      <c r="AN54" s="66">
        <f t="shared" ref="AN54" si="753">AL53</f>
        <v>0</v>
      </c>
      <c r="AO54" s="66">
        <f t="shared" ref="AO54" si="754">AM53</f>
        <v>0</v>
      </c>
      <c r="AP54" s="66">
        <f t="shared" ref="AP54" si="755">AN53</f>
        <v>0</v>
      </c>
      <c r="AQ54" s="66"/>
      <c r="AR54" s="72">
        <f>SUM(Q54:W54)</f>
        <v>0</v>
      </c>
    </row>
    <row r="55" spans="1:44" ht="18" hidden="1">
      <c r="A55" s="129" t="s">
        <v>115</v>
      </c>
      <c r="B55" s="58">
        <v>4</v>
      </c>
      <c r="C55" s="59" t="s">
        <v>2</v>
      </c>
      <c r="D55" s="60">
        <v>5099</v>
      </c>
      <c r="E55" s="61">
        <f t="shared" si="0"/>
        <v>4</v>
      </c>
      <c r="F55" s="62"/>
      <c r="G55" s="62"/>
      <c r="H55" s="62"/>
      <c r="I55" s="62"/>
      <c r="J55" s="62"/>
      <c r="K55" s="62">
        <v>1</v>
      </c>
      <c r="L55" s="62"/>
      <c r="M55" s="62"/>
      <c r="N55" s="62"/>
      <c r="O55" s="62">
        <v>1</v>
      </c>
      <c r="P55" s="62"/>
      <c r="Q55" s="62"/>
      <c r="R55" s="62"/>
      <c r="S55" s="62"/>
      <c r="T55" s="62">
        <v>1</v>
      </c>
      <c r="U55" s="62"/>
      <c r="V55" s="62"/>
      <c r="W55" s="62"/>
      <c r="X55" s="62"/>
      <c r="Y55" s="62">
        <v>1</v>
      </c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53"/>
    </row>
    <row r="56" spans="1:44" ht="18" hidden="1">
      <c r="A56" s="130"/>
      <c r="B56" s="63">
        <f>B55</f>
        <v>4</v>
      </c>
      <c r="C56" s="64" t="s">
        <v>104</v>
      </c>
      <c r="D56" s="65">
        <f t="shared" si="130"/>
        <v>5099</v>
      </c>
      <c r="E56" s="61">
        <f t="shared" si="0"/>
        <v>4</v>
      </c>
      <c r="F56" s="66">
        <f t="shared" ref="F56:H56" si="756">I57</f>
        <v>0</v>
      </c>
      <c r="G56" s="66">
        <f t="shared" si="756"/>
        <v>0</v>
      </c>
      <c r="H56" s="66">
        <f t="shared" si="756"/>
        <v>0</v>
      </c>
      <c r="I56" s="66">
        <v>0</v>
      </c>
      <c r="J56" s="66">
        <v>0</v>
      </c>
      <c r="K56" s="66">
        <v>0</v>
      </c>
      <c r="L56" s="66">
        <v>0</v>
      </c>
      <c r="M56" s="66"/>
      <c r="N56" s="66"/>
      <c r="O56" s="66">
        <v>1</v>
      </c>
      <c r="P56" s="66"/>
      <c r="Q56" s="66"/>
      <c r="R56" s="66"/>
      <c r="S56" s="66">
        <v>1</v>
      </c>
      <c r="T56" s="66"/>
      <c r="U56" s="66"/>
      <c r="V56" s="66"/>
      <c r="W56" s="66"/>
      <c r="X56" s="66">
        <v>1</v>
      </c>
      <c r="Y56" s="66"/>
      <c r="Z56" s="66"/>
      <c r="AA56" s="66"/>
      <c r="AB56" s="66"/>
      <c r="AC56" s="66">
        <v>1</v>
      </c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53"/>
    </row>
    <row r="57" spans="1:44" ht="18">
      <c r="A57" s="131"/>
      <c r="B57" s="67">
        <f>B56</f>
        <v>4</v>
      </c>
      <c r="C57" s="68" t="s">
        <v>1</v>
      </c>
      <c r="D57" s="69">
        <f t="shared" si="130"/>
        <v>5099</v>
      </c>
      <c r="E57" s="61">
        <f t="shared" si="0"/>
        <v>4</v>
      </c>
      <c r="F57" s="78"/>
      <c r="G57" s="78"/>
      <c r="H57" s="78"/>
      <c r="I57" s="78"/>
      <c r="J57" s="66"/>
      <c r="K57" s="66"/>
      <c r="L57" s="66"/>
      <c r="M57" s="66">
        <v>0</v>
      </c>
      <c r="N57" s="66"/>
      <c r="O57" s="66"/>
      <c r="P57" s="66"/>
      <c r="Q57" s="66">
        <v>1</v>
      </c>
      <c r="R57" s="66"/>
      <c r="S57" s="66"/>
      <c r="T57" s="66"/>
      <c r="U57" s="66">
        <v>1</v>
      </c>
      <c r="V57" s="66"/>
      <c r="W57" s="66"/>
      <c r="X57" s="66"/>
      <c r="Y57" s="66"/>
      <c r="Z57" s="66">
        <v>1</v>
      </c>
      <c r="AA57" s="66"/>
      <c r="AB57" s="66"/>
      <c r="AC57" s="66"/>
      <c r="AD57" s="66"/>
      <c r="AE57" s="66">
        <v>1</v>
      </c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53"/>
    </row>
    <row r="58" spans="1:44" ht="18" hidden="1">
      <c r="A58" s="131"/>
      <c r="B58" s="67">
        <f>B57</f>
        <v>4</v>
      </c>
      <c r="C58" s="70" t="s">
        <v>105</v>
      </c>
      <c r="D58" s="65">
        <f t="shared" si="130"/>
        <v>5099</v>
      </c>
      <c r="E58" s="61">
        <f t="shared" si="0"/>
        <v>4</v>
      </c>
      <c r="F58" s="66"/>
      <c r="G58" s="66"/>
      <c r="H58" s="66"/>
      <c r="I58" s="66">
        <f t="shared" ref="I58" si="757">G57</f>
        <v>0</v>
      </c>
      <c r="J58" s="66">
        <f t="shared" ref="J58" si="758">H57</f>
        <v>0</v>
      </c>
      <c r="K58" s="66">
        <f t="shared" ref="K58" si="759">I57</f>
        <v>0</v>
      </c>
      <c r="L58" s="66">
        <f t="shared" ref="L58" si="760">J57</f>
        <v>0</v>
      </c>
      <c r="M58" s="66">
        <f t="shared" ref="M58" si="761">K57</f>
        <v>0</v>
      </c>
      <c r="N58" s="66">
        <f t="shared" ref="N58" si="762">L57</f>
        <v>0</v>
      </c>
      <c r="O58" s="66">
        <f t="shared" ref="O58" si="763">M57</f>
        <v>0</v>
      </c>
      <c r="P58" s="66">
        <f t="shared" ref="P58" si="764">N57</f>
        <v>0</v>
      </c>
      <c r="Q58" s="66">
        <f t="shared" ref="Q58" si="765">O57</f>
        <v>0</v>
      </c>
      <c r="R58" s="66">
        <f t="shared" ref="R58" si="766">P57</f>
        <v>0</v>
      </c>
      <c r="S58" s="66"/>
      <c r="T58" s="66">
        <v>1</v>
      </c>
      <c r="U58" s="66">
        <f t="shared" ref="U58" si="767">S57</f>
        <v>0</v>
      </c>
      <c r="V58" s="66">
        <f t="shared" ref="V58" si="768">T57</f>
        <v>0</v>
      </c>
      <c r="W58" s="66">
        <f t="shared" ref="W58" si="769">U57</f>
        <v>1</v>
      </c>
      <c r="X58" s="66">
        <f t="shared" ref="X58" si="770">V57</f>
        <v>0</v>
      </c>
      <c r="Y58" s="66">
        <f t="shared" ref="Y58" si="771">W57</f>
        <v>0</v>
      </c>
      <c r="Z58" s="66">
        <f t="shared" ref="Z58" si="772">X57</f>
        <v>0</v>
      </c>
      <c r="AA58" s="66">
        <f t="shared" ref="AA58" si="773">Y57</f>
        <v>0</v>
      </c>
      <c r="AB58" s="66">
        <f t="shared" ref="AB58" si="774">Z57</f>
        <v>1</v>
      </c>
      <c r="AC58" s="66">
        <f t="shared" ref="AC58" si="775">AA57</f>
        <v>0</v>
      </c>
      <c r="AD58" s="66">
        <f t="shared" ref="AD58" si="776">AB57</f>
        <v>0</v>
      </c>
      <c r="AE58" s="66">
        <f t="shared" ref="AE58" si="777">AC57</f>
        <v>0</v>
      </c>
      <c r="AF58" s="66">
        <f t="shared" ref="AF58" si="778">AD57</f>
        <v>0</v>
      </c>
      <c r="AG58" s="66">
        <f t="shared" ref="AG58" si="779">AE57</f>
        <v>1</v>
      </c>
      <c r="AH58" s="66">
        <f t="shared" ref="AH58" si="780">AF57</f>
        <v>0</v>
      </c>
      <c r="AI58" s="66">
        <f t="shared" ref="AI58" si="781">AG57</f>
        <v>0</v>
      </c>
      <c r="AJ58" s="66">
        <f t="shared" ref="AJ58" si="782">AH57</f>
        <v>0</v>
      </c>
      <c r="AK58" s="66">
        <f t="shared" ref="AK58" si="783">AI57</f>
        <v>0</v>
      </c>
      <c r="AL58" s="66">
        <f t="shared" ref="AL58" si="784">AJ57</f>
        <v>0</v>
      </c>
      <c r="AM58" s="66">
        <f t="shared" ref="AM58" si="785">AK57</f>
        <v>0</v>
      </c>
      <c r="AN58" s="66">
        <f t="shared" ref="AN58" si="786">AL57</f>
        <v>0</v>
      </c>
      <c r="AO58" s="66">
        <f t="shared" ref="AO58" si="787">AM57</f>
        <v>0</v>
      </c>
      <c r="AP58" s="66">
        <f t="shared" ref="AP58" si="788">AN57</f>
        <v>0</v>
      </c>
      <c r="AQ58" s="66"/>
      <c r="AR58" s="72">
        <f>SUM(Q58:W58)</f>
        <v>2</v>
      </c>
    </row>
    <row r="59" spans="1:44" ht="18" hidden="1">
      <c r="A59" s="129" t="s">
        <v>123</v>
      </c>
      <c r="B59" s="58">
        <v>2</v>
      </c>
      <c r="C59" s="59" t="s">
        <v>2</v>
      </c>
      <c r="D59" s="60">
        <v>32</v>
      </c>
      <c r="E59" s="61">
        <f t="shared" si="0"/>
        <v>2</v>
      </c>
      <c r="F59" s="62">
        <f>F60</f>
        <v>0</v>
      </c>
      <c r="G59" s="62">
        <f t="shared" ref="G59:AL59" si="789">G60</f>
        <v>0</v>
      </c>
      <c r="H59" s="62">
        <f t="shared" si="789"/>
        <v>0</v>
      </c>
      <c r="I59" s="62">
        <f t="shared" si="789"/>
        <v>0</v>
      </c>
      <c r="J59" s="62">
        <f t="shared" si="789"/>
        <v>0</v>
      </c>
      <c r="K59" s="62">
        <f t="shared" si="789"/>
        <v>0</v>
      </c>
      <c r="L59" s="62">
        <f t="shared" si="789"/>
        <v>0</v>
      </c>
      <c r="M59" s="62">
        <f t="shared" si="789"/>
        <v>0</v>
      </c>
      <c r="N59" s="62">
        <f t="shared" si="789"/>
        <v>0</v>
      </c>
      <c r="O59" s="62">
        <f t="shared" si="789"/>
        <v>0</v>
      </c>
      <c r="P59" s="62">
        <f t="shared" si="789"/>
        <v>0</v>
      </c>
      <c r="Q59" s="62">
        <f t="shared" si="789"/>
        <v>0</v>
      </c>
      <c r="R59" s="62">
        <f t="shared" si="789"/>
        <v>0</v>
      </c>
      <c r="S59" s="62">
        <f t="shared" si="789"/>
        <v>1</v>
      </c>
      <c r="T59" s="62">
        <f t="shared" si="789"/>
        <v>0</v>
      </c>
      <c r="U59" s="62">
        <f t="shared" si="789"/>
        <v>0</v>
      </c>
      <c r="V59" s="62">
        <f t="shared" si="789"/>
        <v>0</v>
      </c>
      <c r="W59" s="62">
        <f t="shared" si="789"/>
        <v>0</v>
      </c>
      <c r="X59" s="62">
        <f t="shared" si="789"/>
        <v>0</v>
      </c>
      <c r="Y59" s="62">
        <f t="shared" si="789"/>
        <v>0</v>
      </c>
      <c r="Z59" s="62">
        <f t="shared" si="789"/>
        <v>1</v>
      </c>
      <c r="AA59" s="62">
        <f t="shared" si="789"/>
        <v>0</v>
      </c>
      <c r="AB59" s="62">
        <f t="shared" si="789"/>
        <v>0</v>
      </c>
      <c r="AC59" s="62">
        <f t="shared" si="789"/>
        <v>0</v>
      </c>
      <c r="AD59" s="62">
        <f t="shared" si="789"/>
        <v>0</v>
      </c>
      <c r="AE59" s="62">
        <f t="shared" si="789"/>
        <v>0</v>
      </c>
      <c r="AF59" s="62">
        <f t="shared" si="789"/>
        <v>0</v>
      </c>
      <c r="AG59" s="62">
        <f t="shared" si="789"/>
        <v>0</v>
      </c>
      <c r="AH59" s="62">
        <f t="shared" si="789"/>
        <v>0</v>
      </c>
      <c r="AI59" s="62">
        <f t="shared" si="789"/>
        <v>0</v>
      </c>
      <c r="AJ59" s="62">
        <f t="shared" si="789"/>
        <v>0</v>
      </c>
      <c r="AK59" s="62">
        <f t="shared" si="789"/>
        <v>0</v>
      </c>
      <c r="AL59" s="62">
        <f t="shared" si="789"/>
        <v>0</v>
      </c>
      <c r="AM59" s="62"/>
      <c r="AN59" s="62"/>
      <c r="AO59" s="62"/>
      <c r="AP59" s="62"/>
      <c r="AQ59" s="62"/>
      <c r="AR59" s="53"/>
    </row>
    <row r="60" spans="1:44" ht="18" hidden="1">
      <c r="A60" s="130"/>
      <c r="B60" s="63">
        <f>B59</f>
        <v>2</v>
      </c>
      <c r="C60" s="64" t="s">
        <v>104</v>
      </c>
      <c r="D60" s="65">
        <f t="shared" si="130"/>
        <v>32</v>
      </c>
      <c r="E60" s="61">
        <f t="shared" ref="E60:E82" si="790">SUM(F60:AQ60)</f>
        <v>2</v>
      </c>
      <c r="F60" s="66">
        <f t="shared" ref="F60" si="791">I61</f>
        <v>0</v>
      </c>
      <c r="G60" s="66">
        <f t="shared" ref="G60" si="792">J61</f>
        <v>0</v>
      </c>
      <c r="H60" s="66">
        <f t="shared" ref="H60" si="793">K61</f>
        <v>0</v>
      </c>
      <c r="I60" s="66">
        <f t="shared" ref="I60" si="794">L61</f>
        <v>0</v>
      </c>
      <c r="J60" s="66">
        <f t="shared" ref="J60" si="795">M61</f>
        <v>0</v>
      </c>
      <c r="K60" s="66">
        <f t="shared" ref="K60" si="796">N61</f>
        <v>0</v>
      </c>
      <c r="L60" s="66">
        <f t="shared" ref="L60" si="797">O61</f>
        <v>0</v>
      </c>
      <c r="M60" s="66">
        <f t="shared" ref="M60" si="798">P61</f>
        <v>0</v>
      </c>
      <c r="N60" s="66">
        <f t="shared" ref="N60" si="799">Q61</f>
        <v>0</v>
      </c>
      <c r="O60" s="66">
        <f t="shared" ref="O60" si="800">R61</f>
        <v>0</v>
      </c>
      <c r="P60" s="66">
        <f t="shared" ref="P60" si="801">S61</f>
        <v>0</v>
      </c>
      <c r="Q60" s="66">
        <f t="shared" ref="Q60" si="802">T61</f>
        <v>0</v>
      </c>
      <c r="R60" s="66">
        <f t="shared" ref="R60" si="803">U61</f>
        <v>0</v>
      </c>
      <c r="S60" s="66">
        <f t="shared" ref="S60" si="804">V61</f>
        <v>1</v>
      </c>
      <c r="T60" s="66">
        <f t="shared" ref="T60" si="805">W61</f>
        <v>0</v>
      </c>
      <c r="U60" s="66">
        <f t="shared" ref="U60" si="806">X61</f>
        <v>0</v>
      </c>
      <c r="V60" s="66">
        <f t="shared" ref="V60" si="807">Y61</f>
        <v>0</v>
      </c>
      <c r="W60" s="66">
        <f t="shared" ref="W60" si="808">Z61</f>
        <v>0</v>
      </c>
      <c r="X60" s="66">
        <f t="shared" ref="X60" si="809">AA61</f>
        <v>0</v>
      </c>
      <c r="Y60" s="66">
        <f t="shared" ref="Y60" si="810">AB61</f>
        <v>0</v>
      </c>
      <c r="Z60" s="66">
        <f t="shared" ref="Z60" si="811">AC61</f>
        <v>1</v>
      </c>
      <c r="AA60" s="66">
        <f t="shared" ref="AA60" si="812">AD61</f>
        <v>0</v>
      </c>
      <c r="AB60" s="66">
        <f t="shared" ref="AB60" si="813">AE61</f>
        <v>0</v>
      </c>
      <c r="AC60" s="66">
        <f t="shared" ref="AC60" si="814">AF61</f>
        <v>0</v>
      </c>
      <c r="AD60" s="66">
        <f t="shared" ref="AD60" si="815">AG61</f>
        <v>0</v>
      </c>
      <c r="AE60" s="66">
        <f t="shared" ref="AE60" si="816">AH61</f>
        <v>0</v>
      </c>
      <c r="AF60" s="66">
        <f t="shared" ref="AF60" si="817">AI61</f>
        <v>0</v>
      </c>
      <c r="AG60" s="66">
        <f t="shared" ref="AG60" si="818">AJ61</f>
        <v>0</v>
      </c>
      <c r="AH60" s="66">
        <f t="shared" ref="AH60" si="819">AK61</f>
        <v>0</v>
      </c>
      <c r="AI60" s="66">
        <f t="shared" ref="AI60" si="820">AL61</f>
        <v>0</v>
      </c>
      <c r="AJ60" s="66">
        <f t="shared" ref="AJ60" si="821">AM61</f>
        <v>0</v>
      </c>
      <c r="AK60" s="66">
        <f t="shared" ref="AK60" si="822">AN61</f>
        <v>0</v>
      </c>
      <c r="AL60" s="66">
        <f t="shared" ref="AL60" si="823">AO61</f>
        <v>0</v>
      </c>
      <c r="AM60" s="66"/>
      <c r="AN60" s="66"/>
      <c r="AO60" s="66"/>
      <c r="AP60" s="66"/>
      <c r="AQ60" s="66"/>
      <c r="AR60" s="53"/>
    </row>
    <row r="61" spans="1:44" ht="18">
      <c r="A61" s="131"/>
      <c r="B61" s="67">
        <f>B60</f>
        <v>2</v>
      </c>
      <c r="C61" s="68" t="s">
        <v>1</v>
      </c>
      <c r="D61" s="69">
        <f t="shared" si="130"/>
        <v>32</v>
      </c>
      <c r="E61" s="61">
        <f t="shared" si="790"/>
        <v>2</v>
      </c>
      <c r="F61" s="78"/>
      <c r="G61" s="78"/>
      <c r="H61" s="78"/>
      <c r="I61" s="78">
        <v>0</v>
      </c>
      <c r="J61" s="66"/>
      <c r="K61" s="66"/>
      <c r="L61" s="66"/>
      <c r="M61" s="66"/>
      <c r="N61" s="66"/>
      <c r="O61" s="66"/>
      <c r="P61" s="66"/>
      <c r="Q61" s="66">
        <v>0</v>
      </c>
      <c r="R61" s="66">
        <v>0</v>
      </c>
      <c r="S61" s="66"/>
      <c r="T61" s="66"/>
      <c r="U61" s="66"/>
      <c r="V61" s="66">
        <v>1</v>
      </c>
      <c r="W61" s="66"/>
      <c r="X61" s="66"/>
      <c r="Y61" s="66"/>
      <c r="Z61" s="66"/>
      <c r="AA61" s="66"/>
      <c r="AB61" s="66"/>
      <c r="AC61" s="66">
        <v>1</v>
      </c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53"/>
    </row>
    <row r="62" spans="1:44" ht="18" hidden="1">
      <c r="A62" s="131"/>
      <c r="B62" s="67">
        <f>B61</f>
        <v>2</v>
      </c>
      <c r="C62" s="70" t="s">
        <v>105</v>
      </c>
      <c r="D62" s="65">
        <f t="shared" si="130"/>
        <v>32</v>
      </c>
      <c r="E62" s="61">
        <f t="shared" si="790"/>
        <v>2</v>
      </c>
      <c r="F62" s="66"/>
      <c r="G62" s="66"/>
      <c r="H62" s="66"/>
      <c r="I62" s="66">
        <f t="shared" ref="I62" si="824">G61</f>
        <v>0</v>
      </c>
      <c r="J62" s="66">
        <f t="shared" ref="J62" si="825">H61</f>
        <v>0</v>
      </c>
      <c r="K62" s="66">
        <f t="shared" ref="K62" si="826">I61</f>
        <v>0</v>
      </c>
      <c r="L62" s="66">
        <f t="shared" ref="L62" si="827">J61</f>
        <v>0</v>
      </c>
      <c r="M62" s="66">
        <f t="shared" ref="M62" si="828">K61</f>
        <v>0</v>
      </c>
      <c r="N62" s="66">
        <f t="shared" ref="N62" si="829">L61</f>
        <v>0</v>
      </c>
      <c r="O62" s="66">
        <f t="shared" ref="O62:R62" si="830">M61</f>
        <v>0</v>
      </c>
      <c r="P62" s="66">
        <f t="shared" si="830"/>
        <v>0</v>
      </c>
      <c r="Q62" s="66">
        <f t="shared" si="830"/>
        <v>0</v>
      </c>
      <c r="R62" s="66">
        <f t="shared" si="830"/>
        <v>0</v>
      </c>
      <c r="S62" s="66">
        <f t="shared" ref="S62" si="831">Q61</f>
        <v>0</v>
      </c>
      <c r="T62" s="66">
        <f t="shared" ref="T62" si="832">R61</f>
        <v>0</v>
      </c>
      <c r="U62" s="66">
        <v>1</v>
      </c>
      <c r="V62" s="66">
        <f t="shared" ref="V62" si="833">T61</f>
        <v>0</v>
      </c>
      <c r="W62" s="66">
        <f t="shared" ref="W62" si="834">U61</f>
        <v>0</v>
      </c>
      <c r="X62" s="66"/>
      <c r="Y62" s="66">
        <f t="shared" ref="Y62" si="835">W61</f>
        <v>0</v>
      </c>
      <c r="Z62" s="66">
        <f t="shared" ref="Z62" si="836">X61</f>
        <v>0</v>
      </c>
      <c r="AA62" s="66">
        <f t="shared" ref="AA62" si="837">Y61</f>
        <v>0</v>
      </c>
      <c r="AB62" s="66">
        <f t="shared" ref="AB62" si="838">Z61</f>
        <v>0</v>
      </c>
      <c r="AC62" s="66">
        <f t="shared" ref="AC62" si="839">AA61</f>
        <v>0</v>
      </c>
      <c r="AD62" s="66">
        <v>1</v>
      </c>
      <c r="AE62" s="66"/>
      <c r="AF62" s="66">
        <f t="shared" ref="AF62" si="840">AD61</f>
        <v>0</v>
      </c>
      <c r="AG62" s="66">
        <f t="shared" ref="AG62" si="841">AE61</f>
        <v>0</v>
      </c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72">
        <f>SUM(Q62:W62)</f>
        <v>1</v>
      </c>
    </row>
    <row r="63" spans="1:44" ht="18" hidden="1">
      <c r="A63" s="129" t="s">
        <v>107</v>
      </c>
      <c r="B63" s="58">
        <v>2</v>
      </c>
      <c r="C63" s="59" t="s">
        <v>2</v>
      </c>
      <c r="D63" s="60">
        <v>2169</v>
      </c>
      <c r="E63" s="61">
        <f t="shared" si="790"/>
        <v>2</v>
      </c>
      <c r="F63" s="62">
        <f t="shared" ref="F63:R63" si="842">J64</f>
        <v>0</v>
      </c>
      <c r="G63" s="62">
        <f t="shared" si="842"/>
        <v>0</v>
      </c>
      <c r="H63" s="62">
        <f t="shared" si="842"/>
        <v>0</v>
      </c>
      <c r="I63" s="62">
        <f t="shared" si="842"/>
        <v>0</v>
      </c>
      <c r="J63" s="62">
        <f t="shared" si="842"/>
        <v>1</v>
      </c>
      <c r="K63" s="62">
        <f t="shared" si="842"/>
        <v>0</v>
      </c>
      <c r="L63" s="62">
        <f t="shared" si="842"/>
        <v>0</v>
      </c>
      <c r="M63" s="62"/>
      <c r="N63" s="62">
        <f t="shared" si="842"/>
        <v>0</v>
      </c>
      <c r="O63" s="62">
        <f t="shared" si="842"/>
        <v>0</v>
      </c>
      <c r="P63" s="62">
        <f t="shared" si="842"/>
        <v>0</v>
      </c>
      <c r="Q63" s="62">
        <f t="shared" si="842"/>
        <v>0</v>
      </c>
      <c r="R63" s="62">
        <f t="shared" si="842"/>
        <v>1</v>
      </c>
      <c r="S63" s="62">
        <f t="shared" ref="S63" si="843">W64</f>
        <v>0</v>
      </c>
      <c r="T63" s="62">
        <f t="shared" ref="T63" si="844">X64</f>
        <v>0</v>
      </c>
      <c r="U63" s="62">
        <f t="shared" ref="U63" si="845">Y64</f>
        <v>0</v>
      </c>
      <c r="V63" s="62"/>
      <c r="W63" s="62">
        <f t="shared" ref="W63" si="846">AA64</f>
        <v>0</v>
      </c>
      <c r="X63" s="62">
        <f t="shared" ref="X63" si="847">AB64</f>
        <v>0</v>
      </c>
      <c r="Y63" s="62">
        <f t="shared" ref="Y63" si="848">AC64</f>
        <v>0</v>
      </c>
      <c r="Z63" s="62">
        <f t="shared" ref="Z63" si="849">AD64</f>
        <v>0</v>
      </c>
      <c r="AA63" s="62">
        <f t="shared" ref="AA63" si="850">AE64</f>
        <v>0</v>
      </c>
      <c r="AB63" s="62">
        <f t="shared" ref="AB63" si="851">AF64</f>
        <v>0</v>
      </c>
      <c r="AC63" s="62">
        <f t="shared" ref="AC63" si="852">AG64</f>
        <v>0</v>
      </c>
      <c r="AD63" s="62">
        <f t="shared" ref="AD63" si="853">AH64</f>
        <v>0</v>
      </c>
      <c r="AE63" s="62">
        <f t="shared" ref="AE63" si="854">AI64</f>
        <v>0</v>
      </c>
      <c r="AF63" s="62">
        <f t="shared" ref="AF63" si="855">AJ64</f>
        <v>0</v>
      </c>
      <c r="AG63" s="62">
        <f t="shared" ref="AG63" si="856">AK64</f>
        <v>0</v>
      </c>
      <c r="AH63" s="62">
        <f t="shared" ref="AH63" si="857">AL64</f>
        <v>0</v>
      </c>
      <c r="AI63" s="62">
        <f t="shared" ref="AI63" si="858">AM64</f>
        <v>0</v>
      </c>
      <c r="AJ63" s="62">
        <f t="shared" ref="AJ63" si="859">AN64</f>
        <v>0</v>
      </c>
      <c r="AK63" s="62">
        <f t="shared" ref="AK63" si="860">AO64</f>
        <v>0</v>
      </c>
      <c r="AL63" s="62">
        <f t="shared" ref="AL63" si="861">AP64</f>
        <v>0</v>
      </c>
      <c r="AM63" s="62"/>
      <c r="AN63" s="62"/>
      <c r="AO63" s="62"/>
      <c r="AP63" s="62"/>
      <c r="AQ63" s="62"/>
      <c r="AR63" s="53"/>
    </row>
    <row r="64" spans="1:44" ht="18" hidden="1">
      <c r="A64" s="130"/>
      <c r="B64" s="63">
        <f>B63</f>
        <v>2</v>
      </c>
      <c r="C64" s="64" t="s">
        <v>104</v>
      </c>
      <c r="D64" s="65">
        <f t="shared" si="130"/>
        <v>2169</v>
      </c>
      <c r="E64" s="61">
        <f t="shared" si="790"/>
        <v>2</v>
      </c>
      <c r="F64" s="66"/>
      <c r="G64" s="66"/>
      <c r="H64" s="66"/>
      <c r="I64" s="66">
        <f t="shared" ref="I64:M64" si="862">L65</f>
        <v>0</v>
      </c>
      <c r="J64" s="66">
        <f t="shared" si="862"/>
        <v>0</v>
      </c>
      <c r="K64" s="66">
        <f t="shared" si="862"/>
        <v>0</v>
      </c>
      <c r="L64" s="66">
        <f t="shared" si="862"/>
        <v>0</v>
      </c>
      <c r="M64" s="66">
        <f t="shared" si="862"/>
        <v>0</v>
      </c>
      <c r="N64" s="66">
        <f>Q65</f>
        <v>1</v>
      </c>
      <c r="O64" s="66">
        <f t="shared" ref="O64:R64" si="863">R65</f>
        <v>0</v>
      </c>
      <c r="P64" s="66">
        <f t="shared" si="863"/>
        <v>0</v>
      </c>
      <c r="Q64" s="66">
        <f t="shared" si="863"/>
        <v>0</v>
      </c>
      <c r="R64" s="66">
        <f t="shared" si="863"/>
        <v>0</v>
      </c>
      <c r="S64" s="66">
        <f t="shared" ref="S64" si="864">V65</f>
        <v>0</v>
      </c>
      <c r="T64" s="66">
        <f t="shared" ref="T64" si="865">W65</f>
        <v>0</v>
      </c>
      <c r="U64" s="66">
        <f t="shared" ref="U64" si="866">X65</f>
        <v>0</v>
      </c>
      <c r="V64" s="66">
        <f t="shared" ref="V64" si="867">Y65</f>
        <v>1</v>
      </c>
      <c r="W64" s="66">
        <f t="shared" ref="W64" si="868">Z65</f>
        <v>0</v>
      </c>
      <c r="X64" s="66">
        <f t="shared" ref="X64" si="869">AA65</f>
        <v>0</v>
      </c>
      <c r="Y64" s="66">
        <f t="shared" ref="Y64" si="870">AB65</f>
        <v>0</v>
      </c>
      <c r="Z64" s="66">
        <f t="shared" ref="Z64" si="871">AC65</f>
        <v>0</v>
      </c>
      <c r="AA64" s="66">
        <f t="shared" ref="AA64" si="872">AD65</f>
        <v>0</v>
      </c>
      <c r="AB64" s="66">
        <f t="shared" ref="AB64" si="873">AE65</f>
        <v>0</v>
      </c>
      <c r="AC64" s="66">
        <f t="shared" ref="AC64" si="874">AF65</f>
        <v>0</v>
      </c>
      <c r="AD64" s="66">
        <f t="shared" ref="AD64" si="875">AG65</f>
        <v>0</v>
      </c>
      <c r="AE64" s="66">
        <f t="shared" ref="AE64" si="876">AH65</f>
        <v>0</v>
      </c>
      <c r="AF64" s="66">
        <f t="shared" ref="AF64" si="877">AI65</f>
        <v>0</v>
      </c>
      <c r="AG64" s="66">
        <f t="shared" ref="AG64" si="878">AJ65</f>
        <v>0</v>
      </c>
      <c r="AH64" s="66">
        <f t="shared" ref="AH64" si="879">AK65</f>
        <v>0</v>
      </c>
      <c r="AI64" s="66">
        <f t="shared" ref="AI64" si="880">AL65</f>
        <v>0</v>
      </c>
      <c r="AJ64" s="66">
        <f t="shared" ref="AJ64" si="881">AM65</f>
        <v>0</v>
      </c>
      <c r="AK64" s="66">
        <f t="shared" ref="AK64" si="882">AN65</f>
        <v>0</v>
      </c>
      <c r="AL64" s="66">
        <f t="shared" ref="AL64" si="883">AO65</f>
        <v>0</v>
      </c>
      <c r="AM64" s="66"/>
      <c r="AN64" s="66"/>
      <c r="AO64" s="66"/>
      <c r="AP64" s="66"/>
      <c r="AQ64" s="66"/>
      <c r="AR64" s="53"/>
    </row>
    <row r="65" spans="1:44" ht="18">
      <c r="A65" s="131"/>
      <c r="B65" s="67">
        <f>B64</f>
        <v>2</v>
      </c>
      <c r="C65" s="68" t="s">
        <v>1</v>
      </c>
      <c r="D65" s="69">
        <f t="shared" si="130"/>
        <v>2169</v>
      </c>
      <c r="E65" s="61">
        <f t="shared" si="790"/>
        <v>2</v>
      </c>
      <c r="F65" s="79"/>
      <c r="G65" s="79"/>
      <c r="H65" s="79"/>
      <c r="I65" s="79">
        <v>0</v>
      </c>
      <c r="J65" s="66">
        <v>0</v>
      </c>
      <c r="K65" s="66"/>
      <c r="L65" s="66"/>
      <c r="M65" s="66"/>
      <c r="N65" s="66">
        <v>0</v>
      </c>
      <c r="O65" s="66"/>
      <c r="P65" s="66"/>
      <c r="Q65" s="66">
        <v>1</v>
      </c>
      <c r="R65" s="66"/>
      <c r="S65" s="66"/>
      <c r="T65" s="66"/>
      <c r="U65" s="66"/>
      <c r="V65" s="66"/>
      <c r="W65" s="66"/>
      <c r="X65" s="66"/>
      <c r="Y65" s="66">
        <v>1</v>
      </c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53"/>
    </row>
    <row r="66" spans="1:44" ht="18" hidden="1">
      <c r="A66" s="131"/>
      <c r="B66" s="67">
        <f>B65</f>
        <v>2</v>
      </c>
      <c r="C66" s="70" t="s">
        <v>105</v>
      </c>
      <c r="D66" s="65">
        <f t="shared" si="130"/>
        <v>2169</v>
      </c>
      <c r="E66" s="61">
        <f t="shared" si="790"/>
        <v>2</v>
      </c>
      <c r="F66" s="66"/>
      <c r="G66" s="66"/>
      <c r="H66" s="66"/>
      <c r="I66" s="66">
        <f t="shared" ref="I66" si="884">G65</f>
        <v>0</v>
      </c>
      <c r="J66" s="66">
        <f t="shared" ref="J66" si="885">H65</f>
        <v>0</v>
      </c>
      <c r="K66" s="66">
        <f t="shared" ref="K66" si="886">I65</f>
        <v>0</v>
      </c>
      <c r="L66" s="66">
        <f t="shared" ref="L66" si="887">J65</f>
        <v>0</v>
      </c>
      <c r="M66" s="66">
        <f t="shared" ref="M66" si="888">K65</f>
        <v>0</v>
      </c>
      <c r="N66" s="66">
        <f t="shared" ref="N66" si="889">L65</f>
        <v>0</v>
      </c>
      <c r="O66" s="66">
        <f t="shared" ref="O66" si="890">M65</f>
        <v>0</v>
      </c>
      <c r="P66" s="66">
        <f t="shared" ref="P66" si="891">N65</f>
        <v>0</v>
      </c>
      <c r="Q66" s="66">
        <f t="shared" ref="Q66" si="892">O65</f>
        <v>0</v>
      </c>
      <c r="R66" s="66">
        <f t="shared" ref="R66" si="893">P65</f>
        <v>0</v>
      </c>
      <c r="S66" s="66"/>
      <c r="T66" s="66">
        <f t="shared" ref="T66" si="894">R65</f>
        <v>0</v>
      </c>
      <c r="U66" s="66">
        <f t="shared" ref="U66" si="895">S65</f>
        <v>0</v>
      </c>
      <c r="V66" s="66">
        <f t="shared" ref="V66" si="896">T65</f>
        <v>0</v>
      </c>
      <c r="W66" s="66">
        <f t="shared" ref="W66" si="897">U65</f>
        <v>0</v>
      </c>
      <c r="X66" s="66">
        <f t="shared" ref="X66" si="898">V65</f>
        <v>0</v>
      </c>
      <c r="Y66" s="66">
        <v>1</v>
      </c>
      <c r="Z66" s="66">
        <f t="shared" ref="Z66" si="899">X65</f>
        <v>0</v>
      </c>
      <c r="AA66" s="66"/>
      <c r="AB66" s="66">
        <f t="shared" ref="AB66" si="900">Z65</f>
        <v>0</v>
      </c>
      <c r="AC66" s="66">
        <f t="shared" ref="AC66" si="901">AA65</f>
        <v>0</v>
      </c>
      <c r="AD66" s="66">
        <f t="shared" ref="AD66" si="902">AB65</f>
        <v>0</v>
      </c>
      <c r="AE66" s="66">
        <f t="shared" ref="AE66" si="903">AC65</f>
        <v>0</v>
      </c>
      <c r="AF66" s="66">
        <f t="shared" ref="AF66:AG66" si="904">AD65</f>
        <v>0</v>
      </c>
      <c r="AG66" s="66">
        <f t="shared" si="904"/>
        <v>0</v>
      </c>
      <c r="AH66" s="66">
        <v>1</v>
      </c>
      <c r="AI66" s="66"/>
      <c r="AJ66" s="66"/>
      <c r="AK66" s="66"/>
      <c r="AL66" s="66"/>
      <c r="AM66" s="66"/>
      <c r="AN66" s="66"/>
      <c r="AO66" s="66"/>
      <c r="AP66" s="66"/>
      <c r="AQ66" s="66"/>
      <c r="AR66" s="72">
        <f>SUM(Q66:W66)</f>
        <v>0</v>
      </c>
    </row>
    <row r="67" spans="1:44" ht="18" hidden="1">
      <c r="A67" s="128" t="s">
        <v>112</v>
      </c>
      <c r="B67" s="58">
        <v>0</v>
      </c>
      <c r="C67" s="59" t="s">
        <v>2</v>
      </c>
      <c r="D67" s="60">
        <v>589</v>
      </c>
      <c r="E67" s="61">
        <f t="shared" si="790"/>
        <v>0</v>
      </c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53"/>
    </row>
    <row r="68" spans="1:44" ht="18" hidden="1">
      <c r="A68" s="123"/>
      <c r="B68" s="63">
        <f>B67</f>
        <v>0</v>
      </c>
      <c r="C68" s="64" t="s">
        <v>104</v>
      </c>
      <c r="D68" s="65">
        <f t="shared" si="130"/>
        <v>589</v>
      </c>
      <c r="E68" s="61">
        <f t="shared" si="790"/>
        <v>0</v>
      </c>
      <c r="F68" s="66"/>
      <c r="G68" s="66"/>
      <c r="H68" s="66">
        <f t="shared" ref="H68:Q69" si="905">F67</f>
        <v>0</v>
      </c>
      <c r="I68" s="66">
        <f t="shared" si="905"/>
        <v>0</v>
      </c>
      <c r="J68" s="66">
        <f t="shared" si="905"/>
        <v>0</v>
      </c>
      <c r="K68" s="66">
        <f t="shared" si="905"/>
        <v>0</v>
      </c>
      <c r="L68" s="66">
        <f t="shared" si="905"/>
        <v>0</v>
      </c>
      <c r="M68" s="66">
        <f t="shared" si="905"/>
        <v>0</v>
      </c>
      <c r="N68" s="66">
        <f t="shared" si="905"/>
        <v>0</v>
      </c>
      <c r="O68" s="66">
        <f t="shared" si="905"/>
        <v>0</v>
      </c>
      <c r="P68" s="66">
        <f t="shared" si="905"/>
        <v>0</v>
      </c>
      <c r="Q68" s="66">
        <f t="shared" si="905"/>
        <v>0</v>
      </c>
      <c r="R68" s="66">
        <f>P67</f>
        <v>0</v>
      </c>
      <c r="S68" s="66">
        <f t="shared" ref="S68:AL69" si="906">Q67</f>
        <v>0</v>
      </c>
      <c r="T68" s="66">
        <f t="shared" si="906"/>
        <v>0</v>
      </c>
      <c r="U68" s="66">
        <f t="shared" si="906"/>
        <v>0</v>
      </c>
      <c r="V68" s="66">
        <f t="shared" si="906"/>
        <v>0</v>
      </c>
      <c r="W68" s="66">
        <f t="shared" si="906"/>
        <v>0</v>
      </c>
      <c r="X68" s="66">
        <f t="shared" si="906"/>
        <v>0</v>
      </c>
      <c r="Y68" s="66">
        <f t="shared" si="906"/>
        <v>0</v>
      </c>
      <c r="Z68" s="66">
        <f t="shared" si="906"/>
        <v>0</v>
      </c>
      <c r="AA68" s="66">
        <f t="shared" si="906"/>
        <v>0</v>
      </c>
      <c r="AB68" s="66">
        <f t="shared" si="906"/>
        <v>0</v>
      </c>
      <c r="AC68" s="66">
        <f t="shared" si="906"/>
        <v>0</v>
      </c>
      <c r="AD68" s="66">
        <f t="shared" si="906"/>
        <v>0</v>
      </c>
      <c r="AE68" s="66">
        <f t="shared" si="906"/>
        <v>0</v>
      </c>
      <c r="AF68" s="66">
        <f t="shared" si="906"/>
        <v>0</v>
      </c>
      <c r="AG68" s="66">
        <f t="shared" si="906"/>
        <v>0</v>
      </c>
      <c r="AH68" s="66">
        <f t="shared" si="906"/>
        <v>0</v>
      </c>
      <c r="AI68" s="66">
        <f t="shared" si="906"/>
        <v>0</v>
      </c>
      <c r="AJ68" s="66">
        <f t="shared" si="906"/>
        <v>0</v>
      </c>
      <c r="AK68" s="66">
        <f t="shared" si="906"/>
        <v>0</v>
      </c>
      <c r="AL68" s="66">
        <f t="shared" si="906"/>
        <v>0</v>
      </c>
      <c r="AM68" s="66"/>
      <c r="AN68" s="66"/>
      <c r="AO68" s="66"/>
      <c r="AP68" s="66"/>
      <c r="AQ68" s="66"/>
      <c r="AR68" s="53"/>
    </row>
    <row r="69" spans="1:44" ht="18">
      <c r="A69" s="124"/>
      <c r="B69" s="67">
        <f>B68</f>
        <v>0</v>
      </c>
      <c r="C69" s="68" t="s">
        <v>1</v>
      </c>
      <c r="D69" s="69">
        <f t="shared" si="130"/>
        <v>589</v>
      </c>
      <c r="E69" s="61">
        <f t="shared" si="790"/>
        <v>0</v>
      </c>
      <c r="F69" s="78"/>
      <c r="G69" s="78"/>
      <c r="H69" s="78"/>
      <c r="I69" s="78"/>
      <c r="J69" s="66">
        <f>H68</f>
        <v>0</v>
      </c>
      <c r="K69" s="66">
        <f t="shared" si="905"/>
        <v>0</v>
      </c>
      <c r="L69" s="66">
        <f t="shared" si="905"/>
        <v>0</v>
      </c>
      <c r="M69" s="66">
        <f t="shared" si="905"/>
        <v>0</v>
      </c>
      <c r="N69" s="66">
        <f t="shared" si="905"/>
        <v>0</v>
      </c>
      <c r="O69" s="66">
        <f t="shared" si="905"/>
        <v>0</v>
      </c>
      <c r="P69" s="66">
        <f t="shared" si="905"/>
        <v>0</v>
      </c>
      <c r="Q69" s="66">
        <f t="shared" si="905"/>
        <v>0</v>
      </c>
      <c r="R69" s="66">
        <f t="shared" ref="R69" si="907">P68</f>
        <v>0</v>
      </c>
      <c r="S69" s="66">
        <f t="shared" si="906"/>
        <v>0</v>
      </c>
      <c r="T69" s="66">
        <f t="shared" si="906"/>
        <v>0</v>
      </c>
      <c r="U69" s="66">
        <f t="shared" si="906"/>
        <v>0</v>
      </c>
      <c r="V69" s="66">
        <f t="shared" si="906"/>
        <v>0</v>
      </c>
      <c r="W69" s="66">
        <f t="shared" si="906"/>
        <v>0</v>
      </c>
      <c r="X69" s="66">
        <f t="shared" si="906"/>
        <v>0</v>
      </c>
      <c r="Y69" s="66">
        <f t="shared" si="906"/>
        <v>0</v>
      </c>
      <c r="Z69" s="66">
        <f t="shared" si="906"/>
        <v>0</v>
      </c>
      <c r="AA69" s="66">
        <f t="shared" si="906"/>
        <v>0</v>
      </c>
      <c r="AB69" s="66">
        <f t="shared" si="906"/>
        <v>0</v>
      </c>
      <c r="AC69" s="66">
        <f t="shared" si="906"/>
        <v>0</v>
      </c>
      <c r="AD69" s="66">
        <f t="shared" si="906"/>
        <v>0</v>
      </c>
      <c r="AE69" s="66">
        <f t="shared" si="906"/>
        <v>0</v>
      </c>
      <c r="AF69" s="66">
        <f t="shared" si="906"/>
        <v>0</v>
      </c>
      <c r="AG69" s="66">
        <f t="shared" si="906"/>
        <v>0</v>
      </c>
      <c r="AH69" s="66">
        <f t="shared" si="906"/>
        <v>0</v>
      </c>
      <c r="AI69" s="66">
        <f t="shared" si="906"/>
        <v>0</v>
      </c>
      <c r="AJ69" s="66">
        <f t="shared" si="906"/>
        <v>0</v>
      </c>
      <c r="AK69" s="66">
        <f t="shared" si="906"/>
        <v>0</v>
      </c>
      <c r="AL69" s="66">
        <f t="shared" si="906"/>
        <v>0</v>
      </c>
      <c r="AM69" s="66"/>
      <c r="AN69" s="66"/>
      <c r="AO69" s="66"/>
      <c r="AP69" s="66"/>
      <c r="AQ69" s="66"/>
      <c r="AR69" s="53"/>
    </row>
    <row r="70" spans="1:44" ht="18" hidden="1">
      <c r="A70" s="124"/>
      <c r="B70" s="67">
        <f>B69</f>
        <v>0</v>
      </c>
      <c r="C70" s="70" t="s">
        <v>105</v>
      </c>
      <c r="D70" s="65">
        <f t="shared" si="130"/>
        <v>589</v>
      </c>
      <c r="E70" s="61">
        <f t="shared" si="790"/>
        <v>0</v>
      </c>
      <c r="F70" s="66"/>
      <c r="G70" s="66"/>
      <c r="H70" s="66"/>
      <c r="I70" s="66"/>
      <c r="J70" s="66"/>
      <c r="K70" s="66">
        <f>F69</f>
        <v>0</v>
      </c>
      <c r="L70" s="66">
        <f t="shared" ref="L70" si="908">G69</f>
        <v>0</v>
      </c>
      <c r="M70" s="66">
        <f t="shared" ref="M70" si="909">H69</f>
        <v>0</v>
      </c>
      <c r="N70" s="66">
        <f t="shared" ref="N70" si="910">I69</f>
        <v>0</v>
      </c>
      <c r="O70" s="66">
        <f t="shared" ref="O70" si="911">J69</f>
        <v>0</v>
      </c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72">
        <f>SUM(Q70:W70)</f>
        <v>0</v>
      </c>
    </row>
    <row r="71" spans="1:44" ht="18" hidden="1">
      <c r="A71" s="128" t="s">
        <v>121</v>
      </c>
      <c r="B71" s="58">
        <v>15</v>
      </c>
      <c r="C71" s="59" t="s">
        <v>2</v>
      </c>
      <c r="D71" s="60">
        <v>61</v>
      </c>
      <c r="E71" s="61">
        <f t="shared" si="790"/>
        <v>15</v>
      </c>
      <c r="F71" s="62"/>
      <c r="G71" s="62"/>
      <c r="H71" s="62"/>
      <c r="I71" s="62"/>
      <c r="J71" s="62">
        <v>1</v>
      </c>
      <c r="K71" s="62">
        <v>1</v>
      </c>
      <c r="L71" s="62">
        <v>1</v>
      </c>
      <c r="M71" s="62">
        <v>1</v>
      </c>
      <c r="N71" s="62">
        <v>1</v>
      </c>
      <c r="O71" s="62">
        <v>1</v>
      </c>
      <c r="P71" s="62">
        <v>1</v>
      </c>
      <c r="Q71" s="62">
        <v>1</v>
      </c>
      <c r="R71" s="62">
        <v>1</v>
      </c>
      <c r="S71" s="62">
        <v>1</v>
      </c>
      <c r="T71" s="62">
        <v>1</v>
      </c>
      <c r="U71" s="62">
        <v>1</v>
      </c>
      <c r="V71" s="62">
        <v>1</v>
      </c>
      <c r="W71" s="62">
        <v>1</v>
      </c>
      <c r="X71" s="62">
        <v>1</v>
      </c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53"/>
    </row>
    <row r="72" spans="1:44" ht="18" hidden="1">
      <c r="A72" s="123"/>
      <c r="B72" s="63">
        <f>B71</f>
        <v>15</v>
      </c>
      <c r="C72" s="64" t="s">
        <v>104</v>
      </c>
      <c r="D72" s="65">
        <f t="shared" si="130"/>
        <v>61</v>
      </c>
      <c r="E72" s="61">
        <f t="shared" si="790"/>
        <v>15</v>
      </c>
      <c r="F72" s="66"/>
      <c r="G72" s="66"/>
      <c r="H72" s="66">
        <f t="shared" ref="H72" si="912">F71</f>
        <v>0</v>
      </c>
      <c r="I72" s="66">
        <f t="shared" ref="I72" si="913">G71</f>
        <v>0</v>
      </c>
      <c r="J72" s="66">
        <f t="shared" ref="J72" si="914">H71</f>
        <v>0</v>
      </c>
      <c r="K72" s="66">
        <f t="shared" ref="K72" si="915">I71</f>
        <v>0</v>
      </c>
      <c r="L72" s="66">
        <f t="shared" ref="L72" si="916">J71</f>
        <v>1</v>
      </c>
      <c r="M72" s="66">
        <f t="shared" ref="M72" si="917">K71</f>
        <v>1</v>
      </c>
      <c r="N72" s="66">
        <f t="shared" ref="N72" si="918">L71</f>
        <v>1</v>
      </c>
      <c r="O72" s="66">
        <f t="shared" ref="O72" si="919">M71</f>
        <v>1</v>
      </c>
      <c r="P72" s="66">
        <f t="shared" ref="P72" si="920">N71</f>
        <v>1</v>
      </c>
      <c r="Q72" s="66">
        <f t="shared" ref="Q72" si="921">O71</f>
        <v>1</v>
      </c>
      <c r="R72" s="66">
        <f>P71</f>
        <v>1</v>
      </c>
      <c r="S72" s="66">
        <f t="shared" ref="S72" si="922">Q71</f>
        <v>1</v>
      </c>
      <c r="T72" s="66">
        <f t="shared" ref="T72" si="923">R71</f>
        <v>1</v>
      </c>
      <c r="U72" s="66">
        <f t="shared" ref="U72" si="924">S71</f>
        <v>1</v>
      </c>
      <c r="V72" s="66">
        <f t="shared" ref="V72" si="925">T71</f>
        <v>1</v>
      </c>
      <c r="W72" s="66">
        <f t="shared" ref="W72" si="926">U71</f>
        <v>1</v>
      </c>
      <c r="X72" s="66">
        <f t="shared" ref="X72" si="927">V71</f>
        <v>1</v>
      </c>
      <c r="Y72" s="66">
        <f t="shared" ref="Y72" si="928">W71</f>
        <v>1</v>
      </c>
      <c r="Z72" s="66">
        <f t="shared" ref="Z72" si="929">X71</f>
        <v>1</v>
      </c>
      <c r="AA72" s="66">
        <f t="shared" ref="AA72" si="930">Y71</f>
        <v>0</v>
      </c>
      <c r="AB72" s="66">
        <f t="shared" ref="AB72" si="931">Z71</f>
        <v>0</v>
      </c>
      <c r="AC72" s="66">
        <f t="shared" ref="AC72" si="932">AA71</f>
        <v>0</v>
      </c>
      <c r="AD72" s="66">
        <f t="shared" ref="AD72" si="933">AB71</f>
        <v>0</v>
      </c>
      <c r="AE72" s="66">
        <f t="shared" ref="AE72" si="934">AC71</f>
        <v>0</v>
      </c>
      <c r="AF72" s="66">
        <f t="shared" ref="AF72" si="935">AD71</f>
        <v>0</v>
      </c>
      <c r="AG72" s="66">
        <f t="shared" ref="AG72" si="936">AE71</f>
        <v>0</v>
      </c>
      <c r="AH72" s="66">
        <f t="shared" ref="AH72" si="937">AF71</f>
        <v>0</v>
      </c>
      <c r="AI72" s="66">
        <f t="shared" ref="AI72" si="938">AG71</f>
        <v>0</v>
      </c>
      <c r="AJ72" s="66">
        <f t="shared" ref="AJ72" si="939">AH71</f>
        <v>0</v>
      </c>
      <c r="AK72" s="66">
        <f t="shared" ref="AK72" si="940">AI71</f>
        <v>0</v>
      </c>
      <c r="AL72" s="66">
        <f t="shared" ref="AL72" si="941">AJ71</f>
        <v>0</v>
      </c>
      <c r="AM72" s="66"/>
      <c r="AN72" s="66"/>
      <c r="AO72" s="66"/>
      <c r="AP72" s="66"/>
      <c r="AQ72" s="66"/>
      <c r="AR72" s="53"/>
    </row>
    <row r="73" spans="1:44" ht="18">
      <c r="A73" s="124"/>
      <c r="B73" s="67">
        <f>B72</f>
        <v>15</v>
      </c>
      <c r="C73" s="68" t="s">
        <v>1</v>
      </c>
      <c r="D73" s="69">
        <f t="shared" si="130"/>
        <v>61</v>
      </c>
      <c r="E73" s="61">
        <f t="shared" si="790"/>
        <v>15</v>
      </c>
      <c r="F73" s="78"/>
      <c r="G73" s="78"/>
      <c r="H73" s="78"/>
      <c r="I73" s="78">
        <f>G73</f>
        <v>0</v>
      </c>
      <c r="J73" s="66">
        <f t="shared" ref="J73" si="942">I72</f>
        <v>0</v>
      </c>
      <c r="K73" s="66">
        <f t="shared" ref="K73" si="943">J72</f>
        <v>0</v>
      </c>
      <c r="L73" s="66">
        <f t="shared" ref="L73" si="944">K72</f>
        <v>0</v>
      </c>
      <c r="M73" s="66">
        <f t="shared" ref="M73" si="945">L72</f>
        <v>1</v>
      </c>
      <c r="N73" s="66">
        <f t="shared" ref="N73" si="946">M72</f>
        <v>1</v>
      </c>
      <c r="O73" s="66">
        <f t="shared" ref="O73" si="947">N72</f>
        <v>1</v>
      </c>
      <c r="P73" s="66">
        <f t="shared" ref="P73" si="948">O72</f>
        <v>1</v>
      </c>
      <c r="Q73" s="66">
        <f t="shared" ref="Q73" si="949">P72</f>
        <v>1</v>
      </c>
      <c r="R73" s="66">
        <f>Q72</f>
        <v>1</v>
      </c>
      <c r="S73" s="66">
        <f t="shared" ref="S73" si="950">R72</f>
        <v>1</v>
      </c>
      <c r="T73" s="66">
        <f t="shared" ref="T73" si="951">S72</f>
        <v>1</v>
      </c>
      <c r="U73" s="66">
        <f t="shared" ref="U73" si="952">T72</f>
        <v>1</v>
      </c>
      <c r="V73" s="66">
        <f t="shared" ref="V73" si="953">U72</f>
        <v>1</v>
      </c>
      <c r="W73" s="66">
        <f t="shared" ref="W73" si="954">V72</f>
        <v>1</v>
      </c>
      <c r="X73" s="66">
        <f t="shared" ref="X73" si="955">W72</f>
        <v>1</v>
      </c>
      <c r="Y73" s="66">
        <f t="shared" ref="Y73" si="956">X72</f>
        <v>1</v>
      </c>
      <c r="Z73" s="66">
        <f t="shared" ref="Z73" si="957">Y72</f>
        <v>1</v>
      </c>
      <c r="AA73" s="66">
        <f t="shared" ref="AA73" si="958">Z72</f>
        <v>1</v>
      </c>
      <c r="AB73" s="66">
        <f t="shared" ref="AB73" si="959">AA72</f>
        <v>0</v>
      </c>
      <c r="AC73" s="66">
        <f t="shared" ref="AC73" si="960">AB72</f>
        <v>0</v>
      </c>
      <c r="AD73" s="66">
        <f t="shared" ref="AD73" si="961">AC72</f>
        <v>0</v>
      </c>
      <c r="AE73" s="66">
        <f t="shared" ref="AE73" si="962">AD72</f>
        <v>0</v>
      </c>
      <c r="AF73" s="66">
        <f t="shared" ref="AF73" si="963">AE72</f>
        <v>0</v>
      </c>
      <c r="AG73" s="66">
        <f t="shared" ref="AG73" si="964">AF72</f>
        <v>0</v>
      </c>
      <c r="AH73" s="66">
        <f t="shared" ref="AH73" si="965">AG72</f>
        <v>0</v>
      </c>
      <c r="AI73" s="66">
        <f t="shared" ref="AI73" si="966">AH72</f>
        <v>0</v>
      </c>
      <c r="AJ73" s="66">
        <f t="shared" ref="AJ73" si="967">AI72</f>
        <v>0</v>
      </c>
      <c r="AK73" s="66">
        <f t="shared" ref="AK73" si="968">AJ72</f>
        <v>0</v>
      </c>
      <c r="AL73" s="66">
        <f t="shared" ref="AL73" si="969">AK72</f>
        <v>0</v>
      </c>
      <c r="AM73" s="66"/>
      <c r="AN73" s="66"/>
      <c r="AO73" s="66"/>
      <c r="AP73" s="66"/>
      <c r="AQ73" s="66"/>
      <c r="AR73" s="53"/>
    </row>
    <row r="74" spans="1:44" ht="18" hidden="1">
      <c r="A74" s="124"/>
      <c r="B74" s="67">
        <f>B73</f>
        <v>15</v>
      </c>
      <c r="C74" s="70" t="s">
        <v>105</v>
      </c>
      <c r="D74" s="65">
        <f t="shared" si="130"/>
        <v>61</v>
      </c>
      <c r="E74" s="61">
        <f t="shared" si="790"/>
        <v>15</v>
      </c>
      <c r="F74" s="66"/>
      <c r="G74" s="66"/>
      <c r="H74" s="66"/>
      <c r="I74" s="66"/>
      <c r="J74" s="66">
        <f>F73</f>
        <v>0</v>
      </c>
      <c r="K74" s="66">
        <f t="shared" ref="K74:AE74" si="970">G73</f>
        <v>0</v>
      </c>
      <c r="L74" s="66">
        <f t="shared" si="970"/>
        <v>0</v>
      </c>
      <c r="M74" s="66">
        <f t="shared" si="970"/>
        <v>0</v>
      </c>
      <c r="N74" s="66">
        <f t="shared" si="970"/>
        <v>0</v>
      </c>
      <c r="O74" s="66">
        <f t="shared" si="970"/>
        <v>0</v>
      </c>
      <c r="P74" s="66">
        <f t="shared" si="970"/>
        <v>0</v>
      </c>
      <c r="Q74" s="66"/>
      <c r="R74" s="66">
        <f t="shared" si="970"/>
        <v>1</v>
      </c>
      <c r="S74" s="66">
        <f t="shared" si="970"/>
        <v>1</v>
      </c>
      <c r="T74" s="66">
        <f t="shared" si="970"/>
        <v>1</v>
      </c>
      <c r="U74" s="66">
        <f t="shared" si="970"/>
        <v>1</v>
      </c>
      <c r="V74" s="66"/>
      <c r="W74" s="66">
        <f t="shared" si="970"/>
        <v>1</v>
      </c>
      <c r="X74" s="66">
        <f t="shared" si="970"/>
        <v>1</v>
      </c>
      <c r="Y74" s="66">
        <f t="shared" si="970"/>
        <v>1</v>
      </c>
      <c r="Z74" s="66">
        <f t="shared" si="970"/>
        <v>1</v>
      </c>
      <c r="AA74" s="66"/>
      <c r="AB74" s="66">
        <f t="shared" si="970"/>
        <v>1</v>
      </c>
      <c r="AC74" s="66">
        <f t="shared" si="970"/>
        <v>1</v>
      </c>
      <c r="AD74" s="66">
        <f t="shared" si="970"/>
        <v>1</v>
      </c>
      <c r="AE74" s="66">
        <f t="shared" si="970"/>
        <v>1</v>
      </c>
      <c r="AF74" s="66">
        <v>1</v>
      </c>
      <c r="AG74" s="66">
        <v>1</v>
      </c>
      <c r="AH74" s="66">
        <v>1</v>
      </c>
      <c r="AI74" s="66"/>
      <c r="AJ74" s="66"/>
      <c r="AK74" s="66"/>
      <c r="AL74" s="66"/>
      <c r="AM74" s="66"/>
      <c r="AN74" s="66"/>
      <c r="AO74" s="66"/>
      <c r="AP74" s="66"/>
      <c r="AQ74" s="66"/>
      <c r="AR74" s="72">
        <f>SUM(Q74:W74)</f>
        <v>5</v>
      </c>
    </row>
    <row r="75" spans="1:44" ht="18" hidden="1">
      <c r="A75" s="122" t="s">
        <v>111</v>
      </c>
      <c r="B75" s="63">
        <v>0</v>
      </c>
      <c r="C75" s="64" t="s">
        <v>2</v>
      </c>
      <c r="D75" s="60">
        <v>116</v>
      </c>
      <c r="E75" s="61">
        <f t="shared" si="790"/>
        <v>0</v>
      </c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53"/>
    </row>
    <row r="76" spans="1:44" ht="18" hidden="1">
      <c r="A76" s="123"/>
      <c r="B76" s="63">
        <f>B75</f>
        <v>0</v>
      </c>
      <c r="C76" s="64" t="s">
        <v>104</v>
      </c>
      <c r="D76" s="65">
        <f t="shared" si="130"/>
        <v>116</v>
      </c>
      <c r="E76" s="61">
        <f t="shared" si="790"/>
        <v>0</v>
      </c>
      <c r="F76" s="66"/>
      <c r="G76" s="66"/>
      <c r="H76" s="66">
        <f t="shared" ref="H76:Q76" si="971">F75</f>
        <v>0</v>
      </c>
      <c r="I76" s="66">
        <f t="shared" si="971"/>
        <v>0</v>
      </c>
      <c r="J76" s="66">
        <f t="shared" si="971"/>
        <v>0</v>
      </c>
      <c r="K76" s="66">
        <f t="shared" si="971"/>
        <v>0</v>
      </c>
      <c r="L76" s="66">
        <f t="shared" si="971"/>
        <v>0</v>
      </c>
      <c r="M76" s="66">
        <f t="shared" si="971"/>
        <v>0</v>
      </c>
      <c r="N76" s="66">
        <f t="shared" si="971"/>
        <v>0</v>
      </c>
      <c r="O76" s="66">
        <f t="shared" si="971"/>
        <v>0</v>
      </c>
      <c r="P76" s="66">
        <f t="shared" si="971"/>
        <v>0</v>
      </c>
      <c r="Q76" s="66">
        <f t="shared" si="971"/>
        <v>0</v>
      </c>
      <c r="R76" s="66">
        <f>P75</f>
        <v>0</v>
      </c>
      <c r="S76" s="66">
        <f t="shared" ref="S76:AL76" si="972">Q75</f>
        <v>0</v>
      </c>
      <c r="T76" s="66">
        <f t="shared" si="972"/>
        <v>0</v>
      </c>
      <c r="U76" s="66">
        <f t="shared" si="972"/>
        <v>0</v>
      </c>
      <c r="V76" s="66">
        <f t="shared" si="972"/>
        <v>0</v>
      </c>
      <c r="W76" s="66">
        <f t="shared" si="972"/>
        <v>0</v>
      </c>
      <c r="X76" s="66">
        <f t="shared" si="972"/>
        <v>0</v>
      </c>
      <c r="Y76" s="66">
        <f t="shared" si="972"/>
        <v>0</v>
      </c>
      <c r="Z76" s="66">
        <f t="shared" si="972"/>
        <v>0</v>
      </c>
      <c r="AA76" s="66">
        <f t="shared" si="972"/>
        <v>0</v>
      </c>
      <c r="AB76" s="66">
        <f t="shared" si="972"/>
        <v>0</v>
      </c>
      <c r="AC76" s="66">
        <f t="shared" si="972"/>
        <v>0</v>
      </c>
      <c r="AD76" s="66">
        <f t="shared" si="972"/>
        <v>0</v>
      </c>
      <c r="AE76" s="66">
        <f t="shared" si="972"/>
        <v>0</v>
      </c>
      <c r="AF76" s="66">
        <f t="shared" si="972"/>
        <v>0</v>
      </c>
      <c r="AG76" s="66">
        <f t="shared" si="972"/>
        <v>0</v>
      </c>
      <c r="AH76" s="66">
        <f t="shared" si="972"/>
        <v>0</v>
      </c>
      <c r="AI76" s="66">
        <f t="shared" si="972"/>
        <v>0</v>
      </c>
      <c r="AJ76" s="66">
        <f t="shared" si="972"/>
        <v>0</v>
      </c>
      <c r="AK76" s="66">
        <f t="shared" si="972"/>
        <v>0</v>
      </c>
      <c r="AL76" s="66">
        <f t="shared" si="972"/>
        <v>0</v>
      </c>
      <c r="AM76" s="66"/>
      <c r="AN76" s="66"/>
      <c r="AO76" s="66"/>
      <c r="AP76" s="66"/>
      <c r="AQ76" s="66"/>
      <c r="AR76" s="53"/>
    </row>
    <row r="77" spans="1:44" ht="18">
      <c r="A77" s="124"/>
      <c r="B77" s="67">
        <f>B76</f>
        <v>0</v>
      </c>
      <c r="C77" s="68" t="s">
        <v>1</v>
      </c>
      <c r="D77" s="69">
        <f t="shared" si="130"/>
        <v>116</v>
      </c>
      <c r="E77" s="61">
        <f t="shared" si="790"/>
        <v>0</v>
      </c>
      <c r="F77" s="78"/>
      <c r="G77" s="78"/>
      <c r="H77" s="78"/>
      <c r="I77" s="78"/>
      <c r="J77" s="66"/>
      <c r="K77" s="66">
        <f>H76</f>
        <v>0</v>
      </c>
      <c r="L77" s="66">
        <f t="shared" ref="L77" si="973">I76</f>
        <v>0</v>
      </c>
      <c r="M77" s="66">
        <f t="shared" ref="M77" si="974">J76</f>
        <v>0</v>
      </c>
      <c r="N77" s="66">
        <f t="shared" ref="N77" si="975">K76</f>
        <v>0</v>
      </c>
      <c r="O77" s="66">
        <f t="shared" ref="O77" si="976">L76</f>
        <v>0</v>
      </c>
      <c r="P77" s="66">
        <f t="shared" ref="P77" si="977">M76</f>
        <v>0</v>
      </c>
      <c r="Q77" s="66">
        <f t="shared" ref="Q77" si="978">N76</f>
        <v>0</v>
      </c>
      <c r="R77" s="66">
        <f t="shared" ref="R77" si="979">O76</f>
        <v>0</v>
      </c>
      <c r="S77" s="66">
        <f t="shared" ref="S77" si="980">P76</f>
        <v>0</v>
      </c>
      <c r="T77" s="66">
        <f t="shared" ref="T77" si="981">Q76</f>
        <v>0</v>
      </c>
      <c r="U77" s="66">
        <f t="shared" ref="U77" si="982">R76</f>
        <v>0</v>
      </c>
      <c r="V77" s="66">
        <f t="shared" ref="V77" si="983">S76</f>
        <v>0</v>
      </c>
      <c r="W77" s="66">
        <f t="shared" ref="W77" si="984">T76</f>
        <v>0</v>
      </c>
      <c r="X77" s="66">
        <f t="shared" ref="X77" si="985">U76</f>
        <v>0</v>
      </c>
      <c r="Y77" s="66">
        <f t="shared" ref="Y77" si="986">V76</f>
        <v>0</v>
      </c>
      <c r="Z77" s="66">
        <f t="shared" ref="Z77" si="987">W76</f>
        <v>0</v>
      </c>
      <c r="AA77" s="66">
        <f t="shared" ref="AA77" si="988">X76</f>
        <v>0</v>
      </c>
      <c r="AB77" s="66">
        <f t="shared" ref="AB77" si="989">Y76</f>
        <v>0</v>
      </c>
      <c r="AC77" s="66">
        <f t="shared" ref="AC77" si="990">Z76</f>
        <v>0</v>
      </c>
      <c r="AD77" s="66">
        <f t="shared" ref="AD77" si="991">AA76</f>
        <v>0</v>
      </c>
      <c r="AE77" s="66">
        <f t="shared" ref="AE77" si="992">AB76</f>
        <v>0</v>
      </c>
      <c r="AF77" s="66">
        <f t="shared" ref="AF77" si="993">AC76</f>
        <v>0</v>
      </c>
      <c r="AG77" s="66">
        <f t="shared" ref="AG77" si="994">AD76</f>
        <v>0</v>
      </c>
      <c r="AH77" s="66">
        <f t="shared" ref="AH77" si="995">AE76</f>
        <v>0</v>
      </c>
      <c r="AI77" s="66">
        <f t="shared" ref="AI77" si="996">AF76</f>
        <v>0</v>
      </c>
      <c r="AJ77" s="66">
        <f t="shared" ref="AJ77" si="997">AG76</f>
        <v>0</v>
      </c>
      <c r="AK77" s="66">
        <f t="shared" ref="AK77" si="998">AH76</f>
        <v>0</v>
      </c>
      <c r="AL77" s="66">
        <f t="shared" ref="AL77" si="999">AI76</f>
        <v>0</v>
      </c>
      <c r="AM77" s="66">
        <f t="shared" ref="AM77" si="1000">AJ76</f>
        <v>0</v>
      </c>
      <c r="AN77" s="66">
        <f t="shared" ref="AN77" si="1001">AK76</f>
        <v>0</v>
      </c>
      <c r="AO77" s="66">
        <f t="shared" ref="AO77" si="1002">AL76</f>
        <v>0</v>
      </c>
      <c r="AP77" s="66"/>
      <c r="AQ77" s="66"/>
      <c r="AR77" s="53"/>
    </row>
    <row r="78" spans="1:44" ht="18" hidden="1">
      <c r="A78" s="124"/>
      <c r="B78" s="67">
        <f>B77</f>
        <v>0</v>
      </c>
      <c r="C78" s="70" t="s">
        <v>105</v>
      </c>
      <c r="D78" s="65">
        <f t="shared" si="130"/>
        <v>116</v>
      </c>
      <c r="E78" s="61">
        <f t="shared" si="790"/>
        <v>0</v>
      </c>
      <c r="F78" s="66"/>
      <c r="G78" s="66"/>
      <c r="H78" s="66"/>
      <c r="I78" s="66">
        <f t="shared" ref="I78" si="1003">G77</f>
        <v>0</v>
      </c>
      <c r="J78" s="66">
        <f t="shared" ref="J78" si="1004">H77</f>
        <v>0</v>
      </c>
      <c r="K78" s="66">
        <f t="shared" ref="K78" si="1005">I77</f>
        <v>0</v>
      </c>
      <c r="L78" s="66">
        <f t="shared" ref="L78" si="1006">J77</f>
        <v>0</v>
      </c>
      <c r="M78" s="66">
        <f t="shared" ref="M78" si="1007">K77</f>
        <v>0</v>
      </c>
      <c r="N78" s="66">
        <f t="shared" ref="N78" si="1008">L77</f>
        <v>0</v>
      </c>
      <c r="O78" s="66">
        <f t="shared" ref="O78" si="1009">M77</f>
        <v>0</v>
      </c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72">
        <f>SUM(Q78:W78)</f>
        <v>0</v>
      </c>
    </row>
    <row r="79" spans="1:44" ht="18" hidden="1">
      <c r="A79" s="122" t="s">
        <v>120</v>
      </c>
      <c r="B79" s="63">
        <v>5</v>
      </c>
      <c r="C79" s="59" t="s">
        <v>2</v>
      </c>
      <c r="D79" s="60">
        <v>18</v>
      </c>
      <c r="E79" s="61">
        <f t="shared" si="790"/>
        <v>5</v>
      </c>
      <c r="F79" s="62"/>
      <c r="G79" s="62"/>
      <c r="H79" s="62"/>
      <c r="I79" s="62"/>
      <c r="J79" s="62"/>
      <c r="K79" s="62"/>
      <c r="L79" s="62">
        <v>1</v>
      </c>
      <c r="M79" s="62"/>
      <c r="N79" s="62"/>
      <c r="O79" s="62">
        <v>1</v>
      </c>
      <c r="P79" s="62"/>
      <c r="Q79" s="62"/>
      <c r="R79" s="62">
        <v>1</v>
      </c>
      <c r="S79" s="62"/>
      <c r="T79" s="62"/>
      <c r="U79" s="62">
        <v>1</v>
      </c>
      <c r="V79" s="62"/>
      <c r="W79" s="62"/>
      <c r="X79" s="62">
        <v>1</v>
      </c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53"/>
    </row>
    <row r="80" spans="1:44" ht="18" hidden="1">
      <c r="A80" s="123"/>
      <c r="B80" s="63">
        <f>B79</f>
        <v>5</v>
      </c>
      <c r="C80" s="64" t="s">
        <v>104</v>
      </c>
      <c r="D80" s="65">
        <f t="shared" si="130"/>
        <v>18</v>
      </c>
      <c r="E80" s="61">
        <f t="shared" si="790"/>
        <v>5</v>
      </c>
      <c r="F80" s="66"/>
      <c r="G80" s="66"/>
      <c r="H80" s="66"/>
      <c r="I80" s="66"/>
      <c r="J80" s="66">
        <f t="shared" ref="J80" si="1010">F79</f>
        <v>0</v>
      </c>
      <c r="K80" s="66">
        <f t="shared" ref="K80" si="1011">G79</f>
        <v>0</v>
      </c>
      <c r="L80" s="66">
        <f t="shared" ref="L80" si="1012">H79</f>
        <v>0</v>
      </c>
      <c r="M80" s="66">
        <f t="shared" ref="M80" si="1013">I79</f>
        <v>0</v>
      </c>
      <c r="N80" s="66">
        <f t="shared" ref="N80" si="1014">J79</f>
        <v>0</v>
      </c>
      <c r="O80" s="66">
        <f t="shared" ref="O80" si="1015">K79</f>
        <v>0</v>
      </c>
      <c r="P80" s="66">
        <f t="shared" ref="P80" si="1016">L79</f>
        <v>1</v>
      </c>
      <c r="Q80" s="66">
        <f t="shared" ref="Q80" si="1017">M79</f>
        <v>0</v>
      </c>
      <c r="R80" s="66">
        <f>N79</f>
        <v>0</v>
      </c>
      <c r="S80" s="66">
        <f>O79</f>
        <v>1</v>
      </c>
      <c r="T80" s="66">
        <f>P79</f>
        <v>0</v>
      </c>
      <c r="U80" s="66">
        <f>Q79</f>
        <v>0</v>
      </c>
      <c r="V80" s="66">
        <f t="shared" ref="V80" si="1018">R79</f>
        <v>1</v>
      </c>
      <c r="W80" s="66">
        <f t="shared" ref="W80" si="1019">S79</f>
        <v>0</v>
      </c>
      <c r="X80" s="66">
        <f t="shared" ref="X80" si="1020">T79</f>
        <v>0</v>
      </c>
      <c r="Y80" s="66">
        <f t="shared" ref="Y80" si="1021">U79</f>
        <v>1</v>
      </c>
      <c r="Z80" s="66">
        <f t="shared" ref="Z80" si="1022">V79</f>
        <v>0</v>
      </c>
      <c r="AA80" s="66">
        <f t="shared" ref="AA80" si="1023">W79</f>
        <v>0</v>
      </c>
      <c r="AB80" s="66">
        <f t="shared" ref="AB80" si="1024">X79</f>
        <v>1</v>
      </c>
      <c r="AC80" s="66">
        <f t="shared" ref="AC80" si="1025">Y79</f>
        <v>0</v>
      </c>
      <c r="AD80" s="66">
        <f t="shared" ref="AD80" si="1026">Z79</f>
        <v>0</v>
      </c>
      <c r="AE80" s="66">
        <f t="shared" ref="AE80" si="1027">AA79</f>
        <v>0</v>
      </c>
      <c r="AF80" s="66">
        <f t="shared" ref="AF80" si="1028">AB79</f>
        <v>0</v>
      </c>
      <c r="AG80" s="66">
        <f t="shared" ref="AG80" si="1029">AC79</f>
        <v>0</v>
      </c>
      <c r="AH80" s="66">
        <f t="shared" ref="AH80:AL80" si="1030">AD79</f>
        <v>0</v>
      </c>
      <c r="AI80" s="66">
        <f t="shared" si="1030"/>
        <v>0</v>
      </c>
      <c r="AJ80" s="66">
        <f t="shared" si="1030"/>
        <v>0</v>
      </c>
      <c r="AK80" s="66">
        <f t="shared" si="1030"/>
        <v>0</v>
      </c>
      <c r="AL80" s="66">
        <f t="shared" si="1030"/>
        <v>0</v>
      </c>
      <c r="AM80" s="66"/>
      <c r="AN80" s="66"/>
      <c r="AO80" s="66"/>
      <c r="AP80" s="66"/>
      <c r="AQ80" s="66"/>
      <c r="AR80" s="53"/>
    </row>
    <row r="81" spans="1:46" ht="18">
      <c r="A81" s="124"/>
      <c r="B81" s="67">
        <f>B80</f>
        <v>5</v>
      </c>
      <c r="C81" s="68" t="s">
        <v>1</v>
      </c>
      <c r="D81" s="69">
        <f t="shared" si="130"/>
        <v>18</v>
      </c>
      <c r="E81" s="61">
        <f t="shared" si="790"/>
        <v>5</v>
      </c>
      <c r="F81" s="66"/>
      <c r="G81" s="66"/>
      <c r="H81" s="66">
        <f t="shared" ref="H81" si="1031">F80</f>
        <v>0</v>
      </c>
      <c r="I81" s="66">
        <f t="shared" ref="I81:I82" si="1032">G80</f>
        <v>0</v>
      </c>
      <c r="J81" s="66">
        <f t="shared" ref="J81:J82" si="1033">H80</f>
        <v>0</v>
      </c>
      <c r="K81" s="66">
        <f t="shared" ref="K81:K82" si="1034">I80</f>
        <v>0</v>
      </c>
      <c r="L81" s="66">
        <f t="shared" ref="L81:L82" si="1035">J80</f>
        <v>0</v>
      </c>
      <c r="M81" s="66">
        <f t="shared" ref="M81:M82" si="1036">K80</f>
        <v>0</v>
      </c>
      <c r="N81" s="66">
        <f t="shared" ref="N81:N82" si="1037">L80</f>
        <v>0</v>
      </c>
      <c r="O81" s="66">
        <f t="shared" ref="O81:O82" si="1038">M80</f>
        <v>0</v>
      </c>
      <c r="P81" s="66">
        <f t="shared" ref="P81:P82" si="1039">N80</f>
        <v>0</v>
      </c>
      <c r="Q81" s="66">
        <f t="shared" ref="Q81:Q82" si="1040">O80</f>
        <v>0</v>
      </c>
      <c r="R81" s="66">
        <f>P80</f>
        <v>1</v>
      </c>
      <c r="S81" s="66">
        <f>Q80</f>
        <v>0</v>
      </c>
      <c r="T81" s="66">
        <f t="shared" ref="T81" si="1041">R80</f>
        <v>0</v>
      </c>
      <c r="U81" s="66">
        <f t="shared" ref="U81" si="1042">S80</f>
        <v>1</v>
      </c>
      <c r="V81" s="66">
        <f t="shared" ref="V81:V82" si="1043">T80</f>
        <v>0</v>
      </c>
      <c r="W81" s="66">
        <f t="shared" ref="W81" si="1044">U80</f>
        <v>0</v>
      </c>
      <c r="X81" s="66">
        <f t="shared" ref="X81:X82" si="1045">V80</f>
        <v>1</v>
      </c>
      <c r="Y81" s="66">
        <f t="shared" ref="Y81:Y82" si="1046">W80</f>
        <v>0</v>
      </c>
      <c r="Z81" s="66">
        <f t="shared" ref="Z81:Z82" si="1047">X80</f>
        <v>0</v>
      </c>
      <c r="AA81" s="66">
        <f t="shared" ref="AA81:AA82" si="1048">Y80</f>
        <v>1</v>
      </c>
      <c r="AB81" s="66">
        <f t="shared" ref="AB81:AB82" si="1049">Z80</f>
        <v>0</v>
      </c>
      <c r="AC81" s="66">
        <f t="shared" ref="AC81" si="1050">AA80</f>
        <v>0</v>
      </c>
      <c r="AD81" s="66">
        <f t="shared" ref="AD81" si="1051">AB80</f>
        <v>1</v>
      </c>
      <c r="AE81" s="66">
        <f t="shared" ref="AE81:AE82" si="1052">AC80</f>
        <v>0</v>
      </c>
      <c r="AF81" s="66">
        <f t="shared" ref="AF81" si="1053">AD80</f>
        <v>0</v>
      </c>
      <c r="AG81" s="66">
        <f t="shared" ref="AG81:AG82" si="1054">AE80</f>
        <v>0</v>
      </c>
      <c r="AH81" s="66">
        <f t="shared" ref="AH81:AK81" si="1055">AF80</f>
        <v>0</v>
      </c>
      <c r="AI81" s="66">
        <f t="shared" si="1055"/>
        <v>0</v>
      </c>
      <c r="AJ81" s="66">
        <f t="shared" si="1055"/>
        <v>0</v>
      </c>
      <c r="AK81" s="66">
        <f t="shared" si="1055"/>
        <v>0</v>
      </c>
      <c r="AL81" s="66">
        <f t="shared" ref="AL81" si="1056">AJ80</f>
        <v>0</v>
      </c>
      <c r="AM81" s="66"/>
      <c r="AN81" s="66"/>
      <c r="AO81" s="66"/>
      <c r="AP81" s="66"/>
      <c r="AQ81" s="66"/>
      <c r="AR81" s="53"/>
    </row>
    <row r="82" spans="1:46" ht="18" hidden="1">
      <c r="A82" s="124"/>
      <c r="B82" s="67">
        <f>B81</f>
        <v>5</v>
      </c>
      <c r="C82" s="70" t="s">
        <v>105</v>
      </c>
      <c r="D82" s="65">
        <f t="shared" si="130"/>
        <v>18</v>
      </c>
      <c r="E82" s="61">
        <f t="shared" si="790"/>
        <v>5</v>
      </c>
      <c r="F82" s="66"/>
      <c r="G82" s="66"/>
      <c r="H82" s="66">
        <f>F81</f>
        <v>0</v>
      </c>
      <c r="I82" s="66">
        <f t="shared" si="1032"/>
        <v>0</v>
      </c>
      <c r="J82" s="66">
        <f t="shared" si="1033"/>
        <v>0</v>
      </c>
      <c r="K82" s="66">
        <f t="shared" si="1034"/>
        <v>0</v>
      </c>
      <c r="L82" s="66">
        <f t="shared" si="1035"/>
        <v>0</v>
      </c>
      <c r="M82" s="66">
        <f t="shared" si="1036"/>
        <v>0</v>
      </c>
      <c r="N82" s="66">
        <f t="shared" si="1037"/>
        <v>0</v>
      </c>
      <c r="O82" s="66">
        <f t="shared" si="1038"/>
        <v>0</v>
      </c>
      <c r="P82" s="66">
        <f t="shared" si="1039"/>
        <v>0</v>
      </c>
      <c r="Q82" s="66">
        <f t="shared" si="1040"/>
        <v>0</v>
      </c>
      <c r="R82" s="66">
        <f t="shared" ref="R82" si="1057">P81</f>
        <v>0</v>
      </c>
      <c r="S82" s="66">
        <f t="shared" ref="S82" si="1058">Q81</f>
        <v>0</v>
      </c>
      <c r="T82" s="66"/>
      <c r="U82" s="66">
        <v>1</v>
      </c>
      <c r="V82" s="66">
        <f t="shared" si="1043"/>
        <v>0</v>
      </c>
      <c r="W82" s="66"/>
      <c r="X82" s="66">
        <f t="shared" si="1045"/>
        <v>0</v>
      </c>
      <c r="Y82" s="66">
        <f t="shared" si="1046"/>
        <v>0</v>
      </c>
      <c r="Z82" s="66">
        <f t="shared" si="1047"/>
        <v>1</v>
      </c>
      <c r="AA82" s="66">
        <f t="shared" si="1048"/>
        <v>0</v>
      </c>
      <c r="AB82" s="66">
        <f t="shared" si="1049"/>
        <v>0</v>
      </c>
      <c r="AC82" s="66"/>
      <c r="AD82" s="66">
        <v>1</v>
      </c>
      <c r="AE82" s="66">
        <f t="shared" si="1052"/>
        <v>0</v>
      </c>
      <c r="AF82" s="66">
        <v>1</v>
      </c>
      <c r="AG82" s="66">
        <f t="shared" si="1054"/>
        <v>0</v>
      </c>
      <c r="AH82" s="66">
        <v>1</v>
      </c>
      <c r="AI82" s="66"/>
      <c r="AJ82" s="66"/>
      <c r="AK82" s="66"/>
      <c r="AL82" s="66"/>
      <c r="AM82" s="66"/>
      <c r="AN82" s="66"/>
      <c r="AO82" s="66"/>
      <c r="AP82" s="66"/>
      <c r="AQ82" s="66"/>
      <c r="AR82" s="72">
        <f>SUM(Q82:W82)</f>
        <v>1</v>
      </c>
    </row>
    <row r="83" spans="1:46" ht="20.25" hidden="1">
      <c r="C83" s="80" t="s">
        <v>2</v>
      </c>
      <c r="D83" s="81" t="s">
        <v>132</v>
      </c>
      <c r="E83" s="82">
        <f>SUM(E11,E19,E23,E31,E35,E43,E3,E7,E15,E27,E47,E39)</f>
        <v>211</v>
      </c>
      <c r="F83" s="83">
        <f>SUM(F11,F19,F23,F31,F35,F43,F15,F3,F7,F27,F47,F39)</f>
        <v>0</v>
      </c>
      <c r="G83" s="83">
        <f t="shared" ref="G83:AL83" si="1059">SUM(G11,G19,G23,G31,G35,G43,G15,G3,G7,G27,G47,G39)</f>
        <v>0</v>
      </c>
      <c r="H83" s="83">
        <f t="shared" si="1059"/>
        <v>0</v>
      </c>
      <c r="I83" s="83">
        <f t="shared" si="1059"/>
        <v>5</v>
      </c>
      <c r="J83" s="83">
        <f t="shared" si="1059"/>
        <v>12</v>
      </c>
      <c r="K83" s="83">
        <f t="shared" si="1059"/>
        <v>12</v>
      </c>
      <c r="L83" s="83">
        <f t="shared" si="1059"/>
        <v>12</v>
      </c>
      <c r="M83" s="83">
        <f t="shared" si="1059"/>
        <v>12</v>
      </c>
      <c r="N83" s="83">
        <f t="shared" si="1059"/>
        <v>12</v>
      </c>
      <c r="O83" s="83">
        <f t="shared" si="1059"/>
        <v>12</v>
      </c>
      <c r="P83" s="83">
        <f t="shared" si="1059"/>
        <v>12</v>
      </c>
      <c r="Q83" s="83">
        <f t="shared" si="1059"/>
        <v>12</v>
      </c>
      <c r="R83" s="83">
        <f t="shared" si="1059"/>
        <v>12</v>
      </c>
      <c r="S83" s="83">
        <f t="shared" si="1059"/>
        <v>12</v>
      </c>
      <c r="T83" s="83">
        <f t="shared" si="1059"/>
        <v>12</v>
      </c>
      <c r="U83" s="83">
        <f t="shared" si="1059"/>
        <v>12</v>
      </c>
      <c r="V83" s="83">
        <f t="shared" si="1059"/>
        <v>12</v>
      </c>
      <c r="W83" s="83">
        <f t="shared" si="1059"/>
        <v>12</v>
      </c>
      <c r="X83" s="83">
        <f t="shared" si="1059"/>
        <v>12</v>
      </c>
      <c r="Y83" s="83">
        <f t="shared" si="1059"/>
        <v>12</v>
      </c>
      <c r="Z83" s="83">
        <f t="shared" si="1059"/>
        <v>11</v>
      </c>
      <c r="AA83" s="83">
        <f t="shared" si="1059"/>
        <v>3</v>
      </c>
      <c r="AB83" s="83">
        <f t="shared" si="1059"/>
        <v>0</v>
      </c>
      <c r="AC83" s="83">
        <f t="shared" si="1059"/>
        <v>0</v>
      </c>
      <c r="AD83" s="83">
        <f t="shared" si="1059"/>
        <v>0</v>
      </c>
      <c r="AE83" s="83">
        <f t="shared" si="1059"/>
        <v>0</v>
      </c>
      <c r="AF83" s="83">
        <f t="shared" si="1059"/>
        <v>0</v>
      </c>
      <c r="AG83" s="83">
        <f t="shared" si="1059"/>
        <v>0</v>
      </c>
      <c r="AH83" s="83">
        <f t="shared" si="1059"/>
        <v>0</v>
      </c>
      <c r="AI83" s="83">
        <f t="shared" si="1059"/>
        <v>0</v>
      </c>
      <c r="AJ83" s="83">
        <f t="shared" si="1059"/>
        <v>0</v>
      </c>
      <c r="AK83" s="83">
        <f t="shared" si="1059"/>
        <v>0</v>
      </c>
      <c r="AL83" s="83">
        <f t="shared" si="1059"/>
        <v>0</v>
      </c>
      <c r="AM83" s="84"/>
      <c r="AN83" s="84"/>
      <c r="AO83" s="84"/>
      <c r="AP83" s="84"/>
      <c r="AR83" s="53"/>
    </row>
    <row r="84" spans="1:46" ht="18" hidden="1">
      <c r="A84" s="85" t="s">
        <v>15</v>
      </c>
      <c r="B84" s="86"/>
      <c r="C84" s="87" t="s">
        <v>105</v>
      </c>
      <c r="D84" s="85"/>
      <c r="E84" s="88">
        <f>SUM(E82,E78,E70,E46,E38,E34,E26,E22,E14,E54,E58,E66,E18,E6,E10,E30,E50,E74,E62,E42)</f>
        <v>243</v>
      </c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90">
        <f t="shared" ref="Q84:AL84" si="1060">SUM(Q82,Q78,Q70,Q46,Q38,Q34,Q26,Q22,Q14,Q54,Q58,Q66,Q18,Q6,Q10,Q30,Q50,Q74,Q62,Q42)</f>
        <v>9</v>
      </c>
      <c r="R84" s="90">
        <f t="shared" si="1060"/>
        <v>10</v>
      </c>
      <c r="S84" s="90">
        <f t="shared" si="1060"/>
        <v>10</v>
      </c>
      <c r="T84" s="90">
        <f t="shared" si="1060"/>
        <v>13</v>
      </c>
      <c r="U84" s="90">
        <f t="shared" si="1060"/>
        <v>15</v>
      </c>
      <c r="V84" s="91">
        <f t="shared" si="1060"/>
        <v>11</v>
      </c>
      <c r="W84" s="91">
        <f t="shared" si="1060"/>
        <v>12</v>
      </c>
      <c r="X84" s="91">
        <f t="shared" si="1060"/>
        <v>14</v>
      </c>
      <c r="Y84" s="91">
        <f t="shared" si="1060"/>
        <v>11</v>
      </c>
      <c r="Z84" s="91">
        <f t="shared" si="1060"/>
        <v>14</v>
      </c>
      <c r="AA84" s="90">
        <f t="shared" si="1060"/>
        <v>16</v>
      </c>
      <c r="AB84" s="90">
        <f t="shared" si="1060"/>
        <v>15</v>
      </c>
      <c r="AC84" s="90">
        <f t="shared" si="1060"/>
        <v>16</v>
      </c>
      <c r="AD84" s="90">
        <f t="shared" si="1060"/>
        <v>16</v>
      </c>
      <c r="AE84" s="91">
        <f t="shared" si="1060"/>
        <v>14</v>
      </c>
      <c r="AF84" s="91">
        <f t="shared" si="1060"/>
        <v>15</v>
      </c>
      <c r="AG84" s="91">
        <f t="shared" si="1060"/>
        <v>16</v>
      </c>
      <c r="AH84" s="91">
        <f t="shared" si="1060"/>
        <v>15</v>
      </c>
      <c r="AI84" s="91">
        <f t="shared" si="1060"/>
        <v>0</v>
      </c>
      <c r="AJ84" s="91">
        <f t="shared" si="1060"/>
        <v>0</v>
      </c>
      <c r="AK84" s="91">
        <f t="shared" si="1060"/>
        <v>0</v>
      </c>
      <c r="AL84" s="91">
        <f t="shared" si="1060"/>
        <v>0</v>
      </c>
      <c r="AM84" s="91"/>
      <c r="AN84" s="91"/>
      <c r="AO84" s="91"/>
      <c r="AP84" s="89"/>
      <c r="AQ84" s="89"/>
    </row>
    <row r="85" spans="1:46" s="50" customFormat="1" ht="23.25" hidden="1">
      <c r="C85" s="113" t="s">
        <v>105</v>
      </c>
      <c r="D85" s="92" t="s">
        <v>129</v>
      </c>
      <c r="E85" s="92"/>
      <c r="M85" s="93"/>
      <c r="P85" s="94"/>
      <c r="Q85" s="94"/>
      <c r="R85" s="94"/>
      <c r="S85" s="94"/>
      <c r="T85" s="94"/>
      <c r="U85" s="116">
        <f>U86/$E$84</f>
        <v>0.23456790123456789</v>
      </c>
      <c r="V85" s="116"/>
      <c r="W85" s="116"/>
      <c r="X85" s="97"/>
      <c r="Y85" s="98"/>
      <c r="Z85" s="116">
        <f>Z86/$E$84</f>
        <v>0.2551440329218107</v>
      </c>
      <c r="AA85" s="96"/>
      <c r="AB85" s="96"/>
      <c r="AC85" s="96"/>
      <c r="AD85" s="116">
        <f>AD86/$E$84</f>
        <v>0.25925925925925924</v>
      </c>
      <c r="AE85" s="97"/>
      <c r="AF85" s="99"/>
      <c r="AG85" s="96"/>
      <c r="AH85" s="116">
        <f>AH86/$E$84</f>
        <v>0.24691358024691357</v>
      </c>
      <c r="AI85" s="96"/>
      <c r="AJ85" s="97"/>
      <c r="AK85" s="97"/>
      <c r="AL85" s="96">
        <f>AL86/$E$84</f>
        <v>0</v>
      </c>
      <c r="AM85" s="94"/>
      <c r="AN85" s="100"/>
      <c r="AO85" s="95"/>
      <c r="AP85" s="101"/>
      <c r="AR85" s="49"/>
      <c r="AS85" s="49"/>
      <c r="AT85" s="49"/>
    </row>
    <row r="86" spans="1:46" ht="23.25" hidden="1">
      <c r="A86" s="49"/>
      <c r="C86" s="113" t="s">
        <v>105</v>
      </c>
      <c r="D86" s="92" t="s">
        <v>129</v>
      </c>
      <c r="U86" s="117">
        <f>SUM($F$84:U84)-SUM($F$86:T86)</f>
        <v>57</v>
      </c>
      <c r="V86" s="117"/>
      <c r="W86" s="117"/>
      <c r="X86" s="103"/>
      <c r="Y86" s="102"/>
      <c r="Z86" s="117">
        <f>SUM($F$84:Z84)-SUM($F$86:Y86)</f>
        <v>62</v>
      </c>
      <c r="AA86" s="102"/>
      <c r="AB86" s="102"/>
      <c r="AC86" s="102"/>
      <c r="AD86" s="117">
        <f>SUM($F$84:AD84)-SUM($F$86:AC86)</f>
        <v>63</v>
      </c>
      <c r="AE86" s="103"/>
      <c r="AG86" s="102"/>
      <c r="AH86" s="117">
        <f>SUM($F$84:AH84)-SUM($F$86:AG86)</f>
        <v>60</v>
      </c>
      <c r="AI86" s="102"/>
      <c r="AJ86" s="103"/>
      <c r="AK86" s="103"/>
      <c r="AL86" s="102">
        <f>SUM($F$84:AL84)-SUM($F$86:AK86)</f>
        <v>0</v>
      </c>
      <c r="AO86" s="102"/>
      <c r="AP86" s="103"/>
    </row>
    <row r="87" spans="1:46" ht="23.25" hidden="1">
      <c r="A87" s="49"/>
      <c r="C87" s="113" t="s">
        <v>105</v>
      </c>
      <c r="D87" s="114" t="s">
        <v>130</v>
      </c>
      <c r="U87" s="118">
        <f>U88/SUM($B$6,$B$10,$B$14,$B$18,$B$22,$B$26,$B$30,$B$34,$B$38,$B$42,$B$46,$B$50)</f>
        <v>0.24170616113744076</v>
      </c>
      <c r="V87" s="118"/>
      <c r="W87" s="118"/>
      <c r="X87" s="103"/>
      <c r="Y87" s="102"/>
      <c r="Z87" s="118">
        <f>Z88/SUM($B$6,$B$10,$B$14,$B$18,$B$22,$B$26,$B$30,$B$34,$B$38,$B$42,$B$46,$B$50)</f>
        <v>0.26066350710900477</v>
      </c>
      <c r="AA87" s="102"/>
      <c r="AB87" s="102"/>
      <c r="AC87" s="102"/>
      <c r="AD87" s="118">
        <f>AD88/SUM($B$6,$B$10,$B$14,$B$18,$B$22,$B$26,$B$30,$B$34,$B$38,$B$42,$B$46,$B$50)</f>
        <v>0.27014218009478674</v>
      </c>
      <c r="AE87" s="103"/>
      <c r="AG87" s="102"/>
      <c r="AH87" s="118">
        <f>AH88/SUM($B$6,$B$10,$B$14,$B$18,$B$22,$B$26,$B$30,$B$34,$B$38,$B$42,$B$46,$B$50)</f>
        <v>0.24644549763033174</v>
      </c>
      <c r="AI87" s="102"/>
      <c r="AJ87" s="103"/>
      <c r="AK87" s="103"/>
      <c r="AL87" s="102"/>
      <c r="AO87" s="102"/>
      <c r="AP87" s="103"/>
    </row>
    <row r="88" spans="1:46" ht="23.25" hidden="1">
      <c r="A88" s="49"/>
      <c r="C88" s="113" t="s">
        <v>105</v>
      </c>
      <c r="D88" s="114" t="s">
        <v>130</v>
      </c>
      <c r="U88" s="119">
        <f>SUM($F$6:U6,$F$10:U10,$F$14:U14,$F$18:U18,$F$22:U22,$F$26:U26,$F$30:U30,$F$34:U34,$F$38:U38,$F$42:U42,$F$46:U46,$F$50:U50)-SUM($F$88:T88)</f>
        <v>51</v>
      </c>
      <c r="V88" s="119"/>
      <c r="W88" s="119"/>
      <c r="X88" s="103"/>
      <c r="Y88" s="102"/>
      <c r="Z88" s="119">
        <f>SUM($F$6:Z6,$F$10:Z10,$F$14:Z14,$F$18:Z18,$F$22:Z22,$F$26:Z26,$F$30:Z30,$F$34:Z34,$F$38:Z38,$F$42:Z42,$F$46:Z46,$F$50:Z50)-SUM($F$88:Y88)</f>
        <v>55</v>
      </c>
      <c r="AA88" s="102"/>
      <c r="AB88" s="102"/>
      <c r="AC88" s="102"/>
      <c r="AD88" s="119">
        <f>SUM($F$6:AD6,$F$10:AD10,$F$14:AD14,$F$18:AD18,$F$22:AD22,$F$26:AD26,$F$30:AD30,$F$34:AD34,$F$38:AD38,$F$42:AD42,$F$46:AD46,$F$50:AD50)-SUM($F$88:AC88)</f>
        <v>57</v>
      </c>
      <c r="AE88" s="103"/>
      <c r="AG88" s="102"/>
      <c r="AH88" s="119">
        <f>SUM($F$6:AH6,$F$10:AH10,$F$14:AH14,$F$18:AH18,$F$22:AH22,$F$26:AH26,$F$30:AH30,$F$34:AH34,$F$38:AH38,$F$42:AH42,$F$46:AH46,$F$50:AH50)-SUM($F$88:AG88)</f>
        <v>52</v>
      </c>
      <c r="AI88" s="102"/>
      <c r="AJ88" s="103"/>
      <c r="AK88" s="103"/>
      <c r="AL88" s="102"/>
      <c r="AO88" s="102"/>
      <c r="AP88" s="103"/>
    </row>
    <row r="89" spans="1:46" ht="23.25" hidden="1">
      <c r="A89" s="49"/>
      <c r="C89" s="113" t="s">
        <v>105</v>
      </c>
      <c r="D89" s="115" t="s">
        <v>131</v>
      </c>
      <c r="U89" s="120">
        <f>U90/SUM($B$74,$B$82,$B$58,$B$54,$B$62,$B$66)</f>
        <v>0.25</v>
      </c>
      <c r="V89" s="120"/>
      <c r="W89" s="120"/>
      <c r="X89" s="103"/>
      <c r="Y89" s="102"/>
      <c r="Z89" s="120">
        <f>Z90/SUM($B$74,$B$82,$B$58,$B$54,$B$62,$B$66)</f>
        <v>0.25</v>
      </c>
      <c r="AA89" s="102"/>
      <c r="AB89" s="102"/>
      <c r="AC89" s="102"/>
      <c r="AD89" s="120">
        <f>AD90/SUM($B$74,$B$82,$B$58,$B$54,$B$62,$B$66)</f>
        <v>0.21428571428571427</v>
      </c>
      <c r="AE89" s="103"/>
      <c r="AG89" s="102"/>
      <c r="AH89" s="120">
        <f>AH90/SUM($B$74,$B$82,$B$58,$B$54,$B$62,$B$66)</f>
        <v>0.2857142857142857</v>
      </c>
      <c r="AI89" s="102"/>
      <c r="AJ89" s="103"/>
      <c r="AK89" s="103"/>
      <c r="AL89" s="102"/>
      <c r="AO89" s="102"/>
      <c r="AP89" s="103"/>
    </row>
    <row r="90" spans="1:46" ht="23.25" hidden="1">
      <c r="A90" s="49"/>
      <c r="C90" s="113" t="s">
        <v>105</v>
      </c>
      <c r="D90" s="115" t="s">
        <v>131</v>
      </c>
      <c r="U90" s="121">
        <f>SUM($F$74:U74,$F$82:U82,$F$66:U66,$F$58:U58,$F$62:U62,$F$54:U54)-SUM($F$90:T90)</f>
        <v>7</v>
      </c>
      <c r="V90" s="121"/>
      <c r="W90" s="121"/>
      <c r="X90" s="103"/>
      <c r="Y90" s="102"/>
      <c r="Z90" s="121">
        <f>SUM($F$74:Z74,$F$82:Z82,$F$66:Z66,$F$58:Z58,$F$62:Z62,$F$54:Z54)-SUM($F$90:Y90)</f>
        <v>7</v>
      </c>
      <c r="AA90" s="102"/>
      <c r="AB90" s="102"/>
      <c r="AC90" s="102"/>
      <c r="AD90" s="121">
        <f>SUM($F$74:AD74,$F$82:AD82,$F$66:AD66,$F$58:AD58,$F$62:AD62,$F$54:AD54)-SUM($F$90:AC90)</f>
        <v>6</v>
      </c>
      <c r="AE90" s="103"/>
      <c r="AG90" s="102"/>
      <c r="AH90" s="121">
        <f>SUM($F$74:AH74,$F$82:AH82,$F$66:AH66,$F$58:AH58,$F$62:AH62,$F$54:AH54)-SUM($F$90:AG90)</f>
        <v>8</v>
      </c>
      <c r="AI90" s="102"/>
      <c r="AJ90" s="103"/>
      <c r="AK90" s="103"/>
      <c r="AL90" s="102"/>
      <c r="AO90" s="102"/>
      <c r="AP90" s="103"/>
    </row>
    <row r="91" spans="1:46" ht="23.25" hidden="1">
      <c r="A91" s="49"/>
      <c r="C91" s="112"/>
      <c r="V91" s="102"/>
      <c r="W91" s="102"/>
      <c r="X91" s="103"/>
      <c r="Y91" s="102"/>
      <c r="Z91" s="103"/>
      <c r="AA91" s="102"/>
      <c r="AB91" s="102"/>
      <c r="AC91" s="102"/>
      <c r="AD91" s="103"/>
      <c r="AE91" s="103"/>
      <c r="AG91" s="102"/>
      <c r="AI91" s="102"/>
      <c r="AJ91" s="103"/>
      <c r="AK91" s="103"/>
      <c r="AL91" s="102"/>
      <c r="AO91" s="102"/>
      <c r="AP91" s="103"/>
    </row>
    <row r="92" spans="1:46" ht="23.25" hidden="1">
      <c r="A92" s="49"/>
      <c r="C92" s="112"/>
      <c r="V92" s="102"/>
      <c r="W92" s="102"/>
      <c r="X92" s="103"/>
      <c r="Y92" s="102"/>
      <c r="Z92" s="103"/>
      <c r="AA92" s="102"/>
      <c r="AB92" s="102"/>
      <c r="AC92" s="102"/>
      <c r="AD92" s="103"/>
      <c r="AE92" s="103"/>
      <c r="AG92" s="102"/>
      <c r="AI92" s="102"/>
      <c r="AJ92" s="103"/>
      <c r="AK92" s="103"/>
      <c r="AL92" s="102"/>
      <c r="AO92" s="102"/>
      <c r="AP92" s="103"/>
    </row>
    <row r="93" spans="1:46" ht="23.25" hidden="1">
      <c r="A93" s="49"/>
      <c r="C93" s="112"/>
      <c r="V93" s="102"/>
      <c r="W93" s="102"/>
      <c r="X93" s="103"/>
      <c r="Y93" s="102"/>
      <c r="Z93" s="103"/>
      <c r="AA93" s="102"/>
      <c r="AB93" s="102"/>
      <c r="AC93" s="102"/>
      <c r="AD93" s="103"/>
      <c r="AE93" s="103"/>
      <c r="AG93" s="102"/>
      <c r="AI93" s="102"/>
      <c r="AJ93" s="103"/>
      <c r="AK93" s="103"/>
      <c r="AL93" s="102"/>
      <c r="AO93" s="102"/>
      <c r="AP93" s="103"/>
    </row>
    <row r="94" spans="1:46" ht="18" hidden="1">
      <c r="A94" s="49" t="s">
        <v>110</v>
      </c>
      <c r="C94" s="51" t="s">
        <v>113</v>
      </c>
      <c r="I94" s="104"/>
      <c r="J94" s="104" t="e">
        <f>SUM(#REF!)</f>
        <v>#REF!</v>
      </c>
      <c r="K94" s="104" t="e">
        <f>SUM(#REF!)</f>
        <v>#REF!</v>
      </c>
      <c r="L94" s="104" t="e">
        <f>SUM(#REF!)</f>
        <v>#REF!</v>
      </c>
      <c r="M94" s="104" t="e">
        <f>SUM(#REF!)</f>
        <v>#REF!</v>
      </c>
      <c r="N94" s="104" t="e">
        <f>SUM(#REF!)</f>
        <v>#REF!</v>
      </c>
      <c r="O94" s="104" t="e">
        <f>SUM(#REF!)</f>
        <v>#REF!</v>
      </c>
      <c r="P94" s="104" t="e">
        <f>SUM(#REF!)</f>
        <v>#REF!</v>
      </c>
      <c r="Q94" s="104" t="e">
        <f>SUM(#REF!)</f>
        <v>#REF!</v>
      </c>
      <c r="R94" s="104" t="e">
        <f>SUM(#REF!)</f>
        <v>#REF!</v>
      </c>
      <c r="S94" s="104" t="e">
        <f>SUM(#REF!)</f>
        <v>#REF!</v>
      </c>
      <c r="T94" s="104" t="e">
        <f>SUM(#REF!)</f>
        <v>#REF!</v>
      </c>
      <c r="U94" s="104" t="e">
        <f>SUM(#REF!)</f>
        <v>#REF!</v>
      </c>
      <c r="V94" s="104" t="e">
        <f>SUM(#REF!)</f>
        <v>#REF!</v>
      </c>
      <c r="W94" s="104" t="e">
        <f>SUM(#REF!)</f>
        <v>#REF!</v>
      </c>
      <c r="X94" s="104" t="e">
        <f>SUM(#REF!)</f>
        <v>#REF!</v>
      </c>
      <c r="Y94" s="104" t="e">
        <f>SUM(#REF!)</f>
        <v>#REF!</v>
      </c>
      <c r="Z94" s="104"/>
      <c r="AA94" s="104" t="e">
        <f>SUM(#REF!)</f>
        <v>#REF!</v>
      </c>
      <c r="AB94" s="104" t="e">
        <f>SUM(#REF!)</f>
        <v>#REF!</v>
      </c>
      <c r="AC94" s="104" t="e">
        <f>SUM(#REF!)</f>
        <v>#REF!</v>
      </c>
      <c r="AD94" s="104" t="e">
        <f>SUM(#REF!)</f>
        <v>#REF!</v>
      </c>
      <c r="AE94" s="104" t="e">
        <f>SUM(#REF!)</f>
        <v>#REF!</v>
      </c>
      <c r="AF94" s="104" t="e">
        <f>SUM(#REF!)</f>
        <v>#REF!</v>
      </c>
      <c r="AG94" s="104" t="e">
        <f>SUM(#REF!)</f>
        <v>#REF!</v>
      </c>
      <c r="AH94" s="104" t="e">
        <f>SUM(#REF!)</f>
        <v>#REF!</v>
      </c>
      <c r="AI94" s="104" t="e">
        <f>SUM(#REF!)</f>
        <v>#REF!</v>
      </c>
      <c r="AJ94" s="104" t="e">
        <f>SUM(#REF!)</f>
        <v>#REF!</v>
      </c>
      <c r="AK94" s="104" t="e">
        <f>SUM(#REF!)</f>
        <v>#REF!</v>
      </c>
      <c r="AL94" s="104" t="e">
        <f>SUM(#REF!)</f>
        <v>#REF!</v>
      </c>
      <c r="AM94" s="104" t="e">
        <f>SUM(#REF!)</f>
        <v>#REF!</v>
      </c>
      <c r="AN94" s="104" t="e">
        <f>SUM(#REF!)</f>
        <v>#REF!</v>
      </c>
      <c r="AO94" s="104" t="e">
        <f>SUM(#REF!)</f>
        <v>#REF!</v>
      </c>
      <c r="AR94" s="53"/>
    </row>
    <row r="95" spans="1:46" ht="18" hidden="1">
      <c r="A95" s="49" t="str">
        <f>A94</f>
        <v>EX 200 Infra</v>
      </c>
      <c r="C95" s="51" t="s">
        <v>114</v>
      </c>
      <c r="I95" s="105"/>
      <c r="J95" s="105" t="e">
        <f>SUM(#REF!)</f>
        <v>#REF!</v>
      </c>
      <c r="K95" s="105" t="e">
        <f>SUM(#REF!)</f>
        <v>#REF!</v>
      </c>
      <c r="L95" s="105" t="e">
        <f>SUM(#REF!)</f>
        <v>#REF!</v>
      </c>
      <c r="M95" s="105" t="e">
        <f>SUM(#REF!)</f>
        <v>#REF!</v>
      </c>
      <c r="N95" s="105" t="e">
        <f>SUM(#REF!)</f>
        <v>#REF!</v>
      </c>
      <c r="O95" s="105" t="e">
        <f>SUM(#REF!)</f>
        <v>#REF!</v>
      </c>
      <c r="P95" s="105" t="e">
        <f>SUM(#REF!)</f>
        <v>#REF!</v>
      </c>
      <c r="Q95" s="105" t="e">
        <f>SUM(#REF!)</f>
        <v>#REF!</v>
      </c>
      <c r="R95" s="105" t="e">
        <f>SUM(#REF!)</f>
        <v>#REF!</v>
      </c>
      <c r="S95" s="105" t="e">
        <f>SUM(#REF!)</f>
        <v>#REF!</v>
      </c>
      <c r="T95" s="105" t="e">
        <f>SUM(#REF!)</f>
        <v>#REF!</v>
      </c>
      <c r="U95" s="105" t="e">
        <f>SUM(#REF!)</f>
        <v>#REF!</v>
      </c>
      <c r="V95" s="105" t="e">
        <f>SUM(#REF!)</f>
        <v>#REF!</v>
      </c>
      <c r="W95" s="105" t="e">
        <f>SUM(#REF!)</f>
        <v>#REF!</v>
      </c>
      <c r="X95" s="105" t="e">
        <f>SUM(#REF!)</f>
        <v>#REF!</v>
      </c>
      <c r="Y95" s="105" t="e">
        <f>SUM(#REF!)</f>
        <v>#REF!</v>
      </c>
      <c r="Z95" s="105"/>
      <c r="AA95" s="105" t="e">
        <f>SUM(#REF!)</f>
        <v>#REF!</v>
      </c>
      <c r="AB95" s="105" t="e">
        <f>SUM(#REF!)</f>
        <v>#REF!</v>
      </c>
      <c r="AC95" s="105" t="e">
        <f>SUM(#REF!)</f>
        <v>#REF!</v>
      </c>
      <c r="AD95" s="105" t="e">
        <f>SUM(#REF!)</f>
        <v>#REF!</v>
      </c>
      <c r="AE95" s="105" t="e">
        <f>SUM(#REF!)</f>
        <v>#REF!</v>
      </c>
      <c r="AF95" s="105" t="e">
        <f>SUM(#REF!)</f>
        <v>#REF!</v>
      </c>
      <c r="AG95" s="105" t="e">
        <f>SUM(#REF!)</f>
        <v>#REF!</v>
      </c>
      <c r="AH95" s="105" t="e">
        <f>SUM(#REF!)</f>
        <v>#REF!</v>
      </c>
      <c r="AI95" s="105" t="e">
        <f>SUM(#REF!)</f>
        <v>#REF!</v>
      </c>
      <c r="AJ95" s="105" t="e">
        <f>SUM(#REF!)</f>
        <v>#REF!</v>
      </c>
      <c r="AK95" s="105" t="e">
        <f>SUM(#REF!)</f>
        <v>#REF!</v>
      </c>
      <c r="AL95" s="105" t="e">
        <f>SUM(#REF!)</f>
        <v>#REF!</v>
      </c>
      <c r="AM95" s="105" t="e">
        <f>SUM(#REF!)</f>
        <v>#REF!</v>
      </c>
      <c r="AN95" s="105" t="e">
        <f>SUM(#REF!)</f>
        <v>#REF!</v>
      </c>
      <c r="AO95" s="105" t="e">
        <f>SUM(#REF!)</f>
        <v>#REF!</v>
      </c>
      <c r="AR95" s="53"/>
    </row>
    <row r="96" spans="1:46" s="106" customFormat="1" ht="15.75" hidden="1">
      <c r="A96" s="49"/>
      <c r="B96" s="50"/>
      <c r="C96" s="51"/>
      <c r="D96" s="49"/>
      <c r="E96" s="52"/>
      <c r="F96" s="49"/>
      <c r="G96" s="49"/>
      <c r="H96" s="49"/>
      <c r="I96" s="105"/>
      <c r="J96" s="105" t="e">
        <f>IF(J95&gt;J94,"E","O")</f>
        <v>#REF!</v>
      </c>
      <c r="K96" s="105" t="e">
        <f t="shared" ref="K96:AO96" si="1061">IF(K95&gt;K94,"E","O")</f>
        <v>#REF!</v>
      </c>
      <c r="L96" s="105" t="e">
        <f t="shared" si="1061"/>
        <v>#REF!</v>
      </c>
      <c r="M96" s="105" t="e">
        <f t="shared" si="1061"/>
        <v>#REF!</v>
      </c>
      <c r="N96" s="105" t="e">
        <f t="shared" si="1061"/>
        <v>#REF!</v>
      </c>
      <c r="O96" s="105" t="e">
        <f t="shared" si="1061"/>
        <v>#REF!</v>
      </c>
      <c r="P96" s="105" t="e">
        <f t="shared" si="1061"/>
        <v>#REF!</v>
      </c>
      <c r="Q96" s="105" t="e">
        <f t="shared" si="1061"/>
        <v>#REF!</v>
      </c>
      <c r="R96" s="105" t="e">
        <f t="shared" si="1061"/>
        <v>#REF!</v>
      </c>
      <c r="S96" s="105" t="e">
        <f t="shared" si="1061"/>
        <v>#REF!</v>
      </c>
      <c r="T96" s="105" t="e">
        <f t="shared" si="1061"/>
        <v>#REF!</v>
      </c>
      <c r="U96" s="105" t="e">
        <f t="shared" si="1061"/>
        <v>#REF!</v>
      </c>
      <c r="V96" s="105" t="e">
        <f t="shared" si="1061"/>
        <v>#REF!</v>
      </c>
      <c r="W96" s="105" t="e">
        <f t="shared" si="1061"/>
        <v>#REF!</v>
      </c>
      <c r="X96" s="105" t="e">
        <f t="shared" si="1061"/>
        <v>#REF!</v>
      </c>
      <c r="Y96" s="105" t="e">
        <f t="shared" si="1061"/>
        <v>#REF!</v>
      </c>
      <c r="Z96" s="105"/>
      <c r="AA96" s="105" t="e">
        <f t="shared" si="1061"/>
        <v>#REF!</v>
      </c>
      <c r="AB96" s="105" t="e">
        <f t="shared" si="1061"/>
        <v>#REF!</v>
      </c>
      <c r="AC96" s="105" t="e">
        <f t="shared" si="1061"/>
        <v>#REF!</v>
      </c>
      <c r="AD96" s="105" t="e">
        <f t="shared" si="1061"/>
        <v>#REF!</v>
      </c>
      <c r="AE96" s="105" t="e">
        <f t="shared" si="1061"/>
        <v>#REF!</v>
      </c>
      <c r="AF96" s="105" t="e">
        <f t="shared" si="1061"/>
        <v>#REF!</v>
      </c>
      <c r="AG96" s="105" t="e">
        <f t="shared" si="1061"/>
        <v>#REF!</v>
      </c>
      <c r="AH96" s="105" t="e">
        <f t="shared" si="1061"/>
        <v>#REF!</v>
      </c>
      <c r="AI96" s="105" t="e">
        <f t="shared" si="1061"/>
        <v>#REF!</v>
      </c>
      <c r="AJ96" s="105" t="e">
        <f t="shared" si="1061"/>
        <v>#REF!</v>
      </c>
      <c r="AK96" s="105" t="e">
        <f t="shared" si="1061"/>
        <v>#REF!</v>
      </c>
      <c r="AL96" s="105" t="e">
        <f t="shared" si="1061"/>
        <v>#REF!</v>
      </c>
      <c r="AM96" s="105" t="e">
        <f t="shared" si="1061"/>
        <v>#REF!</v>
      </c>
      <c r="AN96" s="105" t="e">
        <f t="shared" si="1061"/>
        <v>#REF!</v>
      </c>
      <c r="AO96" s="105" t="e">
        <f t="shared" si="1061"/>
        <v>#REF!</v>
      </c>
      <c r="AP96" s="49"/>
    </row>
    <row r="97" spans="1:50" s="106" customFormat="1" ht="15.75">
      <c r="A97" s="50"/>
      <c r="B97" s="50"/>
      <c r="C97" s="51"/>
      <c r="D97" s="49"/>
      <c r="E97" s="52"/>
      <c r="F97" s="49"/>
      <c r="G97" s="49"/>
      <c r="H97" s="49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4"/>
      <c r="AL97" s="104"/>
      <c r="AM97" s="49"/>
      <c r="AN97" s="49"/>
      <c r="AO97" s="49"/>
      <c r="AP97" s="49"/>
      <c r="AR97" s="49"/>
      <c r="AS97" s="49"/>
      <c r="AT97" s="49"/>
    </row>
    <row r="98" spans="1:50">
      <c r="A98" s="50" t="s">
        <v>125</v>
      </c>
      <c r="C98" s="51" t="s">
        <v>113</v>
      </c>
      <c r="I98" s="104"/>
      <c r="J98" s="104">
        <f>SUM($F5:F5)</f>
        <v>0</v>
      </c>
      <c r="K98" s="104">
        <f>SUM($F5:G5)</f>
        <v>0</v>
      </c>
      <c r="L98" s="104">
        <f>SUM($F5:H5)</f>
        <v>0</v>
      </c>
      <c r="M98" s="104">
        <f>SUM($F5:I5)</f>
        <v>0</v>
      </c>
      <c r="N98" s="104">
        <f>SUM($F5:J5)</f>
        <v>0</v>
      </c>
      <c r="O98" s="104">
        <f>SUM($F5:K5)</f>
        <v>0</v>
      </c>
      <c r="P98" s="104">
        <f>SUM($F5:L5)</f>
        <v>1</v>
      </c>
      <c r="Q98" s="104">
        <f>SUM($F5:M5)</f>
        <v>1</v>
      </c>
      <c r="R98" s="104">
        <f>SUM($F5:N5)</f>
        <v>1</v>
      </c>
      <c r="S98" s="104">
        <f>SUM($F5:O5)</f>
        <v>1</v>
      </c>
      <c r="T98" s="104">
        <f>SUM($F5:P5)</f>
        <v>1</v>
      </c>
      <c r="U98" s="104">
        <f>SUM($F5:Q5)</f>
        <v>1</v>
      </c>
      <c r="V98" s="104">
        <f>SUM($F5:R5)</f>
        <v>1</v>
      </c>
      <c r="W98" s="104">
        <f>SUM($F5:S5)</f>
        <v>2</v>
      </c>
      <c r="X98" s="104">
        <f>SUM($F5:T5)</f>
        <v>5</v>
      </c>
      <c r="Y98" s="104">
        <f>SUM($F5:U5)</f>
        <v>9</v>
      </c>
      <c r="Z98" s="104">
        <f>SUM($F5:V5)</f>
        <v>11</v>
      </c>
      <c r="AA98" s="104">
        <f>SUM($F5:W5)</f>
        <v>15</v>
      </c>
      <c r="AB98" s="104">
        <f>SUM($F5:X5)</f>
        <v>18</v>
      </c>
      <c r="AC98" s="104">
        <f>SUM($F5:Y5)</f>
        <v>20</v>
      </c>
      <c r="AD98" s="104">
        <f>SUM($F5:Z5)</f>
        <v>22</v>
      </c>
      <c r="AE98" s="104">
        <f>SUM($F5:AA5)</f>
        <v>24</v>
      </c>
      <c r="AF98" s="104">
        <f>SUM($F5:AB5)</f>
        <v>25</v>
      </c>
      <c r="AG98" s="104">
        <f>SUM($F5:AC5)</f>
        <v>25</v>
      </c>
      <c r="AH98" s="104">
        <f>SUM($F5:AD5)</f>
        <v>25</v>
      </c>
      <c r="AI98" s="104">
        <f>SUM($F5:AE5)</f>
        <v>25</v>
      </c>
      <c r="AJ98" s="104">
        <f>SUM($F5:AF5)</f>
        <v>25</v>
      </c>
      <c r="AK98" s="104">
        <f>SUM($F5:AG5)</f>
        <v>25</v>
      </c>
      <c r="AL98" s="104">
        <f>SUM($F5:AH5)</f>
        <v>25</v>
      </c>
      <c r="AM98" s="104">
        <f>SUM($F5:AI5)</f>
        <v>25</v>
      </c>
      <c r="AN98" s="104">
        <f>SUM($F5:AJ5)</f>
        <v>25</v>
      </c>
      <c r="AO98" s="104">
        <f>SUM($F5:AK5)</f>
        <v>25</v>
      </c>
    </row>
    <row r="99" spans="1:50" ht="15.75">
      <c r="A99" s="107" t="str">
        <f>A98</f>
        <v>EX 200 Infra Super Plus</v>
      </c>
      <c r="C99" s="51" t="s">
        <v>114</v>
      </c>
      <c r="I99" s="105"/>
      <c r="J99" s="105">
        <f>SUM($I6:J6)</f>
        <v>0</v>
      </c>
      <c r="K99" s="105">
        <f>SUM($I6:K6)</f>
        <v>0</v>
      </c>
      <c r="L99" s="105">
        <f>SUM($I6:L6)</f>
        <v>0</v>
      </c>
      <c r="M99" s="105">
        <f>SUM($I6:M6)</f>
        <v>0</v>
      </c>
      <c r="N99" s="105">
        <f>SUM($I6:N6)</f>
        <v>0</v>
      </c>
      <c r="O99" s="105">
        <f>SUM($I6:O6)</f>
        <v>0</v>
      </c>
      <c r="P99" s="105">
        <f>SUM($I6:P6)</f>
        <v>1</v>
      </c>
      <c r="Q99" s="105">
        <f>SUM($I6:Q6)</f>
        <v>1</v>
      </c>
      <c r="R99" s="105">
        <f>SUM($I6:R6)</f>
        <v>1</v>
      </c>
      <c r="S99" s="105">
        <f>SUM($I6:S6)</f>
        <v>1</v>
      </c>
      <c r="T99" s="105">
        <f>SUM($I6:T6)</f>
        <v>1</v>
      </c>
      <c r="U99" s="105">
        <f>SUM($I6:U6)</f>
        <v>2</v>
      </c>
      <c r="V99" s="105">
        <f>SUM($I6:V6)</f>
        <v>2</v>
      </c>
      <c r="W99" s="105">
        <f>SUM($I6:W6)</f>
        <v>3</v>
      </c>
      <c r="X99" s="105">
        <f>SUM($I6:X6)</f>
        <v>6</v>
      </c>
      <c r="Y99" s="105">
        <f>SUM($I6:Y6)</f>
        <v>10</v>
      </c>
      <c r="Z99" s="105">
        <f>SUM($I6:Z6)</f>
        <v>12</v>
      </c>
      <c r="AA99" s="105">
        <f>SUM($I6:AA6)</f>
        <v>13</v>
      </c>
      <c r="AB99" s="105">
        <f>SUM($I6:AB6)</f>
        <v>16</v>
      </c>
      <c r="AC99" s="105">
        <f>SUM($I6:AC6)</f>
        <v>18</v>
      </c>
      <c r="AD99" s="105">
        <f>SUM($I6:AD6)</f>
        <v>20</v>
      </c>
      <c r="AE99" s="105">
        <f>SUM($I6:AE6)</f>
        <v>22</v>
      </c>
      <c r="AF99" s="105">
        <f>SUM($I6:AF6)</f>
        <v>23</v>
      </c>
      <c r="AG99" s="105">
        <f>SUM($I6:AG6)</f>
        <v>24</v>
      </c>
      <c r="AH99" s="105">
        <f>SUM($I6:AH6)</f>
        <v>25</v>
      </c>
      <c r="AI99" s="105">
        <f>SUM($I6:AI6)</f>
        <v>25</v>
      </c>
      <c r="AJ99" s="105">
        <f>SUM($I6:AJ6)</f>
        <v>25</v>
      </c>
      <c r="AK99" s="105">
        <f>SUM($I6:AK6)</f>
        <v>25</v>
      </c>
      <c r="AL99" s="105">
        <f>SUM($I6:AL6)</f>
        <v>25</v>
      </c>
      <c r="AM99" s="105">
        <f>SUM($I6:AM6)</f>
        <v>25</v>
      </c>
      <c r="AN99" s="105">
        <f>SUM($I6:AN6)</f>
        <v>25</v>
      </c>
      <c r="AO99" s="105">
        <f>SUM($I6:AO6)</f>
        <v>25</v>
      </c>
    </row>
    <row r="100" spans="1:50" ht="15.75">
      <c r="J100" s="105" t="str">
        <f>IF(J99&gt;J98,"E","O")</f>
        <v>O</v>
      </c>
      <c r="K100" s="105" t="str">
        <f t="shared" ref="K100" si="1062">IF(K99&gt;K98,"E","O")</f>
        <v>O</v>
      </c>
      <c r="L100" s="105" t="str">
        <f t="shared" ref="L100" si="1063">IF(L99&gt;L98,"E","O")</f>
        <v>O</v>
      </c>
      <c r="M100" s="105" t="str">
        <f t="shared" ref="M100" si="1064">IF(M99&gt;M98,"E","O")</f>
        <v>O</v>
      </c>
      <c r="N100" s="105" t="str">
        <f t="shared" ref="N100" si="1065">IF(N99&gt;N98,"E","O")</f>
        <v>O</v>
      </c>
      <c r="O100" s="105" t="str">
        <f t="shared" ref="O100" si="1066">IF(O99&gt;O98,"E","O")</f>
        <v>O</v>
      </c>
      <c r="P100" s="105" t="str">
        <f t="shared" ref="P100" si="1067">IF(P99&gt;P98,"E","O")</f>
        <v>O</v>
      </c>
      <c r="Q100" s="105" t="str">
        <f t="shared" ref="Q100" si="1068">IF(Q99&gt;Q98,"E","O")</f>
        <v>O</v>
      </c>
      <c r="R100" s="105" t="str">
        <f t="shared" ref="R100" si="1069">IF(R99&gt;R98,"E","O")</f>
        <v>O</v>
      </c>
      <c r="S100" s="105" t="str">
        <f t="shared" ref="S100" si="1070">IF(S99&gt;S98,"E","O")</f>
        <v>O</v>
      </c>
      <c r="T100" s="105" t="str">
        <f t="shared" ref="T100" si="1071">IF(T99&gt;T98,"E","O")</f>
        <v>O</v>
      </c>
      <c r="U100" s="105" t="str">
        <f t="shared" ref="U100" si="1072">IF(U99&gt;U98,"E","O")</f>
        <v>E</v>
      </c>
      <c r="V100" s="105" t="str">
        <f t="shared" ref="V100" si="1073">IF(V99&gt;V98,"E","O")</f>
        <v>E</v>
      </c>
      <c r="W100" s="105" t="str">
        <f t="shared" ref="W100" si="1074">IF(W99&gt;W98,"E","O")</f>
        <v>E</v>
      </c>
      <c r="X100" s="105" t="str">
        <f t="shared" ref="X100" si="1075">IF(X99&gt;X98,"E","O")</f>
        <v>E</v>
      </c>
      <c r="Y100" s="105" t="str">
        <f t="shared" ref="Y100" si="1076">IF(Y99&gt;Y98,"E","O")</f>
        <v>E</v>
      </c>
      <c r="Z100" s="105" t="str">
        <f t="shared" ref="Z100" si="1077">IF(Z99&gt;Z98,"E","O")</f>
        <v>E</v>
      </c>
      <c r="AA100" s="105" t="str">
        <f t="shared" ref="AA100" si="1078">IF(AA99&gt;AA98,"E","O")</f>
        <v>O</v>
      </c>
      <c r="AB100" s="105" t="str">
        <f t="shared" ref="AB100" si="1079">IF(AB99&gt;AB98,"E","O")</f>
        <v>O</v>
      </c>
      <c r="AC100" s="105" t="str">
        <f t="shared" ref="AC100" si="1080">IF(AC99&gt;AC98,"E","O")</f>
        <v>O</v>
      </c>
      <c r="AD100" s="105" t="str">
        <f t="shared" ref="AD100" si="1081">IF(AD99&gt;AD98,"E","O")</f>
        <v>O</v>
      </c>
      <c r="AE100" s="105" t="str">
        <f t="shared" ref="AE100" si="1082">IF(AE99&gt;AE98,"E","O")</f>
        <v>O</v>
      </c>
      <c r="AF100" s="105" t="str">
        <f t="shared" ref="AF100" si="1083">IF(AF99&gt;AF98,"E","O")</f>
        <v>O</v>
      </c>
      <c r="AG100" s="105" t="str">
        <f t="shared" ref="AG100" si="1084">IF(AG99&gt;AG98,"E","O")</f>
        <v>O</v>
      </c>
      <c r="AH100" s="105" t="str">
        <f t="shared" ref="AH100" si="1085">IF(AH99&gt;AH98,"E","O")</f>
        <v>O</v>
      </c>
      <c r="AI100" s="105" t="str">
        <f t="shared" ref="AI100" si="1086">IF(AI99&gt;AI98,"E","O")</f>
        <v>O</v>
      </c>
      <c r="AJ100" s="105" t="str">
        <f t="shared" ref="AJ100" si="1087">IF(AJ99&gt;AJ98,"E","O")</f>
        <v>O</v>
      </c>
      <c r="AK100" s="105" t="str">
        <f t="shared" ref="AK100" si="1088">IF(AK99&gt;AK98,"E","O")</f>
        <v>O</v>
      </c>
      <c r="AL100" s="105" t="str">
        <f t="shared" ref="AL100" si="1089">IF(AL99&gt;AL98,"E","O")</f>
        <v>O</v>
      </c>
      <c r="AM100" s="105" t="str">
        <f t="shared" ref="AM100" si="1090">IF(AM99&gt;AM98,"E","O")</f>
        <v>O</v>
      </c>
      <c r="AN100" s="105" t="str">
        <f t="shared" ref="AN100" si="1091">IF(AN99&gt;AN98,"E","O")</f>
        <v>O</v>
      </c>
      <c r="AO100" s="105" t="str">
        <f t="shared" ref="AO100" si="1092">IF(AO99&gt;AO98,"E","O")</f>
        <v>O</v>
      </c>
    </row>
    <row r="101" spans="1:50">
      <c r="E101" s="52">
        <f>20*12</f>
        <v>240</v>
      </c>
    </row>
    <row r="102" spans="1:50">
      <c r="A102" s="50" t="s">
        <v>116</v>
      </c>
      <c r="C102" s="51" t="s">
        <v>113</v>
      </c>
      <c r="J102" s="104">
        <f>SUM($F9:F9)</f>
        <v>0</v>
      </c>
      <c r="K102" s="104">
        <f>SUM($F9:G9)</f>
        <v>0</v>
      </c>
      <c r="L102" s="104">
        <f>SUM($F9:H9)</f>
        <v>0</v>
      </c>
      <c r="M102" s="104">
        <f>SUM($F9:I9)</f>
        <v>0</v>
      </c>
      <c r="N102" s="104">
        <f>SUM($F9:J9)</f>
        <v>0</v>
      </c>
      <c r="O102" s="104">
        <f>SUM($F9:K9)</f>
        <v>0</v>
      </c>
      <c r="P102" s="104">
        <f>SUM($F9:L9)</f>
        <v>0</v>
      </c>
      <c r="Q102" s="104">
        <f>SUM($F9:M9)</f>
        <v>1</v>
      </c>
      <c r="R102" s="104">
        <f>SUM($F9:N9)</f>
        <v>1</v>
      </c>
      <c r="S102" s="104">
        <f>SUM($F9:O9)</f>
        <v>1</v>
      </c>
      <c r="T102" s="104">
        <f>SUM($F9:P9)</f>
        <v>1</v>
      </c>
      <c r="U102" s="104">
        <f>SUM($F9:Q9)</f>
        <v>1</v>
      </c>
      <c r="V102" s="104">
        <f>SUM($F9:R9)</f>
        <v>1</v>
      </c>
      <c r="W102" s="104">
        <f>SUM($F9:S9)</f>
        <v>1</v>
      </c>
      <c r="X102" s="104">
        <f>SUM($F9:T9)</f>
        <v>1</v>
      </c>
      <c r="Y102" s="104">
        <f>SUM($F9:U9)</f>
        <v>1</v>
      </c>
      <c r="Z102" s="104">
        <f>SUM($F9:V9)</f>
        <v>2</v>
      </c>
      <c r="AA102" s="104">
        <f>SUM($F9:W9)</f>
        <v>3</v>
      </c>
      <c r="AB102" s="104">
        <f>SUM($F9:X9)</f>
        <v>4</v>
      </c>
      <c r="AC102" s="104">
        <f>SUM($F9:Y9)</f>
        <v>5</v>
      </c>
      <c r="AD102" s="104">
        <f>SUM($F9:Z9)</f>
        <v>5</v>
      </c>
      <c r="AE102" s="104">
        <f>SUM($F9:AA9)</f>
        <v>5</v>
      </c>
      <c r="AF102" s="104">
        <f>SUM($F9:AB9)</f>
        <v>5</v>
      </c>
      <c r="AG102" s="104">
        <f>SUM($F9:AC9)</f>
        <v>5</v>
      </c>
      <c r="AH102" s="104">
        <f>SUM($F9:AD9)</f>
        <v>5</v>
      </c>
      <c r="AI102" s="104">
        <f>SUM($F9:AE9)</f>
        <v>5</v>
      </c>
      <c r="AJ102" s="104">
        <f>SUM($F9:AF9)</f>
        <v>5</v>
      </c>
      <c r="AK102" s="104">
        <f>SUM($F9:AG9)</f>
        <v>5</v>
      </c>
      <c r="AL102" s="104">
        <f>SUM($F9:AH9)</f>
        <v>5</v>
      </c>
      <c r="AM102" s="104">
        <f>SUM($F9:AI9)</f>
        <v>5</v>
      </c>
      <c r="AN102" s="104">
        <f>SUM($F9:AJ9)</f>
        <v>5</v>
      </c>
      <c r="AO102" s="104">
        <f>SUM($F9:AK9)</f>
        <v>5</v>
      </c>
    </row>
    <row r="103" spans="1:50" ht="15.75">
      <c r="A103" s="50" t="s">
        <v>116</v>
      </c>
      <c r="C103" s="51" t="s">
        <v>114</v>
      </c>
      <c r="J103" s="105">
        <f>SUM($I10:J10)</f>
        <v>0</v>
      </c>
      <c r="K103" s="105">
        <f>SUM($I10:K10)</f>
        <v>0</v>
      </c>
      <c r="L103" s="105">
        <f>SUM($I10:L10)</f>
        <v>0</v>
      </c>
      <c r="M103" s="105">
        <f>SUM($I10:M10)</f>
        <v>0</v>
      </c>
      <c r="N103" s="105">
        <f>SUM($I10:N10)</f>
        <v>0</v>
      </c>
      <c r="O103" s="105">
        <f>SUM($I10:O10)</f>
        <v>0</v>
      </c>
      <c r="P103" s="105">
        <f>SUM($I10:P10)</f>
        <v>0</v>
      </c>
      <c r="Q103" s="105">
        <f>SUM($I10:Q10)</f>
        <v>1</v>
      </c>
      <c r="R103" s="105">
        <f>SUM($I10:R10)</f>
        <v>1</v>
      </c>
      <c r="S103" s="105">
        <f>SUM($I10:S10)</f>
        <v>1</v>
      </c>
      <c r="T103" s="105">
        <f>SUM($I10:T10)</f>
        <v>1</v>
      </c>
      <c r="U103" s="105">
        <f>SUM($I10:U10)</f>
        <v>1</v>
      </c>
      <c r="V103" s="105">
        <f>SUM($I10:V10)</f>
        <v>1</v>
      </c>
      <c r="W103" s="105">
        <f>SUM($I10:W10)</f>
        <v>1</v>
      </c>
      <c r="X103" s="105">
        <f>SUM($I10:X10)</f>
        <v>1</v>
      </c>
      <c r="Y103" s="105">
        <f>SUM($I10:Y10)</f>
        <v>1</v>
      </c>
      <c r="Z103" s="105">
        <f>SUM($I10:Z10)</f>
        <v>2</v>
      </c>
      <c r="AA103" s="105">
        <f>SUM($I10:AA10)</f>
        <v>3</v>
      </c>
      <c r="AB103" s="105">
        <f>SUM($I10:AB10)</f>
        <v>4</v>
      </c>
      <c r="AC103" s="105">
        <f>SUM($I10:AC10)</f>
        <v>5</v>
      </c>
      <c r="AD103" s="105">
        <f>SUM($I10:AD10)</f>
        <v>5</v>
      </c>
      <c r="AE103" s="105">
        <f>SUM($I10:AE10)</f>
        <v>5</v>
      </c>
      <c r="AF103" s="105">
        <f>SUM($I10:AF10)</f>
        <v>5</v>
      </c>
      <c r="AG103" s="105">
        <f>SUM($I10:AG10)</f>
        <v>5</v>
      </c>
      <c r="AH103" s="105">
        <f>SUM($I10:AH10)</f>
        <v>5</v>
      </c>
      <c r="AI103" s="105">
        <f>SUM($I10:AI10)</f>
        <v>5</v>
      </c>
      <c r="AJ103" s="105">
        <f>SUM($I10:AJ10)</f>
        <v>5</v>
      </c>
      <c r="AK103" s="105">
        <f>SUM($I10:AK10)</f>
        <v>5</v>
      </c>
      <c r="AL103" s="105">
        <f>SUM($I10:AL10)</f>
        <v>5</v>
      </c>
      <c r="AM103" s="105">
        <f>SUM($I10:AM10)</f>
        <v>5</v>
      </c>
      <c r="AN103" s="105">
        <f>SUM($I10:AN10)</f>
        <v>5</v>
      </c>
      <c r="AO103" s="105">
        <f>SUM($I10:AO10)</f>
        <v>5</v>
      </c>
    </row>
    <row r="104" spans="1:50" ht="15.75">
      <c r="J104" s="105" t="str">
        <f>IF(J103&gt;J102,"E","O")</f>
        <v>O</v>
      </c>
      <c r="K104" s="105" t="str">
        <f t="shared" ref="K104" si="1093">IF(K103&gt;K102,"E","O")</f>
        <v>O</v>
      </c>
      <c r="L104" s="105" t="str">
        <f t="shared" ref="L104" si="1094">IF(L103&gt;L102,"E","O")</f>
        <v>O</v>
      </c>
      <c r="M104" s="105" t="str">
        <f t="shared" ref="M104" si="1095">IF(M103&gt;M102,"E","O")</f>
        <v>O</v>
      </c>
      <c r="N104" s="105" t="str">
        <f t="shared" ref="N104" si="1096">IF(N103&gt;N102,"E","O")</f>
        <v>O</v>
      </c>
      <c r="O104" s="105" t="str">
        <f t="shared" ref="O104" si="1097">IF(O103&gt;O102,"E","O")</f>
        <v>O</v>
      </c>
      <c r="P104" s="105" t="str">
        <f t="shared" ref="P104" si="1098">IF(P103&gt;P102,"E","O")</f>
        <v>O</v>
      </c>
      <c r="Q104" s="105" t="str">
        <f t="shared" ref="Q104" si="1099">IF(Q103&gt;Q102,"E","O")</f>
        <v>O</v>
      </c>
      <c r="R104" s="105" t="str">
        <f t="shared" ref="R104" si="1100">IF(R103&gt;R102,"E","O")</f>
        <v>O</v>
      </c>
      <c r="S104" s="105" t="str">
        <f t="shared" ref="S104" si="1101">IF(S103&gt;S102,"E","O")</f>
        <v>O</v>
      </c>
      <c r="T104" s="105" t="str">
        <f t="shared" ref="T104" si="1102">IF(T103&gt;T102,"E","O")</f>
        <v>O</v>
      </c>
      <c r="U104" s="105" t="str">
        <f t="shared" ref="U104" si="1103">IF(U103&gt;U102,"E","O")</f>
        <v>O</v>
      </c>
      <c r="V104" s="105" t="str">
        <f t="shared" ref="V104" si="1104">IF(V103&gt;V102,"E","O")</f>
        <v>O</v>
      </c>
      <c r="W104" s="105" t="str">
        <f t="shared" ref="W104" si="1105">IF(W103&gt;W102,"E","O")</f>
        <v>O</v>
      </c>
      <c r="X104" s="105" t="str">
        <f t="shared" ref="X104" si="1106">IF(X103&gt;X102,"E","O")</f>
        <v>O</v>
      </c>
      <c r="Y104" s="105" t="str">
        <f t="shared" ref="Y104" si="1107">IF(Y103&gt;Y102,"E","O")</f>
        <v>O</v>
      </c>
      <c r="Z104" s="105" t="str">
        <f t="shared" ref="Z104" si="1108">IF(Z103&gt;Z102,"E","O")</f>
        <v>O</v>
      </c>
      <c r="AA104" s="105" t="str">
        <f t="shared" ref="AA104" si="1109">IF(AA103&gt;AA102,"E","O")</f>
        <v>O</v>
      </c>
      <c r="AB104" s="105" t="str">
        <f t="shared" ref="AB104" si="1110">IF(AB103&gt;AB102,"E","O")</f>
        <v>O</v>
      </c>
      <c r="AC104" s="105" t="str">
        <f t="shared" ref="AC104" si="1111">IF(AC103&gt;AC102,"E","O")</f>
        <v>O</v>
      </c>
      <c r="AD104" s="105" t="str">
        <f t="shared" ref="AD104" si="1112">IF(AD103&gt;AD102,"E","O")</f>
        <v>O</v>
      </c>
      <c r="AE104" s="105" t="str">
        <f t="shared" ref="AE104" si="1113">IF(AE103&gt;AE102,"E","O")</f>
        <v>O</v>
      </c>
      <c r="AF104" s="105" t="str">
        <f t="shared" ref="AF104" si="1114">IF(AF103&gt;AF102,"E","O")</f>
        <v>O</v>
      </c>
      <c r="AG104" s="105" t="str">
        <f t="shared" ref="AG104" si="1115">IF(AG103&gt;AG102,"E","O")</f>
        <v>O</v>
      </c>
      <c r="AH104" s="105" t="str">
        <f t="shared" ref="AH104" si="1116">IF(AH103&gt;AH102,"E","O")</f>
        <v>O</v>
      </c>
      <c r="AI104" s="105" t="str">
        <f t="shared" ref="AI104" si="1117">IF(AI103&gt;AI102,"E","O")</f>
        <v>O</v>
      </c>
      <c r="AJ104" s="105" t="str">
        <f t="shared" ref="AJ104" si="1118">IF(AJ103&gt;AJ102,"E","O")</f>
        <v>O</v>
      </c>
      <c r="AK104" s="105" t="str">
        <f t="shared" ref="AK104" si="1119">IF(AK103&gt;AK102,"E","O")</f>
        <v>O</v>
      </c>
      <c r="AL104" s="105" t="str">
        <f t="shared" ref="AL104" si="1120">IF(AL103&gt;AL102,"E","O")</f>
        <v>O</v>
      </c>
      <c r="AM104" s="105" t="str">
        <f t="shared" ref="AM104" si="1121">IF(AM103&gt;AM102,"E","O")</f>
        <v>O</v>
      </c>
      <c r="AN104" s="105" t="str">
        <f t="shared" ref="AN104" si="1122">IF(AN103&gt;AN102,"E","O")</f>
        <v>O</v>
      </c>
      <c r="AO104" s="105" t="str">
        <f t="shared" ref="AO104" si="1123">IF(AO103&gt;AO102,"E","O")</f>
        <v>O</v>
      </c>
    </row>
    <row r="106" spans="1:50">
      <c r="A106" s="107" t="s">
        <v>124</v>
      </c>
      <c r="B106" s="107"/>
      <c r="C106" s="51" t="s">
        <v>113</v>
      </c>
      <c r="D106" s="106"/>
      <c r="E106" s="108"/>
      <c r="F106" s="106"/>
      <c r="G106" s="106"/>
      <c r="H106" s="109"/>
      <c r="I106" s="104"/>
      <c r="J106" s="104">
        <f>SUM($F13:F13)</f>
        <v>0</v>
      </c>
      <c r="K106" s="104">
        <f>SUM($F13:G13)</f>
        <v>0</v>
      </c>
      <c r="L106" s="104">
        <f>SUM($F13:H13)</f>
        <v>0</v>
      </c>
      <c r="M106" s="104">
        <f>SUM($F13:I13)</f>
        <v>0</v>
      </c>
      <c r="N106" s="104">
        <f>SUM($F13:J13)</f>
        <v>0</v>
      </c>
      <c r="O106" s="104">
        <f>SUM($F13:K13)</f>
        <v>0</v>
      </c>
      <c r="P106" s="104">
        <f>SUM($F13:L13)</f>
        <v>0</v>
      </c>
      <c r="Q106" s="104">
        <f>SUM($F13:M13)</f>
        <v>2</v>
      </c>
      <c r="R106" s="104">
        <f>SUM($F13:N13)</f>
        <v>3</v>
      </c>
      <c r="S106" s="104">
        <f>SUM($F13:O13)</f>
        <v>4</v>
      </c>
      <c r="T106" s="104">
        <f>SUM($F13:P13)</f>
        <v>6</v>
      </c>
      <c r="U106" s="104">
        <f>SUM($F13:Q13)</f>
        <v>9</v>
      </c>
      <c r="V106" s="104">
        <f>SUM($F13:R13)</f>
        <v>11</v>
      </c>
      <c r="W106" s="104">
        <f>SUM($F13:S13)</f>
        <v>11</v>
      </c>
      <c r="X106" s="104">
        <f>SUM($F13:T13)</f>
        <v>11</v>
      </c>
      <c r="Y106" s="104">
        <f>SUM($F13:U13)</f>
        <v>15</v>
      </c>
      <c r="Z106" s="104">
        <f>SUM($F13:V13)</f>
        <v>16</v>
      </c>
      <c r="AA106" s="104">
        <f>SUM($F13:W13)</f>
        <v>17</v>
      </c>
      <c r="AB106" s="104">
        <f>SUM($F13:X13)</f>
        <v>19</v>
      </c>
      <c r="AC106" s="104">
        <f>SUM($F13:Y13)</f>
        <v>21</v>
      </c>
      <c r="AD106" s="104">
        <f>SUM($F13:Z13)</f>
        <v>23</v>
      </c>
      <c r="AE106" s="104">
        <f>SUM($F13:AA13)</f>
        <v>26</v>
      </c>
      <c r="AF106" s="104">
        <f>SUM($F13:AB13)</f>
        <v>30</v>
      </c>
      <c r="AG106" s="104">
        <f>SUM($F13:AC13)</f>
        <v>34</v>
      </c>
      <c r="AH106" s="104">
        <f>SUM($F13:AD13)</f>
        <v>34</v>
      </c>
      <c r="AI106" s="104">
        <f>SUM($F13:AE13)</f>
        <v>34</v>
      </c>
      <c r="AJ106" s="104">
        <f>SUM($F13:AF13)</f>
        <v>34</v>
      </c>
      <c r="AK106" s="104">
        <f>SUM($F13:AG13)</f>
        <v>34</v>
      </c>
      <c r="AL106" s="104">
        <f>SUM($F13:AH13)</f>
        <v>34</v>
      </c>
      <c r="AM106" s="104">
        <f>SUM($F13:AI13)</f>
        <v>34</v>
      </c>
      <c r="AN106" s="104">
        <f>SUM($F13:AJ13)</f>
        <v>34</v>
      </c>
      <c r="AO106" s="104">
        <f>SUM($F13:AK13)</f>
        <v>34</v>
      </c>
    </row>
    <row r="107" spans="1:50" ht="15.75">
      <c r="A107" s="107" t="str">
        <f>A106</f>
        <v>EX 210 Infra Super Plus</v>
      </c>
      <c r="B107" s="107"/>
      <c r="C107" s="51" t="s">
        <v>114</v>
      </c>
      <c r="D107" s="106"/>
      <c r="E107" s="108"/>
      <c r="F107" s="106"/>
      <c r="G107" s="106"/>
      <c r="H107" s="109"/>
      <c r="I107" s="105"/>
      <c r="J107" s="105">
        <f>SUM($I14:J14)</f>
        <v>0</v>
      </c>
      <c r="K107" s="105">
        <f>SUM($I14:K14)</f>
        <v>0</v>
      </c>
      <c r="L107" s="105">
        <f>SUM($I14:L14)</f>
        <v>0</v>
      </c>
      <c r="M107" s="105">
        <f>SUM($I14:M14)</f>
        <v>0</v>
      </c>
      <c r="N107" s="105">
        <f>SUM($I14:N14)</f>
        <v>0</v>
      </c>
      <c r="O107" s="105">
        <f>SUM($I14:O14)</f>
        <v>0</v>
      </c>
      <c r="P107" s="105">
        <f>SUM($I14:P14)</f>
        <v>0</v>
      </c>
      <c r="Q107" s="105">
        <f>SUM($I14:Q14)</f>
        <v>2</v>
      </c>
      <c r="R107" s="105">
        <f>SUM($I14:R14)</f>
        <v>3</v>
      </c>
      <c r="S107" s="105">
        <f>SUM($I14:S14)</f>
        <v>4</v>
      </c>
      <c r="T107" s="105">
        <f>SUM($I14:T14)</f>
        <v>6</v>
      </c>
      <c r="U107" s="105">
        <f>SUM($I14:U14)</f>
        <v>9</v>
      </c>
      <c r="V107" s="105">
        <f>SUM($I14:V14)</f>
        <v>11</v>
      </c>
      <c r="W107" s="105">
        <f>SUM($I14:W14)</f>
        <v>11</v>
      </c>
      <c r="X107" s="105">
        <f>SUM($I14:X14)</f>
        <v>12</v>
      </c>
      <c r="Y107" s="105">
        <f>SUM($I14:Y14)</f>
        <v>13</v>
      </c>
      <c r="Z107" s="105">
        <f>SUM($I14:Z14)</f>
        <v>14</v>
      </c>
      <c r="AA107" s="105">
        <f>SUM($I14:AA14)</f>
        <v>17</v>
      </c>
      <c r="AB107" s="105">
        <f>SUM($I14:AB14)</f>
        <v>19</v>
      </c>
      <c r="AC107" s="105">
        <f>SUM($I14:AC14)</f>
        <v>21</v>
      </c>
      <c r="AD107" s="105">
        <f>SUM($I14:AD14)</f>
        <v>23</v>
      </c>
      <c r="AE107" s="105">
        <f>SUM($I14:AE14)</f>
        <v>26</v>
      </c>
      <c r="AF107" s="105">
        <f>SUM($I14:AF14)</f>
        <v>30</v>
      </c>
      <c r="AG107" s="105">
        <f>SUM($I14:AG14)</f>
        <v>34</v>
      </c>
      <c r="AH107" s="105">
        <f>SUM($I14:AH14)</f>
        <v>37</v>
      </c>
      <c r="AI107" s="105">
        <f>SUM($I14:AI14)</f>
        <v>37</v>
      </c>
      <c r="AJ107" s="105">
        <f>SUM($I14:AJ14)</f>
        <v>37</v>
      </c>
      <c r="AK107" s="105">
        <f>SUM($I14:AK14)</f>
        <v>37</v>
      </c>
      <c r="AL107" s="105">
        <f>SUM($I14:AL14)</f>
        <v>37</v>
      </c>
      <c r="AM107" s="105">
        <f>SUM($I14:AM14)</f>
        <v>37</v>
      </c>
      <c r="AN107" s="105">
        <f>SUM($I14:AN14)</f>
        <v>37</v>
      </c>
      <c r="AO107" s="105">
        <f>SUM($I14:AO14)</f>
        <v>37</v>
      </c>
    </row>
    <row r="108" spans="1:50" ht="15.75">
      <c r="A108" s="107"/>
      <c r="B108" s="107"/>
      <c r="D108" s="106"/>
      <c r="E108" s="108"/>
      <c r="F108" s="106"/>
      <c r="G108" s="106"/>
      <c r="H108" s="109"/>
      <c r="I108" s="105"/>
      <c r="J108" s="105" t="str">
        <f>IF(J107&gt;J106,"E","O")</f>
        <v>O</v>
      </c>
      <c r="K108" s="105" t="str">
        <f t="shared" ref="K108" si="1124">IF(K107&gt;K106,"E","O")</f>
        <v>O</v>
      </c>
      <c r="L108" s="105" t="str">
        <f t="shared" ref="L108" si="1125">IF(L107&gt;L106,"E","O")</f>
        <v>O</v>
      </c>
      <c r="M108" s="105" t="str">
        <f t="shared" ref="M108" si="1126">IF(M107&gt;M106,"E","O")</f>
        <v>O</v>
      </c>
      <c r="N108" s="105" t="str">
        <f t="shared" ref="N108" si="1127">IF(N107&gt;N106,"E","O")</f>
        <v>O</v>
      </c>
      <c r="O108" s="105" t="str">
        <f t="shared" ref="O108" si="1128">IF(O107&gt;O106,"E","O")</f>
        <v>O</v>
      </c>
      <c r="P108" s="105" t="str">
        <f t="shared" ref="P108" si="1129">IF(P107&gt;P106,"E","O")</f>
        <v>O</v>
      </c>
      <c r="Q108" s="105" t="str">
        <f t="shared" ref="Q108" si="1130">IF(Q107&gt;Q106,"E","O")</f>
        <v>O</v>
      </c>
      <c r="R108" s="105" t="str">
        <f t="shared" ref="R108" si="1131">IF(R107&gt;R106,"E","O")</f>
        <v>O</v>
      </c>
      <c r="S108" s="105" t="str">
        <f t="shared" ref="S108" si="1132">IF(S107&gt;S106,"E","O")</f>
        <v>O</v>
      </c>
      <c r="T108" s="105" t="str">
        <f t="shared" ref="T108" si="1133">IF(T107&gt;T106,"E","O")</f>
        <v>O</v>
      </c>
      <c r="U108" s="105" t="str">
        <f t="shared" ref="U108" si="1134">IF(U107&gt;U106,"E","O")</f>
        <v>O</v>
      </c>
      <c r="V108" s="105" t="str">
        <f t="shared" ref="V108" si="1135">IF(V107&gt;V106,"E","O")</f>
        <v>O</v>
      </c>
      <c r="W108" s="105" t="str">
        <f t="shared" ref="W108" si="1136">IF(W107&gt;W106,"E","O")</f>
        <v>O</v>
      </c>
      <c r="X108" s="105" t="str">
        <f t="shared" ref="X108" si="1137">IF(X107&gt;X106,"E","O")</f>
        <v>E</v>
      </c>
      <c r="Y108" s="105" t="str">
        <f t="shared" ref="Y108" si="1138">IF(Y107&gt;Y106,"E","O")</f>
        <v>O</v>
      </c>
      <c r="Z108" s="105" t="str">
        <f t="shared" ref="Z108" si="1139">IF(Z107&gt;Z106,"E","O")</f>
        <v>O</v>
      </c>
      <c r="AA108" s="105" t="str">
        <f t="shared" ref="AA108" si="1140">IF(AA107&gt;AA106,"E","O")</f>
        <v>O</v>
      </c>
      <c r="AB108" s="105" t="str">
        <f t="shared" ref="AB108" si="1141">IF(AB107&gt;AB106,"E","O")</f>
        <v>O</v>
      </c>
      <c r="AC108" s="105" t="str">
        <f t="shared" ref="AC108" si="1142">IF(AC107&gt;AC106,"E","O")</f>
        <v>O</v>
      </c>
      <c r="AD108" s="105" t="str">
        <f t="shared" ref="AD108" si="1143">IF(AD107&gt;AD106,"E","O")</f>
        <v>O</v>
      </c>
      <c r="AE108" s="105" t="str">
        <f t="shared" ref="AE108" si="1144">IF(AE107&gt;AE106,"E","O")</f>
        <v>O</v>
      </c>
      <c r="AF108" s="105" t="str">
        <f t="shared" ref="AF108" si="1145">IF(AF107&gt;AF106,"E","O")</f>
        <v>O</v>
      </c>
      <c r="AG108" s="105" t="str">
        <f t="shared" ref="AG108" si="1146">IF(AG107&gt;AG106,"E","O")</f>
        <v>O</v>
      </c>
      <c r="AH108" s="105" t="str">
        <f t="shared" ref="AH108" si="1147">IF(AH107&gt;AH106,"E","O")</f>
        <v>E</v>
      </c>
      <c r="AI108" s="105" t="str">
        <f t="shared" ref="AI108" si="1148">IF(AI107&gt;AI106,"E","O")</f>
        <v>E</v>
      </c>
      <c r="AJ108" s="105" t="str">
        <f t="shared" ref="AJ108" si="1149">IF(AJ107&gt;AJ106,"E","O")</f>
        <v>E</v>
      </c>
      <c r="AK108" s="105" t="str">
        <f t="shared" ref="AK108" si="1150">IF(AK107&gt;AK106,"E","O")</f>
        <v>E</v>
      </c>
      <c r="AL108" s="105" t="str">
        <f t="shared" ref="AL108" si="1151">IF(AL107&gt;AL106,"E","O")</f>
        <v>E</v>
      </c>
      <c r="AM108" s="105" t="str">
        <f t="shared" ref="AM108" si="1152">IF(AM107&gt;AM106,"E","O")</f>
        <v>E</v>
      </c>
      <c r="AN108" s="105" t="str">
        <f t="shared" ref="AN108" si="1153">IF(AN107&gt;AN106,"E","O")</f>
        <v>E</v>
      </c>
      <c r="AO108" s="105" t="str">
        <f t="shared" ref="AO108" si="1154">IF(AO107&gt;AO106,"E","O")</f>
        <v>E</v>
      </c>
    </row>
    <row r="109" spans="1:50" ht="15.75">
      <c r="A109" s="107"/>
      <c r="B109" s="107"/>
      <c r="D109" s="106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1:50" ht="15.75">
      <c r="A110" s="107" t="s">
        <v>117</v>
      </c>
      <c r="B110" s="107"/>
      <c r="C110" s="51" t="s">
        <v>113</v>
      </c>
      <c r="D110" s="106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1:50" ht="15.75">
      <c r="A111" s="107" t="str">
        <f>A110</f>
        <v>EX 210 Prime</v>
      </c>
      <c r="B111" s="107"/>
      <c r="C111" s="51" t="s">
        <v>114</v>
      </c>
      <c r="D111" s="106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  <row r="112" spans="1:50" ht="15.75">
      <c r="A112" s="107"/>
      <c r="B112" s="107"/>
      <c r="D112" s="106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1:50" ht="15.75">
      <c r="A113" s="107"/>
      <c r="B113" s="107"/>
      <c r="D113" s="106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</row>
    <row r="114" spans="1:50" ht="15.75">
      <c r="A114" s="50" t="s">
        <v>108</v>
      </c>
      <c r="C114" s="51" t="s">
        <v>113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1:50" ht="15.75">
      <c r="A115" s="50" t="str">
        <f>A114</f>
        <v>EX 215 Super Plus</v>
      </c>
      <c r="C115" s="51" t="s">
        <v>114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</row>
    <row r="116" spans="1:50" ht="15.75"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</row>
    <row r="117" spans="1:50" ht="15.75"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</row>
    <row r="118" spans="1:50" ht="15.75">
      <c r="A118" s="50" t="s">
        <v>118</v>
      </c>
      <c r="C118" s="51" t="s">
        <v>113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</row>
    <row r="119" spans="1:50" ht="15.75">
      <c r="A119" s="50" t="str">
        <f>A118</f>
        <v>EX 215 Prime</v>
      </c>
      <c r="C119" s="51" t="s">
        <v>114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</row>
    <row r="120" spans="1:50" ht="15.75"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</row>
    <row r="121" spans="1:50" ht="15.75"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</row>
    <row r="122" spans="1:50" ht="15.75">
      <c r="A122" s="50" t="s">
        <v>16</v>
      </c>
      <c r="C122" s="51" t="s">
        <v>113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</row>
    <row r="123" spans="1:50" ht="15.75">
      <c r="A123" s="50" t="str">
        <f>A122</f>
        <v>ZX 220 GI (Isuzu)</v>
      </c>
      <c r="C123" s="51" t="s">
        <v>114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</row>
    <row r="124" spans="1:50" ht="15.75"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</row>
    <row r="125" spans="1:50" ht="15.75"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</row>
    <row r="126" spans="1:50" ht="15.75">
      <c r="A126" s="50" t="s">
        <v>122</v>
      </c>
      <c r="C126" s="51" t="s">
        <v>113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</row>
    <row r="127" spans="1:50" ht="15.75">
      <c r="A127" s="50" t="str">
        <f>A126</f>
        <v>ZX 220 GI Ultra</v>
      </c>
      <c r="C127" s="51" t="s">
        <v>114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</row>
    <row r="128" spans="1:50" ht="15.75"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</row>
    <row r="129" spans="1:50" ht="15.75"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</row>
    <row r="130" spans="1:50" ht="15.75">
      <c r="A130" s="50" t="s">
        <v>18</v>
      </c>
      <c r="C130" s="51" t="s">
        <v>113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</row>
    <row r="131" spans="1:50" ht="15.75">
      <c r="A131" s="50" t="str">
        <f>A130</f>
        <v>ZX 220 GI (Export)</v>
      </c>
      <c r="C131" s="51" t="s">
        <v>114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</row>
    <row r="132" spans="1:50" ht="15.75"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</row>
    <row r="133" spans="1:50" ht="15.75"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</row>
    <row r="134" spans="1:50" ht="15.75">
      <c r="A134" s="50" t="s">
        <v>21</v>
      </c>
      <c r="C134" s="51" t="s">
        <v>113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</row>
    <row r="135" spans="1:50" ht="15.75">
      <c r="A135" s="50" t="str">
        <f>A134</f>
        <v>ZX 370 GI</v>
      </c>
      <c r="C135" s="51" t="s">
        <v>114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</row>
    <row r="136" spans="1:50" ht="15.75"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</row>
    <row r="137" spans="1:50" ht="15.75"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</row>
    <row r="138" spans="1:50" ht="15.75">
      <c r="A138" s="50" t="s">
        <v>19</v>
      </c>
      <c r="C138" s="51" t="s">
        <v>113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1:50" ht="15.75">
      <c r="A139" s="50" t="str">
        <f>A138</f>
        <v>ZX 400 GI</v>
      </c>
      <c r="C139" s="51" t="s">
        <v>114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</row>
    <row r="140" spans="1:50" ht="15.75"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</row>
    <row r="141" spans="1:50" ht="15.75"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</row>
    <row r="142" spans="1:50" ht="15.75">
      <c r="A142" s="50" t="s">
        <v>14</v>
      </c>
      <c r="C142" s="51" t="s">
        <v>113</v>
      </c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</row>
    <row r="143" spans="1:50" ht="15.75">
      <c r="A143" s="50" t="str">
        <f>A142</f>
        <v>ZX 470 GI</v>
      </c>
      <c r="C143" s="51" t="s">
        <v>114</v>
      </c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</row>
    <row r="144" spans="1:50" ht="15.75"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</row>
    <row r="145" spans="1:50" ht="15.75"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</row>
    <row r="146" spans="1:50" ht="15.75">
      <c r="A146" s="50" t="s">
        <v>119</v>
      </c>
      <c r="C146" s="51" t="s">
        <v>113</v>
      </c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</row>
    <row r="147" spans="1:50" ht="15.75">
      <c r="A147" s="50" t="str">
        <f>A146</f>
        <v>ZX 490</v>
      </c>
      <c r="C147" s="51" t="s">
        <v>114</v>
      </c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</row>
    <row r="148" spans="1:50" ht="15.75"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</row>
    <row r="149" spans="1:50" ht="15.75"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</row>
    <row r="150" spans="1:50" ht="15.75">
      <c r="A150" s="50" t="s">
        <v>109</v>
      </c>
      <c r="C150" s="51" t="s">
        <v>113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</row>
    <row r="151" spans="1:50" ht="15.75">
      <c r="A151" s="50" t="str">
        <f>A150</f>
        <v>ZX 650</v>
      </c>
      <c r="C151" s="51" t="s">
        <v>114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</row>
    <row r="152" spans="1:50" ht="15.75"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</row>
    <row r="153" spans="1:50" ht="15.75"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</row>
    <row r="154" spans="1:50" ht="15.75">
      <c r="A154" s="50" t="s">
        <v>115</v>
      </c>
      <c r="C154" s="51" t="s">
        <v>113</v>
      </c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</row>
    <row r="155" spans="1:50" ht="15.75">
      <c r="A155" s="50" t="str">
        <f>A154</f>
        <v>ZX 670</v>
      </c>
      <c r="C155" s="51" t="s">
        <v>114</v>
      </c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</row>
    <row r="156" spans="1:50" ht="15.75"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</row>
    <row r="157" spans="1:50" ht="15.75"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</row>
    <row r="158" spans="1:50" ht="15.75">
      <c r="A158" s="50" t="s">
        <v>123</v>
      </c>
      <c r="C158" s="51" t="s">
        <v>113</v>
      </c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</row>
    <row r="159" spans="1:50" ht="15.75">
      <c r="A159" s="50" t="str">
        <f>A158</f>
        <v>ZX 870</v>
      </c>
      <c r="C159" s="51" t="s">
        <v>114</v>
      </c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</row>
    <row r="160" spans="1:50" ht="15.75"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</row>
    <row r="161" spans="1:50" ht="15.75"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</row>
    <row r="162" spans="1:50" ht="15.75">
      <c r="A162" s="50" t="s">
        <v>107</v>
      </c>
      <c r="C162" s="51" t="s">
        <v>113</v>
      </c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</row>
    <row r="163" spans="1:50" ht="15.75">
      <c r="A163" s="50" t="str">
        <f>A162</f>
        <v>EX 1200</v>
      </c>
      <c r="C163" s="51" t="s">
        <v>114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</row>
    <row r="164" spans="1:50" ht="15.75"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</row>
    <row r="165" spans="1:50" ht="15.75"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</row>
    <row r="166" spans="1:50" ht="15.75">
      <c r="A166" s="50" t="s">
        <v>112</v>
      </c>
      <c r="C166" s="51" t="s">
        <v>113</v>
      </c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</row>
    <row r="167" spans="1:50" ht="15.75">
      <c r="A167" s="50" t="str">
        <f>A166</f>
        <v>TL 340H Prime</v>
      </c>
      <c r="C167" s="51" t="s">
        <v>114</v>
      </c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</row>
    <row r="168" spans="1:50" ht="15.75"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</row>
    <row r="169" spans="1:50" ht="15.75"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</row>
    <row r="170" spans="1:50" ht="15.75">
      <c r="A170" s="50" t="s">
        <v>121</v>
      </c>
      <c r="C170" s="51" t="s">
        <v>113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</row>
    <row r="171" spans="1:50" ht="15.75">
      <c r="A171" s="50" t="str">
        <f>A170</f>
        <v>TL 340H BSV</v>
      </c>
      <c r="C171" s="51" t="s">
        <v>114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</row>
    <row r="172" spans="1:50" ht="15.75"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</row>
    <row r="173" spans="1:50" ht="15.75"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</row>
    <row r="174" spans="1:50" ht="15.75">
      <c r="A174" s="50" t="s">
        <v>111</v>
      </c>
      <c r="C174" s="51" t="s">
        <v>113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</row>
    <row r="175" spans="1:50" ht="15.75">
      <c r="A175" s="50" t="s">
        <v>111</v>
      </c>
      <c r="C175" s="51" t="s">
        <v>114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</row>
    <row r="176" spans="1:50" ht="15.75"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</row>
    <row r="177" spans="1:50" ht="15.75"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</row>
    <row r="178" spans="1:50" ht="15.75">
      <c r="A178" s="50" t="s">
        <v>120</v>
      </c>
      <c r="C178" s="51" t="s">
        <v>113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</row>
    <row r="179" spans="1:50" ht="15.75">
      <c r="A179" s="50" t="s">
        <v>120</v>
      </c>
      <c r="C179" s="51" t="s">
        <v>114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</row>
    <row r="180" spans="1:50" ht="15.75"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</row>
    <row r="181" spans="1:50" ht="15.75"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</row>
    <row r="182" spans="1:50" ht="15.75"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</row>
    <row r="183" spans="1:50" ht="15.75"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</row>
    <row r="184" spans="1:50" ht="15.75"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</row>
    <row r="185" spans="1:50" ht="15.75"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</row>
    <row r="186" spans="1:50" ht="15.75"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</row>
    <row r="187" spans="1:50" ht="15.75"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</row>
    <row r="188" spans="1:50" ht="15.75"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</row>
    <row r="189" spans="1:50" ht="15.75"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</row>
    <row r="190" spans="1:50" ht="15.75"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</row>
    <row r="191" spans="1:50" ht="15.75"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</row>
    <row r="192" spans="1:50" ht="15.75"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</row>
    <row r="193" spans="5:50" ht="15.75"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</row>
    <row r="194" spans="5:50" ht="15.75"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</row>
    <row r="195" spans="5:50" ht="15.75"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</row>
    <row r="196" spans="5:50" ht="15.75"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</row>
    <row r="197" spans="5:50" ht="15.75"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</row>
    <row r="198" spans="5:50" ht="15.75"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</row>
    <row r="199" spans="5:50" ht="15.75"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</row>
    <row r="200" spans="5:50" ht="15.75"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</row>
    <row r="201" spans="5:50" ht="15.75"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</row>
    <row r="202" spans="5:50" ht="15.75"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</row>
    <row r="203" spans="5:50" ht="15.75"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</row>
    <row r="204" spans="5:50" ht="15.75"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</row>
    <row r="205" spans="5:50" ht="15.75"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</row>
    <row r="206" spans="5:50" ht="15.75"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</row>
    <row r="207" spans="5:50" ht="15.75"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</row>
    <row r="208" spans="5:50" ht="15.75"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</row>
    <row r="209" spans="5:50" ht="15.75"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</row>
    <row r="210" spans="5:50" ht="15.75"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</row>
    <row r="211" spans="5:50" ht="15.75"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</row>
    <row r="212" spans="5:50" ht="15.75"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</row>
    <row r="213" spans="5:50" ht="15.75"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</row>
    <row r="214" spans="5:50" ht="15.75"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</row>
    <row r="215" spans="5:50" ht="15.75"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</row>
    <row r="216" spans="5:50" ht="15.75"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</row>
    <row r="217" spans="5:50" ht="15.75"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</row>
    <row r="218" spans="5:50" ht="15.75"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</row>
    <row r="219" spans="5:50" ht="15.75"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</row>
    <row r="220" spans="5:50" ht="15.75"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</row>
    <row r="221" spans="5:50" ht="15.75"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</row>
    <row r="222" spans="5:50" ht="15.75"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</row>
    <row r="223" spans="5:50" ht="15.75"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</row>
    <row r="224" spans="5:50" ht="15.75"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</row>
    <row r="225" spans="5:50" ht="15.75"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</row>
    <row r="226" spans="5:50" ht="15.75"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</row>
    <row r="227" spans="5:50" ht="15.75"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</row>
    <row r="228" spans="5:50" ht="15.75"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</row>
    <row r="229" spans="5:50" ht="15.75"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</row>
    <row r="230" spans="5:50" ht="15.75"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</row>
    <row r="231" spans="5:50" ht="15.75"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</row>
    <row r="232" spans="5:50" ht="15.75"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</row>
    <row r="233" spans="5:50" ht="15.75"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</row>
    <row r="234" spans="5:50" ht="15.75"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</row>
    <row r="235" spans="5:50" ht="15.75"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</row>
    <row r="236" spans="5:50" ht="15.75"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</row>
    <row r="237" spans="5:50" ht="15.75"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</row>
  </sheetData>
  <autoFilter ref="A2:E96" xr:uid="{00000000-0001-0000-0100-000000000000}">
    <filterColumn colId="2">
      <filters>
        <filter val="Rollout"/>
      </filters>
    </filterColumn>
  </autoFilter>
  <mergeCells count="20">
    <mergeCell ref="A23:A26"/>
    <mergeCell ref="A31:A34"/>
    <mergeCell ref="A15:A18"/>
    <mergeCell ref="A3:A6"/>
    <mergeCell ref="A7:A10"/>
    <mergeCell ref="A27:A30"/>
    <mergeCell ref="A11:A14"/>
    <mergeCell ref="A19:A22"/>
    <mergeCell ref="A75:A78"/>
    <mergeCell ref="A79:A82"/>
    <mergeCell ref="A35:A38"/>
    <mergeCell ref="A43:A46"/>
    <mergeCell ref="A67:A70"/>
    <mergeCell ref="A51:A54"/>
    <mergeCell ref="A55:A58"/>
    <mergeCell ref="A63:A66"/>
    <mergeCell ref="A47:A50"/>
    <mergeCell ref="A71:A74"/>
    <mergeCell ref="A59:A62"/>
    <mergeCell ref="A39:A42"/>
  </mergeCells>
  <conditionalFormatting sqref="E3:E82">
    <cfRule type="cellIs" dxfId="78" priority="286" operator="notEqual">
      <formula>B3</formula>
    </cfRule>
  </conditionalFormatting>
  <conditionalFormatting sqref="F74:I74">
    <cfRule type="expression" dxfId="77" priority="183">
      <formula>_xlfn.ISFORMULA(F74)=FALSE</formula>
    </cfRule>
  </conditionalFormatting>
  <conditionalFormatting sqref="F51:AG63 M54:AP54 P58:AP58">
    <cfRule type="cellIs" dxfId="76" priority="70" operator="equal">
      <formula>0</formula>
    </cfRule>
  </conditionalFormatting>
  <conditionalFormatting sqref="F83:AP83">
    <cfRule type="cellIs" dxfId="75" priority="350" operator="lessThan">
      <formula>10</formula>
    </cfRule>
    <cfRule type="cellIs" dxfId="74" priority="351" operator="greaterThan">
      <formula>10</formula>
    </cfRule>
  </conditionalFormatting>
  <conditionalFormatting sqref="F4:AQ5 F6:I6 F8:AQ9 F10:I10">
    <cfRule type="expression" dxfId="73" priority="279">
      <formula>_xlfn.ISFORMULA(F4)=FALSE</formula>
    </cfRule>
  </conditionalFormatting>
  <conditionalFormatting sqref="F12:AQ13 F14:I14">
    <cfRule type="expression" dxfId="72" priority="276">
      <formula>_xlfn.ISFORMULA(F12)=FALSE</formula>
    </cfRule>
  </conditionalFormatting>
  <conditionalFormatting sqref="F16:AQ17 F18:I18">
    <cfRule type="expression" dxfId="71" priority="92">
      <formula>_xlfn.ISFORMULA(F16)=FALSE</formula>
    </cfRule>
  </conditionalFormatting>
  <conditionalFormatting sqref="F20:AQ21 F22:I22">
    <cfRule type="expression" dxfId="70" priority="138">
      <formula>_xlfn.ISFORMULA(F20)=FALSE</formula>
    </cfRule>
  </conditionalFormatting>
  <conditionalFormatting sqref="F24:AQ25 F26:I26">
    <cfRule type="expression" dxfId="69" priority="124">
      <formula>_xlfn.ISFORMULA(F24)=FALSE</formula>
    </cfRule>
  </conditionalFormatting>
  <conditionalFormatting sqref="F28:AQ29 F30:I30">
    <cfRule type="expression" dxfId="68" priority="264">
      <formula>_xlfn.ISFORMULA(F28)=FALSE</formula>
    </cfRule>
  </conditionalFormatting>
  <conditionalFormatting sqref="F32:AQ33 F34:I34">
    <cfRule type="expression" dxfId="67" priority="131">
      <formula>_xlfn.ISFORMULA(F32)=FALSE</formula>
    </cfRule>
  </conditionalFormatting>
  <conditionalFormatting sqref="F36:AQ37 F38:I38 F40:AQ41 F42:I42">
    <cfRule type="expression" dxfId="66" priority="91">
      <formula>_xlfn.ISFORMULA(F36)=FALSE</formula>
    </cfRule>
  </conditionalFormatting>
  <conditionalFormatting sqref="F44:AQ45 F46:I46">
    <cfRule type="expression" dxfId="65" priority="90">
      <formula>_xlfn.ISFORMULA(F44)=FALSE</formula>
    </cfRule>
  </conditionalFormatting>
  <conditionalFormatting sqref="F51:AQ82 F3:AQ5 F6:I6 F7:AQ9 F10:I10 F11:AQ13 F14:I14 F15:AQ17 F18:I18 F19:AQ21 F22:I22 F23:AQ25 F26:I26 F27:AQ29 F30:I30 F31:AQ33 F34:I34 F35:AQ37 F38:I38 F39:AQ41 F42:I42 F43:AQ45 F46:I46 F47:AQ49 F50:L50 AQ50">
    <cfRule type="cellIs" dxfId="64" priority="66" operator="equal">
      <formula>0</formula>
    </cfRule>
  </conditionalFormatting>
  <conditionalFormatting sqref="F54:AQ54">
    <cfRule type="expression" dxfId="63" priority="100">
      <formula>_xlfn.ISFORMULA(F54)=FALSE</formula>
    </cfRule>
  </conditionalFormatting>
  <conditionalFormatting sqref="F58:AQ58">
    <cfRule type="expression" dxfId="62" priority="77">
      <formula>_xlfn.ISFORMULA(F58)=FALSE</formula>
    </cfRule>
  </conditionalFormatting>
  <conditionalFormatting sqref="F62:AQ62">
    <cfRule type="expression" dxfId="61" priority="76">
      <formula>_xlfn.ISFORMULA(F62)=FALSE</formula>
    </cfRule>
  </conditionalFormatting>
  <conditionalFormatting sqref="F66:AQ66">
    <cfRule type="expression" dxfId="60" priority="75">
      <formula>_xlfn.ISFORMULA(F66)=FALSE</formula>
    </cfRule>
  </conditionalFormatting>
  <conditionalFormatting sqref="F70:AQ70">
    <cfRule type="expression" dxfId="59" priority="73">
      <formula>_xlfn.ISFORMULA(F70)=FALSE</formula>
    </cfRule>
  </conditionalFormatting>
  <conditionalFormatting sqref="F78:AQ78">
    <cfRule type="expression" dxfId="58" priority="74">
      <formula>_xlfn.ISFORMULA(F78)=FALSE</formula>
    </cfRule>
  </conditionalFormatting>
  <conditionalFormatting sqref="F80:AQ82">
    <cfRule type="expression" dxfId="57" priority="93">
      <formula>_xlfn.ISFORMULA(F80)=FALSE</formula>
    </cfRule>
  </conditionalFormatting>
  <conditionalFormatting sqref="I56:AB56 J56:AQ57 J60:AQ61 J64:AQ65 J68:AQ69 J72:AQ74 J76:AQ77 J80:AQ82 AQ58 AQ62 AQ66 AQ78 J70 AQ70">
    <cfRule type="expression" dxfId="56" priority="360">
      <formula>I162="E"</formula>
    </cfRule>
  </conditionalFormatting>
  <conditionalFormatting sqref="J50:AP50 J48:AQ49 J52:AQ53 AQ54 I56:AB56 J56:AQ57 AQ58">
    <cfRule type="expression" dxfId="55" priority="2">
      <formula>I146="E"</formula>
    </cfRule>
  </conditionalFormatting>
  <conditionalFormatting sqref="J4:AQ5 J8:AQ9 J12:AQ13 J16:AQ17">
    <cfRule type="expression" dxfId="54" priority="363">
      <formula>J98="E"</formula>
    </cfRule>
  </conditionalFormatting>
  <conditionalFormatting sqref="J6:AQ6">
    <cfRule type="expression" dxfId="53" priority="32">
      <formula>_xlfn.ISFORMULA(J6)=FALSE</formula>
    </cfRule>
    <cfRule type="expression" dxfId="52" priority="31">
      <formula>J104="E"</formula>
    </cfRule>
  </conditionalFormatting>
  <conditionalFormatting sqref="J10:AQ10">
    <cfRule type="expression" dxfId="51" priority="30">
      <formula>_xlfn.ISFORMULA(J10)=FALSE</formula>
    </cfRule>
    <cfRule type="expression" dxfId="50" priority="29">
      <formula>J108="E"</formula>
    </cfRule>
  </conditionalFormatting>
  <conditionalFormatting sqref="J14:AQ14">
    <cfRule type="expression" dxfId="49" priority="28">
      <formula>_xlfn.ISFORMULA(J14)=FALSE</formula>
    </cfRule>
    <cfRule type="expression" dxfId="48" priority="27">
      <formula>J112="E"</formula>
    </cfRule>
  </conditionalFormatting>
  <conditionalFormatting sqref="J18:AQ18">
    <cfRule type="expression" dxfId="47" priority="26">
      <formula>_xlfn.ISFORMULA(J18)=FALSE</formula>
    </cfRule>
    <cfRule type="expression" dxfId="46" priority="25">
      <formula>J116="E"</formula>
    </cfRule>
  </conditionalFormatting>
  <conditionalFormatting sqref="J20:AQ21">
    <cfRule type="expression" dxfId="45" priority="370">
      <formula>J118="E"</formula>
    </cfRule>
  </conditionalFormatting>
  <conditionalFormatting sqref="J22:AQ22">
    <cfRule type="expression" dxfId="44" priority="24">
      <formula>_xlfn.ISFORMULA(J22)=FALSE</formula>
    </cfRule>
    <cfRule type="expression" dxfId="43" priority="23">
      <formula>J120="E"</formula>
    </cfRule>
  </conditionalFormatting>
  <conditionalFormatting sqref="J24:AQ26">
    <cfRule type="expression" dxfId="42" priority="21">
      <formula>J122="E"</formula>
    </cfRule>
  </conditionalFormatting>
  <conditionalFormatting sqref="J26:AQ26">
    <cfRule type="expression" dxfId="41" priority="22">
      <formula>_xlfn.ISFORMULA(J26)=FALSE</formula>
    </cfRule>
  </conditionalFormatting>
  <conditionalFormatting sqref="J28:AQ30">
    <cfRule type="expression" dxfId="40" priority="19">
      <formula>J126="E"</formula>
    </cfRule>
  </conditionalFormatting>
  <conditionalFormatting sqref="J30:AQ30">
    <cfRule type="expression" dxfId="39" priority="20">
      <formula>_xlfn.ISFORMULA(J30)=FALSE</formula>
    </cfRule>
  </conditionalFormatting>
  <conditionalFormatting sqref="J32:AQ34">
    <cfRule type="expression" dxfId="38" priority="17">
      <formula>J130="E"</formula>
    </cfRule>
  </conditionalFormatting>
  <conditionalFormatting sqref="J34:AQ34">
    <cfRule type="expression" dxfId="37" priority="18">
      <formula>_xlfn.ISFORMULA(J34)=FALSE</formula>
    </cfRule>
  </conditionalFormatting>
  <conditionalFormatting sqref="J36:AQ38">
    <cfRule type="expression" dxfId="36" priority="15">
      <formula>J134="E"</formula>
    </cfRule>
  </conditionalFormatting>
  <conditionalFormatting sqref="J38:AQ38">
    <cfRule type="expression" dxfId="35" priority="16">
      <formula>_xlfn.ISFORMULA(J38)=FALSE</formula>
    </cfRule>
  </conditionalFormatting>
  <conditionalFormatting sqref="J40:AQ41">
    <cfRule type="expression" dxfId="34" priority="35">
      <formula>J138="E"</formula>
    </cfRule>
  </conditionalFormatting>
  <conditionalFormatting sqref="J44:AQ45">
    <cfRule type="expression" dxfId="33" priority="366">
      <formula>J138="E"</formula>
    </cfRule>
  </conditionalFormatting>
  <conditionalFormatting sqref="J52:AQ53 I56:AB56 J56:AQ57 J60:AQ61 J64:AQ65 J68:AQ69 J72:AQ74 J76:AQ77">
    <cfRule type="expression" dxfId="32" priority="281">
      <formula>_xlfn.ISFORMULA(I52)=FALSE</formula>
    </cfRule>
  </conditionalFormatting>
  <conditionalFormatting sqref="J52:AQ53 J60:AQ61 J68:AQ69 J72:AQ74 J76:AQ77 J48:AQ49 J50:L50 AQ50 AQ54 J80:AQ82 AQ62 AQ66 AQ78 J70 AQ70">
    <cfRule type="expression" dxfId="31" priority="353">
      <formula>J150="E"</formula>
    </cfRule>
  </conditionalFormatting>
  <conditionalFormatting sqref="J64:AQ65">
    <cfRule type="expression" dxfId="30" priority="354">
      <formula>J166="E"</formula>
    </cfRule>
  </conditionalFormatting>
  <conditionalFormatting sqref="J42:AR42">
    <cfRule type="expression" dxfId="29" priority="14">
      <formula>_xlfn.ISFORMULA(J42)=FALSE</formula>
    </cfRule>
    <cfRule type="expression" dxfId="28" priority="13">
      <formula>J140="E"</formula>
    </cfRule>
  </conditionalFormatting>
  <conditionalFormatting sqref="J46:AR46">
    <cfRule type="expression" dxfId="27" priority="10">
      <formula>_xlfn.ISFORMULA(J46)=FALSE</formula>
    </cfRule>
    <cfRule type="expression" dxfId="26" priority="9">
      <formula>J144="E"</formula>
    </cfRule>
  </conditionalFormatting>
  <conditionalFormatting sqref="K70:AP70">
    <cfRule type="expression" dxfId="25" priority="71">
      <formula>_xlfn.ISFORMULA(K70)=FALSE</formula>
    </cfRule>
    <cfRule type="expression" dxfId="24" priority="72">
      <formula>K168="E"</formula>
    </cfRule>
  </conditionalFormatting>
  <conditionalFormatting sqref="M50:AP50">
    <cfRule type="expression" dxfId="23" priority="1">
      <formula>_xlfn.ISFORMULA(M50)=FALSE</formula>
    </cfRule>
    <cfRule type="expression" dxfId="22" priority="4">
      <formula>M152="E"</formula>
    </cfRule>
    <cfRule type="expression" dxfId="21" priority="3">
      <formula>_xlfn.ISFORMULA(M50)=FALSE</formula>
    </cfRule>
  </conditionalFormatting>
  <conditionalFormatting sqref="P54:AP54">
    <cfRule type="expression" dxfId="20" priority="48">
      <formula>P144="E"</formula>
    </cfRule>
    <cfRule type="expression" dxfId="19" priority="47">
      <formula>_xlfn.ISFORMULA(P54)=FALSE</formula>
    </cfRule>
  </conditionalFormatting>
  <conditionalFormatting sqref="P58:AP58">
    <cfRule type="expression" dxfId="18" priority="46">
      <formula>P148="E"</formula>
    </cfRule>
  </conditionalFormatting>
  <conditionalFormatting sqref="P62:AP62">
    <cfRule type="expression" dxfId="17" priority="45">
      <formula>P152="E"</formula>
    </cfRule>
    <cfRule type="expression" dxfId="16" priority="44">
      <formula>_xlfn.ISFORMULA(P62)=FALSE</formula>
    </cfRule>
  </conditionalFormatting>
  <conditionalFormatting sqref="P66:AP66">
    <cfRule type="expression" dxfId="15" priority="43">
      <formula>P156="E"</formula>
    </cfRule>
    <cfRule type="expression" dxfId="14" priority="42">
      <formula>_xlfn.ISFORMULA(P66)=FALSE</formula>
    </cfRule>
  </conditionalFormatting>
  <conditionalFormatting sqref="P70:AP70">
    <cfRule type="expression" dxfId="13" priority="41">
      <formula>P160="E"</formula>
    </cfRule>
    <cfRule type="expression" dxfId="12" priority="40">
      <formula>_xlfn.ISFORMULA(P70)=FALSE</formula>
    </cfRule>
  </conditionalFormatting>
  <conditionalFormatting sqref="P74:AP74">
    <cfRule type="expression" dxfId="11" priority="39">
      <formula>P164="E"</formula>
    </cfRule>
  </conditionalFormatting>
  <conditionalFormatting sqref="P78:AP78">
    <cfRule type="expression" dxfId="10" priority="38">
      <formula>P168="E"</formula>
    </cfRule>
    <cfRule type="expression" dxfId="9" priority="37">
      <formula>_xlfn.ISFORMULA(P78)=FALSE</formula>
    </cfRule>
  </conditionalFormatting>
  <conditionalFormatting sqref="P59:AQ59">
    <cfRule type="cellIs" dxfId="8" priority="68" operator="equal">
      <formula>0</formula>
    </cfRule>
  </conditionalFormatting>
  <conditionalFormatting sqref="AH55:AQ55">
    <cfRule type="cellIs" dxfId="7" priority="69" operator="equal">
      <formula>0</formula>
    </cfRule>
  </conditionalFormatting>
  <conditionalFormatting sqref="AH63:AQ63">
    <cfRule type="cellIs" dxfId="6" priority="67" operator="equal">
      <formula>0</formula>
    </cfRule>
  </conditionalFormatting>
  <conditionalFormatting sqref="AQ50 F48:AQ49 F50:L50">
    <cfRule type="expression" dxfId="5" priority="252">
      <formula>_xlfn.ISFORMULA(F48)=FALSE</formula>
    </cfRule>
  </conditionalFormatting>
  <conditionalFormatting sqref="AQ50">
    <cfRule type="expression" dxfId="4" priority="78">
      <formula>_xlfn.ISFORMULA(AQ50)=FALSE</formula>
    </cfRule>
    <cfRule type="expression" dxfId="3" priority="88">
      <formula>AQ148="E"</formula>
    </cfRule>
  </conditionalFormatting>
  <pageMargins left="0.25" right="0.25" top="0.75" bottom="0.75" header="0.3" footer="0.3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44"/>
  <sheetViews>
    <sheetView topLeftCell="A13" workbookViewId="0">
      <selection activeCell="G6" sqref="G6"/>
    </sheetView>
  </sheetViews>
  <sheetFormatPr defaultColWidth="9.140625" defaultRowHeight="15"/>
  <cols>
    <col min="1" max="1" width="24.140625" style="1" bestFit="1" customWidth="1"/>
    <col min="2" max="2" width="4.42578125" style="1" bestFit="1" customWidth="1"/>
    <col min="3" max="7" width="4" style="1" bestFit="1" customWidth="1"/>
    <col min="8" max="33" width="4.42578125" style="1" bestFit="1" customWidth="1"/>
    <col min="34" max="36" width="4" style="1" bestFit="1" customWidth="1"/>
    <col min="37" max="16384" width="9.140625" style="1"/>
  </cols>
  <sheetData>
    <row r="1" spans="1:36" ht="20.25">
      <c r="A1" s="138" t="s">
        <v>25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s="41" customFormat="1" ht="46.5">
      <c r="A2" s="2" t="s">
        <v>5</v>
      </c>
      <c r="B2" s="40" t="e">
        <f>#REF!</f>
        <v>#REF!</v>
      </c>
      <c r="C2" s="40" t="e">
        <f>#REF!</f>
        <v>#REF!</v>
      </c>
      <c r="D2" s="40" t="e">
        <f>#REF!</f>
        <v>#REF!</v>
      </c>
      <c r="E2" s="40" t="e">
        <f>#REF!</f>
        <v>#REF!</v>
      </c>
      <c r="F2" s="40" t="e">
        <f>#REF!</f>
        <v>#REF!</v>
      </c>
      <c r="G2" s="40" t="e">
        <f>#REF!</f>
        <v>#REF!</v>
      </c>
      <c r="H2" s="40" t="e">
        <f>#REF!</f>
        <v>#REF!</v>
      </c>
      <c r="I2" s="40" t="e">
        <f>#REF!</f>
        <v>#REF!</v>
      </c>
      <c r="J2" s="40" t="e">
        <f>#REF!</f>
        <v>#REF!</v>
      </c>
      <c r="K2" s="40" t="e">
        <f>#REF!</f>
        <v>#REF!</v>
      </c>
      <c r="L2" s="40" t="e">
        <f>#REF!</f>
        <v>#REF!</v>
      </c>
      <c r="M2" s="40" t="e">
        <f>#REF!</f>
        <v>#REF!</v>
      </c>
      <c r="N2" s="40" t="e">
        <f>#REF!</f>
        <v>#REF!</v>
      </c>
      <c r="O2" s="40" t="e">
        <f>#REF!</f>
        <v>#REF!</v>
      </c>
      <c r="P2" s="40" t="e">
        <f>#REF!</f>
        <v>#REF!</v>
      </c>
      <c r="Q2" s="40" t="e">
        <f>#REF!</f>
        <v>#REF!</v>
      </c>
      <c r="R2" s="40" t="e">
        <f>#REF!</f>
        <v>#REF!</v>
      </c>
      <c r="S2" s="40" t="e">
        <f>#REF!</f>
        <v>#REF!</v>
      </c>
      <c r="T2" s="40" t="e">
        <f>#REF!</f>
        <v>#REF!</v>
      </c>
      <c r="U2" s="40" t="e">
        <f>#REF!</f>
        <v>#REF!</v>
      </c>
      <c r="V2" s="40" t="e">
        <f>#REF!</f>
        <v>#REF!</v>
      </c>
      <c r="W2" s="40" t="e">
        <f>#REF!</f>
        <v>#REF!</v>
      </c>
      <c r="X2" s="40" t="e">
        <f>#REF!</f>
        <v>#REF!</v>
      </c>
      <c r="Y2" s="40" t="e">
        <f>#REF!</f>
        <v>#REF!</v>
      </c>
      <c r="Z2" s="40" t="e">
        <f>#REF!</f>
        <v>#REF!</v>
      </c>
      <c r="AA2" s="40" t="e">
        <f>#REF!</f>
        <v>#REF!</v>
      </c>
      <c r="AB2" s="40" t="e">
        <f>#REF!</f>
        <v>#REF!</v>
      </c>
      <c r="AC2" s="40" t="e">
        <f>#REF!</f>
        <v>#REF!</v>
      </c>
      <c r="AD2" s="40" t="e">
        <f>#REF!</f>
        <v>#REF!</v>
      </c>
      <c r="AE2" s="40" t="e">
        <f>#REF!</f>
        <v>#REF!</v>
      </c>
      <c r="AF2" s="40" t="e">
        <f>#REF!</f>
        <v>#REF!</v>
      </c>
      <c r="AG2" s="40" t="e">
        <f>#REF!</f>
        <v>#REF!</v>
      </c>
      <c r="AH2" s="40" t="e">
        <f>#REF!</f>
        <v>#REF!</v>
      </c>
      <c r="AI2" s="40" t="e">
        <f>#REF!</f>
        <v>#REF!</v>
      </c>
      <c r="AJ2" s="40" t="e">
        <f>#REF!</f>
        <v>#REF!</v>
      </c>
    </row>
    <row r="3" spans="1:36">
      <c r="A3" s="3" t="s">
        <v>3</v>
      </c>
      <c r="B3" s="7">
        <f>COUNT(#REF!)</f>
        <v>0</v>
      </c>
      <c r="C3" s="7">
        <f>COUNT(#REF!)</f>
        <v>0</v>
      </c>
      <c r="D3" s="7">
        <f>COUNT(#REF!)</f>
        <v>0</v>
      </c>
      <c r="E3" s="7">
        <f>COUNT(#REF!)</f>
        <v>0</v>
      </c>
      <c r="F3" s="7">
        <f>COUNT(#REF!)</f>
        <v>0</v>
      </c>
      <c r="G3" s="7">
        <f>COUNT(#REF!)</f>
        <v>0</v>
      </c>
      <c r="H3" s="7">
        <f>COUNT(#REF!)</f>
        <v>0</v>
      </c>
      <c r="I3" s="7">
        <f>COUNT(#REF!)</f>
        <v>0</v>
      </c>
      <c r="J3" s="7">
        <f>COUNT(#REF!)</f>
        <v>0</v>
      </c>
      <c r="K3" s="7">
        <f>COUNT(#REF!)</f>
        <v>0</v>
      </c>
      <c r="L3" s="7">
        <f>COUNT(#REF!)</f>
        <v>0</v>
      </c>
      <c r="M3" s="7">
        <f>COUNT(#REF!)</f>
        <v>0</v>
      </c>
      <c r="N3" s="7">
        <f>COUNT(#REF!)</f>
        <v>0</v>
      </c>
      <c r="O3" s="7">
        <f>COUNT(#REF!)</f>
        <v>0</v>
      </c>
      <c r="P3" s="7">
        <f>COUNT(#REF!)</f>
        <v>0</v>
      </c>
      <c r="Q3" s="7">
        <f>COUNT(#REF!)</f>
        <v>0</v>
      </c>
      <c r="R3" s="7">
        <f>COUNT(#REF!)</f>
        <v>0</v>
      </c>
      <c r="S3" s="7">
        <f>COUNT(#REF!)</f>
        <v>0</v>
      </c>
      <c r="T3" s="7">
        <f>COUNT(#REF!)</f>
        <v>0</v>
      </c>
      <c r="U3" s="7">
        <f>COUNT(#REF!)</f>
        <v>0</v>
      </c>
      <c r="V3" s="7">
        <f>COUNT(#REF!)</f>
        <v>0</v>
      </c>
      <c r="W3" s="7">
        <f>COUNT(#REF!)</f>
        <v>0</v>
      </c>
      <c r="X3" s="7">
        <f>COUNT(#REF!)</f>
        <v>0</v>
      </c>
      <c r="Y3" s="7">
        <f>COUNT(#REF!)</f>
        <v>0</v>
      </c>
      <c r="Z3" s="7">
        <f>COUNT(#REF!)</f>
        <v>0</v>
      </c>
      <c r="AA3" s="7">
        <f>COUNT(#REF!)</f>
        <v>0</v>
      </c>
      <c r="AB3" s="7">
        <f>COUNT(#REF!)</f>
        <v>0</v>
      </c>
      <c r="AC3" s="7">
        <f>COUNT(#REF!)</f>
        <v>0</v>
      </c>
      <c r="AD3" s="7">
        <f>COUNT(#REF!)</f>
        <v>0</v>
      </c>
      <c r="AE3" s="7">
        <f>COUNT(#REF!)</f>
        <v>0</v>
      </c>
      <c r="AF3" s="7">
        <f>COUNT(#REF!)</f>
        <v>0</v>
      </c>
      <c r="AG3" s="7">
        <f>COUNT(#REF!)</f>
        <v>0</v>
      </c>
      <c r="AH3" s="7">
        <f>COUNT(#REF!)</f>
        <v>0</v>
      </c>
      <c r="AI3" s="7">
        <f>COUNT(#REF!)</f>
        <v>0</v>
      </c>
      <c r="AJ3" s="7">
        <f>COUNT(#REF!)</f>
        <v>0</v>
      </c>
    </row>
    <row r="4" spans="1:36">
      <c r="A4" s="3" t="s">
        <v>4</v>
      </c>
      <c r="B4" s="7">
        <f>COUNT(#REF!)</f>
        <v>0</v>
      </c>
      <c r="C4" s="7">
        <f>COUNT(#REF!)</f>
        <v>0</v>
      </c>
      <c r="D4" s="7">
        <f>COUNT(#REF!)</f>
        <v>0</v>
      </c>
      <c r="E4" s="7">
        <f>COUNT(#REF!)</f>
        <v>0</v>
      </c>
      <c r="F4" s="7">
        <f>COUNT(#REF!)</f>
        <v>0</v>
      </c>
      <c r="G4" s="7">
        <f>COUNT(#REF!)</f>
        <v>0</v>
      </c>
      <c r="H4" s="7">
        <f>COUNT(#REF!)</f>
        <v>0</v>
      </c>
      <c r="I4" s="7">
        <f>COUNT(#REF!)</f>
        <v>0</v>
      </c>
      <c r="J4" s="7">
        <f>COUNT(#REF!)</f>
        <v>0</v>
      </c>
      <c r="K4" s="7">
        <f>COUNT(#REF!)</f>
        <v>0</v>
      </c>
      <c r="L4" s="7">
        <f>COUNT(#REF!)</f>
        <v>0</v>
      </c>
      <c r="M4" s="7">
        <f>COUNT(#REF!)</f>
        <v>0</v>
      </c>
      <c r="N4" s="7">
        <f>COUNT(#REF!)</f>
        <v>0</v>
      </c>
      <c r="O4" s="7">
        <f>COUNT(#REF!)</f>
        <v>0</v>
      </c>
      <c r="P4" s="7">
        <f>COUNT(#REF!)</f>
        <v>0</v>
      </c>
      <c r="Q4" s="7">
        <f>COUNT(#REF!)</f>
        <v>0</v>
      </c>
      <c r="R4" s="7">
        <f>COUNT(#REF!)</f>
        <v>0</v>
      </c>
      <c r="S4" s="7">
        <f>COUNT(#REF!)</f>
        <v>0</v>
      </c>
      <c r="T4" s="7">
        <f>COUNT(#REF!)</f>
        <v>0</v>
      </c>
      <c r="U4" s="7">
        <f>COUNT(#REF!)</f>
        <v>0</v>
      </c>
      <c r="V4" s="7">
        <f>COUNT(#REF!)</f>
        <v>0</v>
      </c>
      <c r="W4" s="7">
        <f>COUNT(#REF!)</f>
        <v>0</v>
      </c>
      <c r="X4" s="7">
        <f>COUNT(#REF!)</f>
        <v>0</v>
      </c>
      <c r="Y4" s="7">
        <f>COUNT(#REF!)</f>
        <v>0</v>
      </c>
      <c r="Z4" s="7">
        <f>COUNT(#REF!)</f>
        <v>0</v>
      </c>
      <c r="AA4" s="7">
        <f>COUNT(#REF!)</f>
        <v>0</v>
      </c>
      <c r="AB4" s="7">
        <f>COUNT(#REF!)</f>
        <v>0</v>
      </c>
      <c r="AC4" s="7">
        <f>COUNT(#REF!)</f>
        <v>0</v>
      </c>
      <c r="AD4" s="7">
        <f>COUNT(#REF!)</f>
        <v>0</v>
      </c>
      <c r="AE4" s="7">
        <f>COUNT(#REF!)</f>
        <v>0</v>
      </c>
      <c r="AF4" s="7">
        <f>COUNT(#REF!)</f>
        <v>0</v>
      </c>
      <c r="AG4" s="7">
        <f>COUNT(#REF!)</f>
        <v>0</v>
      </c>
      <c r="AH4" s="7">
        <f>COUNT(#REF!)</f>
        <v>0</v>
      </c>
      <c r="AI4" s="7">
        <f>COUNT(#REF!)</f>
        <v>0</v>
      </c>
      <c r="AJ4" s="7">
        <f>COUNT(#REF!)</f>
        <v>0</v>
      </c>
    </row>
    <row r="5" spans="1:36">
      <c r="A5" s="5" t="s">
        <v>20</v>
      </c>
      <c r="B5" s="7">
        <f>B4+B3</f>
        <v>0</v>
      </c>
      <c r="C5" s="7">
        <f t="shared" ref="C5:AJ5" si="0">C4+C3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</row>
    <row r="6" spans="1:36">
      <c r="A6" s="3" t="s">
        <v>16</v>
      </c>
      <c r="B6" s="7">
        <f>COUNT(#REF!)</f>
        <v>0</v>
      </c>
      <c r="C6" s="7">
        <f>COUNT(#REF!)</f>
        <v>0</v>
      </c>
      <c r="D6" s="7">
        <f>COUNT(#REF!)</f>
        <v>0</v>
      </c>
      <c r="E6" s="7">
        <f>COUNT(#REF!)</f>
        <v>0</v>
      </c>
      <c r="F6" s="7">
        <f>COUNT(#REF!)</f>
        <v>0</v>
      </c>
      <c r="G6" s="7">
        <f>COUNT(#REF!)</f>
        <v>0</v>
      </c>
      <c r="H6" s="7">
        <f>COUNT(#REF!)</f>
        <v>0</v>
      </c>
      <c r="I6" s="7">
        <f>COUNT(#REF!)</f>
        <v>0</v>
      </c>
      <c r="J6" s="7">
        <f>COUNT(#REF!)</f>
        <v>0</v>
      </c>
      <c r="K6" s="7">
        <f>COUNT(#REF!)</f>
        <v>0</v>
      </c>
      <c r="L6" s="7">
        <f>COUNT(#REF!)</f>
        <v>0</v>
      </c>
      <c r="M6" s="7">
        <f>COUNT(#REF!)</f>
        <v>0</v>
      </c>
      <c r="N6" s="7">
        <f>COUNT(#REF!)</f>
        <v>0</v>
      </c>
      <c r="O6" s="7">
        <f>COUNT(#REF!)</f>
        <v>0</v>
      </c>
      <c r="P6" s="7">
        <f>COUNT(#REF!)</f>
        <v>0</v>
      </c>
      <c r="Q6" s="7">
        <f>COUNT(#REF!)</f>
        <v>0</v>
      </c>
      <c r="R6" s="7">
        <f>COUNT(#REF!)</f>
        <v>0</v>
      </c>
      <c r="S6" s="7">
        <f>COUNT(#REF!)</f>
        <v>0</v>
      </c>
      <c r="T6" s="7">
        <f>COUNT(#REF!)</f>
        <v>0</v>
      </c>
      <c r="U6" s="7">
        <f>COUNT(#REF!)</f>
        <v>0</v>
      </c>
      <c r="V6" s="7">
        <f>COUNT(#REF!)</f>
        <v>0</v>
      </c>
      <c r="W6" s="7">
        <f>COUNT(#REF!)</f>
        <v>0</v>
      </c>
      <c r="X6" s="7">
        <f>COUNT(#REF!)</f>
        <v>0</v>
      </c>
      <c r="Y6" s="7">
        <f>COUNT(#REF!)</f>
        <v>0</v>
      </c>
      <c r="Z6" s="7">
        <f>COUNT(#REF!)</f>
        <v>0</v>
      </c>
      <c r="AA6" s="7">
        <f>COUNT(#REF!)</f>
        <v>0</v>
      </c>
      <c r="AB6" s="7">
        <f>COUNT(#REF!)</f>
        <v>0</v>
      </c>
      <c r="AC6" s="7">
        <f>COUNT(#REF!)</f>
        <v>0</v>
      </c>
      <c r="AD6" s="7">
        <f>COUNT(#REF!)</f>
        <v>0</v>
      </c>
      <c r="AE6" s="7">
        <f>COUNT(#REF!)</f>
        <v>0</v>
      </c>
      <c r="AF6" s="7">
        <f>COUNT(#REF!)</f>
        <v>0</v>
      </c>
      <c r="AG6" s="7">
        <f>COUNT(#REF!)</f>
        <v>0</v>
      </c>
      <c r="AH6" s="7">
        <f>COUNT(#REF!)</f>
        <v>0</v>
      </c>
      <c r="AI6" s="7">
        <f>COUNT(#REF!)</f>
        <v>0</v>
      </c>
      <c r="AJ6" s="7">
        <f>COUNT(#REF!)</f>
        <v>0</v>
      </c>
    </row>
    <row r="7" spans="1:36">
      <c r="A7" s="3" t="s">
        <v>17</v>
      </c>
      <c r="B7" s="7">
        <f>COUNT(#REF!)</f>
        <v>0</v>
      </c>
      <c r="C7" s="7">
        <f>COUNT(#REF!)</f>
        <v>0</v>
      </c>
      <c r="D7" s="7">
        <f>COUNT(#REF!)</f>
        <v>0</v>
      </c>
      <c r="E7" s="7">
        <f>COUNT(#REF!)</f>
        <v>0</v>
      </c>
      <c r="F7" s="7">
        <f>COUNT(#REF!)</f>
        <v>0</v>
      </c>
      <c r="G7" s="7">
        <f>COUNT(#REF!)</f>
        <v>0</v>
      </c>
      <c r="H7" s="7">
        <f>COUNT(#REF!)</f>
        <v>0</v>
      </c>
      <c r="I7" s="7">
        <f>COUNT(#REF!)</f>
        <v>0</v>
      </c>
      <c r="J7" s="7">
        <f>COUNT(#REF!)</f>
        <v>0</v>
      </c>
      <c r="K7" s="7">
        <f>COUNT(#REF!)</f>
        <v>0</v>
      </c>
      <c r="L7" s="7">
        <f>COUNT(#REF!)</f>
        <v>0</v>
      </c>
      <c r="M7" s="7">
        <f>COUNT(#REF!)</f>
        <v>0</v>
      </c>
      <c r="N7" s="7">
        <f>COUNT(#REF!)</f>
        <v>0</v>
      </c>
      <c r="O7" s="7">
        <f>COUNT(#REF!)</f>
        <v>0</v>
      </c>
      <c r="P7" s="7">
        <f>COUNT(#REF!)</f>
        <v>0</v>
      </c>
      <c r="Q7" s="7">
        <f>COUNT(#REF!)</f>
        <v>0</v>
      </c>
      <c r="R7" s="7">
        <f>COUNT(#REF!)</f>
        <v>0</v>
      </c>
      <c r="S7" s="7">
        <f>COUNT(#REF!)</f>
        <v>0</v>
      </c>
      <c r="T7" s="7">
        <f>COUNT(#REF!)</f>
        <v>0</v>
      </c>
      <c r="U7" s="7">
        <f>COUNT(#REF!)</f>
        <v>0</v>
      </c>
      <c r="V7" s="7">
        <f>COUNT(#REF!)</f>
        <v>0</v>
      </c>
      <c r="W7" s="7">
        <f>COUNT(#REF!)</f>
        <v>0</v>
      </c>
      <c r="X7" s="7">
        <f>COUNT(#REF!)</f>
        <v>0</v>
      </c>
      <c r="Y7" s="7">
        <f>COUNT(#REF!)</f>
        <v>0</v>
      </c>
      <c r="Z7" s="7">
        <f>COUNT(#REF!)</f>
        <v>0</v>
      </c>
      <c r="AA7" s="7">
        <f>COUNT(#REF!)</f>
        <v>0</v>
      </c>
      <c r="AB7" s="7">
        <f>COUNT(#REF!)</f>
        <v>0</v>
      </c>
      <c r="AC7" s="7">
        <f>COUNT(#REF!)</f>
        <v>0</v>
      </c>
      <c r="AD7" s="7">
        <f>COUNT(#REF!)</f>
        <v>0</v>
      </c>
      <c r="AE7" s="7">
        <f>COUNT(#REF!)</f>
        <v>0</v>
      </c>
      <c r="AF7" s="7">
        <f>COUNT(#REF!)</f>
        <v>0</v>
      </c>
      <c r="AG7" s="7">
        <f>COUNT(#REF!)</f>
        <v>0</v>
      </c>
      <c r="AH7" s="7">
        <f>COUNT(#REF!)</f>
        <v>0</v>
      </c>
      <c r="AI7" s="7">
        <f>COUNT(#REF!)</f>
        <v>0</v>
      </c>
      <c r="AJ7" s="7">
        <f>COUNT(#REF!)</f>
        <v>0</v>
      </c>
    </row>
    <row r="8" spans="1:36">
      <c r="A8" s="3" t="s">
        <v>18</v>
      </c>
      <c r="B8" s="7">
        <f>COUNT(#REF!)</f>
        <v>0</v>
      </c>
      <c r="C8" s="7">
        <f>COUNT(#REF!)</f>
        <v>0</v>
      </c>
      <c r="D8" s="7">
        <f>COUNT(#REF!)</f>
        <v>0</v>
      </c>
      <c r="E8" s="7">
        <f>COUNT(#REF!)</f>
        <v>0</v>
      </c>
      <c r="F8" s="7">
        <f>COUNT(#REF!)</f>
        <v>0</v>
      </c>
      <c r="G8" s="7">
        <f>COUNT(#REF!)</f>
        <v>0</v>
      </c>
      <c r="H8" s="7">
        <f>COUNT(#REF!)</f>
        <v>0</v>
      </c>
      <c r="I8" s="7">
        <f>COUNT(#REF!)</f>
        <v>0</v>
      </c>
      <c r="J8" s="7">
        <f>COUNT(#REF!)</f>
        <v>0</v>
      </c>
      <c r="K8" s="7">
        <f>COUNT(#REF!)</f>
        <v>0</v>
      </c>
      <c r="L8" s="7">
        <f>COUNT(#REF!)</f>
        <v>0</v>
      </c>
      <c r="M8" s="7">
        <f>COUNT(#REF!)</f>
        <v>0</v>
      </c>
      <c r="N8" s="7">
        <f>COUNT(#REF!)</f>
        <v>0</v>
      </c>
      <c r="O8" s="7">
        <f>COUNT(#REF!)</f>
        <v>0</v>
      </c>
      <c r="P8" s="7">
        <f>COUNT(#REF!)</f>
        <v>0</v>
      </c>
      <c r="Q8" s="7">
        <f>COUNT(#REF!)</f>
        <v>0</v>
      </c>
      <c r="R8" s="7">
        <f>COUNT(#REF!)</f>
        <v>0</v>
      </c>
      <c r="S8" s="7">
        <f>COUNT(#REF!)</f>
        <v>0</v>
      </c>
      <c r="T8" s="7">
        <f>COUNT(#REF!)</f>
        <v>0</v>
      </c>
      <c r="U8" s="7">
        <f>COUNT(#REF!)</f>
        <v>0</v>
      </c>
      <c r="V8" s="7">
        <f>COUNT(#REF!)</f>
        <v>0</v>
      </c>
      <c r="W8" s="7">
        <f>COUNT(#REF!)</f>
        <v>0</v>
      </c>
      <c r="X8" s="7">
        <f>COUNT(#REF!)</f>
        <v>0</v>
      </c>
      <c r="Y8" s="7">
        <f>COUNT(#REF!)</f>
        <v>0</v>
      </c>
      <c r="Z8" s="7">
        <f>COUNT(#REF!)</f>
        <v>0</v>
      </c>
      <c r="AA8" s="7">
        <f>COUNT(#REF!)</f>
        <v>0</v>
      </c>
      <c r="AB8" s="7">
        <f>COUNT(#REF!)</f>
        <v>0</v>
      </c>
      <c r="AC8" s="7">
        <f>COUNT(#REF!)</f>
        <v>0</v>
      </c>
      <c r="AD8" s="7">
        <f>COUNT(#REF!)</f>
        <v>0</v>
      </c>
      <c r="AE8" s="7">
        <f>COUNT(#REF!)</f>
        <v>0</v>
      </c>
      <c r="AF8" s="7">
        <f>COUNT(#REF!)</f>
        <v>0</v>
      </c>
      <c r="AG8" s="7">
        <f>COUNT(#REF!)</f>
        <v>0</v>
      </c>
      <c r="AH8" s="7">
        <f>COUNT(#REF!)</f>
        <v>0</v>
      </c>
      <c r="AI8" s="7">
        <f>COUNT(#REF!)</f>
        <v>0</v>
      </c>
      <c r="AJ8" s="7">
        <f>COUNT(#REF!)</f>
        <v>0</v>
      </c>
    </row>
    <row r="9" spans="1:36">
      <c r="A9" s="3" t="s">
        <v>21</v>
      </c>
      <c r="B9" s="7">
        <f>COUNT(#REF!)</f>
        <v>0</v>
      </c>
      <c r="C9" s="7">
        <f>COUNT(#REF!)</f>
        <v>0</v>
      </c>
      <c r="D9" s="7">
        <f>COUNT(#REF!)</f>
        <v>0</v>
      </c>
      <c r="E9" s="7">
        <f>COUNT(#REF!)</f>
        <v>0</v>
      </c>
      <c r="F9" s="7">
        <f>COUNT(#REF!)</f>
        <v>0</v>
      </c>
      <c r="G9" s="7">
        <f>COUNT(#REF!)</f>
        <v>0</v>
      </c>
      <c r="H9" s="7">
        <f>COUNT(#REF!)</f>
        <v>0</v>
      </c>
      <c r="I9" s="7">
        <f>COUNT(#REF!)</f>
        <v>0</v>
      </c>
      <c r="J9" s="7">
        <f>COUNT(#REF!)</f>
        <v>0</v>
      </c>
      <c r="K9" s="7">
        <f>COUNT(#REF!)</f>
        <v>0</v>
      </c>
      <c r="L9" s="7">
        <f>COUNT(#REF!)</f>
        <v>0</v>
      </c>
      <c r="M9" s="7">
        <f>COUNT(#REF!)</f>
        <v>0</v>
      </c>
      <c r="N9" s="7">
        <f>COUNT(#REF!)</f>
        <v>0</v>
      </c>
      <c r="O9" s="7">
        <f>COUNT(#REF!)</f>
        <v>0</v>
      </c>
      <c r="P9" s="7">
        <f>COUNT(#REF!)</f>
        <v>0</v>
      </c>
      <c r="Q9" s="7">
        <f>COUNT(#REF!)</f>
        <v>0</v>
      </c>
      <c r="R9" s="7">
        <f>COUNT(#REF!)</f>
        <v>0</v>
      </c>
      <c r="S9" s="7">
        <f>COUNT(#REF!)</f>
        <v>0</v>
      </c>
      <c r="T9" s="7">
        <f>COUNT(#REF!)</f>
        <v>0</v>
      </c>
      <c r="U9" s="7">
        <f>COUNT(#REF!)</f>
        <v>0</v>
      </c>
      <c r="V9" s="7">
        <f>COUNT(#REF!)</f>
        <v>0</v>
      </c>
      <c r="W9" s="7">
        <f>COUNT(#REF!)</f>
        <v>0</v>
      </c>
      <c r="X9" s="7">
        <f>COUNT(#REF!)</f>
        <v>0</v>
      </c>
      <c r="Y9" s="7">
        <f>COUNT(#REF!)</f>
        <v>0</v>
      </c>
      <c r="Z9" s="7">
        <f>COUNT(#REF!)</f>
        <v>0</v>
      </c>
      <c r="AA9" s="7">
        <f>COUNT(#REF!)</f>
        <v>0</v>
      </c>
      <c r="AB9" s="7">
        <f>COUNT(#REF!)</f>
        <v>0</v>
      </c>
      <c r="AC9" s="7">
        <f>COUNT(#REF!)</f>
        <v>0</v>
      </c>
      <c r="AD9" s="7">
        <f>COUNT(#REF!)</f>
        <v>0</v>
      </c>
      <c r="AE9" s="7">
        <f>COUNT(#REF!)</f>
        <v>0</v>
      </c>
      <c r="AF9" s="7">
        <f>COUNT(#REF!)</f>
        <v>0</v>
      </c>
      <c r="AG9" s="7">
        <f>COUNT(#REF!)</f>
        <v>0</v>
      </c>
      <c r="AH9" s="7">
        <f>COUNT(#REF!)</f>
        <v>0</v>
      </c>
      <c r="AI9" s="7">
        <f>COUNT(#REF!)</f>
        <v>0</v>
      </c>
      <c r="AJ9" s="7">
        <f>COUNT(#REF!)</f>
        <v>0</v>
      </c>
    </row>
    <row r="10" spans="1:36">
      <c r="A10" s="3" t="s">
        <v>19</v>
      </c>
      <c r="B10" s="7">
        <f>COUNT(#REF!)</f>
        <v>0</v>
      </c>
      <c r="C10" s="7">
        <f>COUNT(#REF!)</f>
        <v>0</v>
      </c>
      <c r="D10" s="7">
        <f>COUNT(#REF!)</f>
        <v>0</v>
      </c>
      <c r="E10" s="7">
        <f>COUNT(#REF!)</f>
        <v>0</v>
      </c>
      <c r="F10" s="7">
        <f>COUNT(#REF!)</f>
        <v>0</v>
      </c>
      <c r="G10" s="7">
        <f>COUNT(#REF!)</f>
        <v>0</v>
      </c>
      <c r="H10" s="7">
        <f>COUNT(#REF!)</f>
        <v>0</v>
      </c>
      <c r="I10" s="7">
        <f>COUNT(#REF!)</f>
        <v>0</v>
      </c>
      <c r="J10" s="7">
        <f>COUNT(#REF!)</f>
        <v>0</v>
      </c>
      <c r="K10" s="7">
        <f>COUNT(#REF!)</f>
        <v>0</v>
      </c>
      <c r="L10" s="7">
        <f>COUNT(#REF!)</f>
        <v>0</v>
      </c>
      <c r="M10" s="7">
        <f>COUNT(#REF!)</f>
        <v>0</v>
      </c>
      <c r="N10" s="7">
        <f>COUNT(#REF!)</f>
        <v>0</v>
      </c>
      <c r="O10" s="7">
        <f>COUNT(#REF!)</f>
        <v>0</v>
      </c>
      <c r="P10" s="7">
        <f>COUNT(#REF!)</f>
        <v>0</v>
      </c>
      <c r="Q10" s="7">
        <f>COUNT(#REF!)</f>
        <v>0</v>
      </c>
      <c r="R10" s="7">
        <f>COUNT(#REF!)</f>
        <v>0</v>
      </c>
      <c r="S10" s="7">
        <f>COUNT(#REF!)</f>
        <v>0</v>
      </c>
      <c r="T10" s="7">
        <f>COUNT(#REF!)</f>
        <v>0</v>
      </c>
      <c r="U10" s="7">
        <f>COUNT(#REF!)</f>
        <v>0</v>
      </c>
      <c r="V10" s="7">
        <f>COUNT(#REF!)</f>
        <v>0</v>
      </c>
      <c r="W10" s="7">
        <f>COUNT(#REF!)</f>
        <v>0</v>
      </c>
      <c r="X10" s="7">
        <f>COUNT(#REF!)</f>
        <v>0</v>
      </c>
      <c r="Y10" s="7">
        <f>COUNT(#REF!)</f>
        <v>0</v>
      </c>
      <c r="Z10" s="7">
        <f>COUNT(#REF!)</f>
        <v>0</v>
      </c>
      <c r="AA10" s="7">
        <f>COUNT(#REF!)</f>
        <v>0</v>
      </c>
      <c r="AB10" s="7">
        <f>COUNT(#REF!)</f>
        <v>0</v>
      </c>
      <c r="AC10" s="7">
        <f>COUNT(#REF!)</f>
        <v>0</v>
      </c>
      <c r="AD10" s="7">
        <f>COUNT(#REF!)</f>
        <v>0</v>
      </c>
      <c r="AE10" s="7">
        <f>COUNT(#REF!)</f>
        <v>0</v>
      </c>
      <c r="AF10" s="7">
        <f>COUNT(#REF!)</f>
        <v>0</v>
      </c>
      <c r="AG10" s="7">
        <f>COUNT(#REF!)</f>
        <v>0</v>
      </c>
      <c r="AH10" s="7">
        <f>COUNT(#REF!)</f>
        <v>0</v>
      </c>
      <c r="AI10" s="7">
        <f>COUNT(#REF!)</f>
        <v>0</v>
      </c>
      <c r="AJ10" s="7">
        <f>COUNT(#REF!)</f>
        <v>0</v>
      </c>
    </row>
    <row r="11" spans="1:36">
      <c r="A11" s="3" t="s">
        <v>14</v>
      </c>
      <c r="B11" s="7">
        <f>COUNT(#REF!)</f>
        <v>0</v>
      </c>
      <c r="C11" s="7">
        <f>COUNT(#REF!)</f>
        <v>0</v>
      </c>
      <c r="D11" s="7">
        <f>COUNT(#REF!)</f>
        <v>0</v>
      </c>
      <c r="E11" s="7">
        <f>COUNT(#REF!)</f>
        <v>0</v>
      </c>
      <c r="F11" s="7">
        <f>COUNT(#REF!)</f>
        <v>0</v>
      </c>
      <c r="G11" s="7">
        <f>COUNT(#REF!)</f>
        <v>0</v>
      </c>
      <c r="H11" s="7">
        <f>COUNT(#REF!)</f>
        <v>0</v>
      </c>
      <c r="I11" s="7">
        <f>COUNT(#REF!)</f>
        <v>0</v>
      </c>
      <c r="J11" s="7">
        <f>COUNT(#REF!)</f>
        <v>0</v>
      </c>
      <c r="K11" s="7">
        <f>COUNT(#REF!)</f>
        <v>0</v>
      </c>
      <c r="L11" s="7">
        <f>COUNT(#REF!)</f>
        <v>0</v>
      </c>
      <c r="M11" s="7">
        <f>COUNT(#REF!)</f>
        <v>0</v>
      </c>
      <c r="N11" s="7">
        <f>COUNT(#REF!)</f>
        <v>0</v>
      </c>
      <c r="O11" s="7">
        <f>COUNT(#REF!)</f>
        <v>0</v>
      </c>
      <c r="P11" s="7">
        <f>COUNT(#REF!)</f>
        <v>0</v>
      </c>
      <c r="Q11" s="7">
        <f>COUNT(#REF!)</f>
        <v>0</v>
      </c>
      <c r="R11" s="7">
        <f>COUNT(#REF!)</f>
        <v>0</v>
      </c>
      <c r="S11" s="7">
        <f>COUNT(#REF!)</f>
        <v>0</v>
      </c>
      <c r="T11" s="7">
        <f>COUNT(#REF!)</f>
        <v>0</v>
      </c>
      <c r="U11" s="7">
        <f>COUNT(#REF!)</f>
        <v>0</v>
      </c>
      <c r="V11" s="7">
        <f>COUNT(#REF!)</f>
        <v>0</v>
      </c>
      <c r="W11" s="7">
        <f>COUNT(#REF!)</f>
        <v>0</v>
      </c>
      <c r="X11" s="7">
        <f>COUNT(#REF!)</f>
        <v>0</v>
      </c>
      <c r="Y11" s="7">
        <f>COUNT(#REF!)</f>
        <v>0</v>
      </c>
      <c r="Z11" s="7">
        <f>COUNT(#REF!)</f>
        <v>0</v>
      </c>
      <c r="AA11" s="7">
        <f>COUNT(#REF!)</f>
        <v>0</v>
      </c>
      <c r="AB11" s="7">
        <f>COUNT(#REF!)</f>
        <v>0</v>
      </c>
      <c r="AC11" s="7">
        <f>COUNT(#REF!)</f>
        <v>0</v>
      </c>
      <c r="AD11" s="7">
        <f>COUNT(#REF!)</f>
        <v>0</v>
      </c>
      <c r="AE11" s="7">
        <f>COUNT(#REF!)</f>
        <v>0</v>
      </c>
      <c r="AF11" s="7">
        <f>COUNT(#REF!)</f>
        <v>0</v>
      </c>
      <c r="AG11" s="7">
        <f>COUNT(#REF!)</f>
        <v>0</v>
      </c>
      <c r="AH11" s="7">
        <f>COUNT(#REF!)</f>
        <v>0</v>
      </c>
      <c r="AI11" s="7">
        <f>COUNT(#REF!)</f>
        <v>0</v>
      </c>
      <c r="AJ11" s="7">
        <f>COUNT(#REF!)</f>
        <v>0</v>
      </c>
    </row>
    <row r="12" spans="1:36">
      <c r="A12" s="3" t="s">
        <v>22</v>
      </c>
      <c r="B12" s="7">
        <f>COUNT(#REF!)</f>
        <v>0</v>
      </c>
      <c r="C12" s="7">
        <f>COUNT(#REF!)</f>
        <v>0</v>
      </c>
      <c r="D12" s="7">
        <f>COUNT(#REF!)</f>
        <v>0</v>
      </c>
      <c r="E12" s="7">
        <f>COUNT(#REF!)</f>
        <v>0</v>
      </c>
      <c r="F12" s="7">
        <f>COUNT(#REF!)</f>
        <v>0</v>
      </c>
      <c r="G12" s="7">
        <f>COUNT(#REF!)</f>
        <v>0</v>
      </c>
      <c r="H12" s="7">
        <f>COUNT(#REF!)</f>
        <v>0</v>
      </c>
      <c r="I12" s="7">
        <f>COUNT(#REF!)</f>
        <v>0</v>
      </c>
      <c r="J12" s="7">
        <f>COUNT(#REF!)</f>
        <v>0</v>
      </c>
      <c r="K12" s="7">
        <f>COUNT(#REF!)</f>
        <v>0</v>
      </c>
      <c r="L12" s="7">
        <f>COUNT(#REF!)</f>
        <v>0</v>
      </c>
      <c r="M12" s="7">
        <f>COUNT(#REF!)</f>
        <v>0</v>
      </c>
      <c r="N12" s="7">
        <f>COUNT(#REF!)</f>
        <v>0</v>
      </c>
      <c r="O12" s="7">
        <f>COUNT(#REF!)</f>
        <v>0</v>
      </c>
      <c r="P12" s="7">
        <f>COUNT(#REF!)</f>
        <v>0</v>
      </c>
      <c r="Q12" s="7">
        <f>COUNT(#REF!)</f>
        <v>0</v>
      </c>
      <c r="R12" s="7">
        <f>COUNT(#REF!)</f>
        <v>0</v>
      </c>
      <c r="S12" s="7">
        <f>COUNT(#REF!)</f>
        <v>0</v>
      </c>
      <c r="T12" s="7">
        <f>COUNT(#REF!)</f>
        <v>0</v>
      </c>
      <c r="U12" s="7">
        <f>COUNT(#REF!)</f>
        <v>0</v>
      </c>
      <c r="V12" s="7">
        <f>COUNT(#REF!)</f>
        <v>0</v>
      </c>
      <c r="W12" s="7">
        <f>COUNT(#REF!)</f>
        <v>0</v>
      </c>
      <c r="X12" s="7">
        <f>COUNT(#REF!)</f>
        <v>0</v>
      </c>
      <c r="Y12" s="7">
        <f>COUNT(#REF!)</f>
        <v>0</v>
      </c>
      <c r="Z12" s="7">
        <f>COUNT(#REF!)</f>
        <v>0</v>
      </c>
      <c r="AA12" s="7">
        <f>COUNT(#REF!)</f>
        <v>0</v>
      </c>
      <c r="AB12" s="7">
        <f>COUNT(#REF!)</f>
        <v>0</v>
      </c>
      <c r="AC12" s="7">
        <f>COUNT(#REF!)</f>
        <v>0</v>
      </c>
      <c r="AD12" s="7">
        <f>COUNT(#REF!)</f>
        <v>0</v>
      </c>
      <c r="AE12" s="7">
        <f>COUNT(#REF!)</f>
        <v>0</v>
      </c>
      <c r="AF12" s="7">
        <f>COUNT(#REF!)</f>
        <v>0</v>
      </c>
      <c r="AG12" s="7">
        <f>COUNT(#REF!)</f>
        <v>0</v>
      </c>
      <c r="AH12" s="7">
        <f>COUNT(#REF!)</f>
        <v>0</v>
      </c>
      <c r="AI12" s="7">
        <f>COUNT(#REF!)</f>
        <v>0</v>
      </c>
      <c r="AJ12" s="7">
        <f>COUNT(#REF!)</f>
        <v>0</v>
      </c>
    </row>
    <row r="13" spans="1:36">
      <c r="A13" s="3" t="s">
        <v>23</v>
      </c>
      <c r="B13" s="7">
        <f>COUNT(#REF!)</f>
        <v>0</v>
      </c>
      <c r="C13" s="7">
        <f>COUNT(#REF!)</f>
        <v>0</v>
      </c>
      <c r="D13" s="7">
        <f>COUNT(#REF!)</f>
        <v>0</v>
      </c>
      <c r="E13" s="7">
        <f>COUNT(#REF!)</f>
        <v>0</v>
      </c>
      <c r="F13" s="7">
        <f>COUNT(#REF!)</f>
        <v>0</v>
      </c>
      <c r="G13" s="7">
        <f>COUNT(#REF!)</f>
        <v>0</v>
      </c>
      <c r="H13" s="7">
        <f>COUNT(#REF!)</f>
        <v>0</v>
      </c>
      <c r="I13" s="7">
        <f>COUNT(#REF!)</f>
        <v>0</v>
      </c>
      <c r="J13" s="7">
        <f>COUNT(#REF!)</f>
        <v>0</v>
      </c>
      <c r="K13" s="7">
        <f>COUNT(#REF!)</f>
        <v>0</v>
      </c>
      <c r="L13" s="7">
        <f>COUNT(#REF!)</f>
        <v>0</v>
      </c>
      <c r="M13" s="7">
        <f>COUNT(#REF!)</f>
        <v>0</v>
      </c>
      <c r="N13" s="7">
        <f>COUNT(#REF!)</f>
        <v>0</v>
      </c>
      <c r="O13" s="7">
        <f>COUNT(#REF!)</f>
        <v>0</v>
      </c>
      <c r="P13" s="7">
        <f>COUNT(#REF!)</f>
        <v>0</v>
      </c>
      <c r="Q13" s="7">
        <f>COUNT(#REF!)</f>
        <v>0</v>
      </c>
      <c r="R13" s="7">
        <f>COUNT(#REF!)</f>
        <v>0</v>
      </c>
      <c r="S13" s="7">
        <f>COUNT(#REF!)</f>
        <v>0</v>
      </c>
      <c r="T13" s="7">
        <f>COUNT(#REF!)</f>
        <v>0</v>
      </c>
      <c r="U13" s="7">
        <f>COUNT(#REF!)</f>
        <v>0</v>
      </c>
      <c r="V13" s="7">
        <f>COUNT(#REF!)</f>
        <v>0</v>
      </c>
      <c r="W13" s="7">
        <f>COUNT(#REF!)</f>
        <v>0</v>
      </c>
      <c r="X13" s="7">
        <f>COUNT(#REF!)</f>
        <v>0</v>
      </c>
      <c r="Y13" s="7">
        <f>COUNT(#REF!)</f>
        <v>0</v>
      </c>
      <c r="Z13" s="7">
        <f>COUNT(#REF!)</f>
        <v>0</v>
      </c>
      <c r="AA13" s="7">
        <f>COUNT(#REF!)</f>
        <v>0</v>
      </c>
      <c r="AB13" s="7">
        <f>COUNT(#REF!)</f>
        <v>0</v>
      </c>
      <c r="AC13" s="7">
        <f>COUNT(#REF!)</f>
        <v>0</v>
      </c>
      <c r="AD13" s="7">
        <f>COUNT(#REF!)</f>
        <v>0</v>
      </c>
      <c r="AE13" s="7">
        <f>COUNT(#REF!)</f>
        <v>0</v>
      </c>
      <c r="AF13" s="7">
        <f>COUNT(#REF!)</f>
        <v>0</v>
      </c>
      <c r="AG13" s="7">
        <f>COUNT(#REF!)</f>
        <v>0</v>
      </c>
      <c r="AH13" s="7">
        <f>COUNT(#REF!)</f>
        <v>0</v>
      </c>
      <c r="AI13" s="7">
        <f>COUNT(#REF!)</f>
        <v>0</v>
      </c>
      <c r="AJ13" s="7">
        <f>COUNT(#REF!)</f>
        <v>0</v>
      </c>
    </row>
    <row r="14" spans="1:36">
      <c r="A14" s="3" t="s">
        <v>24</v>
      </c>
      <c r="B14" s="7">
        <f>COUNT(#REF!)</f>
        <v>0</v>
      </c>
      <c r="C14" s="7">
        <f>COUNT(#REF!)</f>
        <v>0</v>
      </c>
      <c r="D14" s="7">
        <f>COUNT(#REF!)</f>
        <v>0</v>
      </c>
      <c r="E14" s="7">
        <f>COUNT(#REF!)</f>
        <v>0</v>
      </c>
      <c r="F14" s="7">
        <f>COUNT(#REF!)</f>
        <v>0</v>
      </c>
      <c r="G14" s="7">
        <f>COUNT(#REF!)</f>
        <v>0</v>
      </c>
      <c r="H14" s="7">
        <f>COUNT(#REF!)</f>
        <v>0</v>
      </c>
      <c r="I14" s="7">
        <f>COUNT(#REF!)</f>
        <v>0</v>
      </c>
      <c r="J14" s="7">
        <f>COUNT(#REF!)</f>
        <v>0</v>
      </c>
      <c r="K14" s="7">
        <f>COUNT(#REF!)</f>
        <v>0</v>
      </c>
      <c r="L14" s="7">
        <f>COUNT(#REF!)</f>
        <v>0</v>
      </c>
      <c r="M14" s="7">
        <f>COUNT(#REF!)</f>
        <v>0</v>
      </c>
      <c r="N14" s="7">
        <f>COUNT(#REF!)</f>
        <v>0</v>
      </c>
      <c r="O14" s="7">
        <f>COUNT(#REF!)</f>
        <v>0</v>
      </c>
      <c r="P14" s="7">
        <f>COUNT(#REF!)</f>
        <v>0</v>
      </c>
      <c r="Q14" s="7">
        <f>COUNT(#REF!)</f>
        <v>0</v>
      </c>
      <c r="R14" s="7">
        <f>COUNT(#REF!)</f>
        <v>0</v>
      </c>
      <c r="S14" s="7">
        <f>COUNT(#REF!)</f>
        <v>0</v>
      </c>
      <c r="T14" s="7">
        <f>COUNT(#REF!)</f>
        <v>0</v>
      </c>
      <c r="U14" s="7">
        <f>COUNT(#REF!)</f>
        <v>0</v>
      </c>
      <c r="V14" s="7">
        <f>COUNT(#REF!)</f>
        <v>0</v>
      </c>
      <c r="W14" s="7">
        <f>COUNT(#REF!)</f>
        <v>0</v>
      </c>
      <c r="X14" s="7">
        <f>COUNT(#REF!)</f>
        <v>0</v>
      </c>
      <c r="Y14" s="7">
        <f>COUNT(#REF!)</f>
        <v>0</v>
      </c>
      <c r="Z14" s="7">
        <f>COUNT(#REF!)</f>
        <v>0</v>
      </c>
      <c r="AA14" s="7">
        <f>COUNT(#REF!)</f>
        <v>0</v>
      </c>
      <c r="AB14" s="7">
        <f>COUNT(#REF!)</f>
        <v>0</v>
      </c>
      <c r="AC14" s="7">
        <f>COUNT(#REF!)</f>
        <v>0</v>
      </c>
      <c r="AD14" s="7">
        <f>COUNT(#REF!)</f>
        <v>0</v>
      </c>
      <c r="AE14" s="7">
        <f>COUNT(#REF!)</f>
        <v>0</v>
      </c>
      <c r="AF14" s="7">
        <f>COUNT(#REF!)</f>
        <v>0</v>
      </c>
      <c r="AG14" s="7">
        <f>COUNT(#REF!)</f>
        <v>0</v>
      </c>
      <c r="AH14" s="7">
        <f>COUNT(#REF!)</f>
        <v>0</v>
      </c>
      <c r="AI14" s="7">
        <f>COUNT(#REF!)</f>
        <v>0</v>
      </c>
      <c r="AJ14" s="7">
        <f>COUNT(#REF!)</f>
        <v>0</v>
      </c>
    </row>
    <row r="17" spans="1:36" ht="46.5" hidden="1">
      <c r="A17" s="42" t="s">
        <v>91</v>
      </c>
      <c r="B17" s="43" t="e">
        <f>B32</f>
        <v>#REF!</v>
      </c>
      <c r="C17" s="43" t="e">
        <f t="shared" ref="C17:AJ17" si="1">C32</f>
        <v>#REF!</v>
      </c>
      <c r="D17" s="43" t="e">
        <f t="shared" si="1"/>
        <v>#REF!</v>
      </c>
      <c r="E17" s="43" t="e">
        <f t="shared" si="1"/>
        <v>#REF!</v>
      </c>
      <c r="F17" s="43" t="e">
        <f t="shared" si="1"/>
        <v>#REF!</v>
      </c>
      <c r="G17" s="43" t="e">
        <f t="shared" si="1"/>
        <v>#REF!</v>
      </c>
      <c r="H17" s="43" t="e">
        <f t="shared" si="1"/>
        <v>#REF!</v>
      </c>
      <c r="I17" s="43" t="e">
        <f t="shared" si="1"/>
        <v>#REF!</v>
      </c>
      <c r="J17" s="43" t="e">
        <f t="shared" si="1"/>
        <v>#REF!</v>
      </c>
      <c r="K17" s="43" t="e">
        <f t="shared" si="1"/>
        <v>#REF!</v>
      </c>
      <c r="L17" s="43" t="e">
        <f t="shared" si="1"/>
        <v>#REF!</v>
      </c>
      <c r="M17" s="43" t="e">
        <f t="shared" si="1"/>
        <v>#REF!</v>
      </c>
      <c r="N17" s="43" t="e">
        <f t="shared" si="1"/>
        <v>#REF!</v>
      </c>
      <c r="O17" s="43" t="e">
        <f t="shared" si="1"/>
        <v>#REF!</v>
      </c>
      <c r="P17" s="43" t="e">
        <f t="shared" si="1"/>
        <v>#REF!</v>
      </c>
      <c r="Q17" s="43" t="e">
        <f t="shared" si="1"/>
        <v>#REF!</v>
      </c>
      <c r="R17" s="43" t="e">
        <f t="shared" si="1"/>
        <v>#REF!</v>
      </c>
      <c r="S17" s="43" t="e">
        <f t="shared" si="1"/>
        <v>#REF!</v>
      </c>
      <c r="T17" s="43" t="e">
        <f t="shared" si="1"/>
        <v>#REF!</v>
      </c>
      <c r="U17" s="43" t="e">
        <f t="shared" si="1"/>
        <v>#REF!</v>
      </c>
      <c r="V17" s="43" t="e">
        <f t="shared" si="1"/>
        <v>#REF!</v>
      </c>
      <c r="W17" s="43" t="e">
        <f t="shared" si="1"/>
        <v>#REF!</v>
      </c>
      <c r="X17" s="43" t="e">
        <f t="shared" si="1"/>
        <v>#REF!</v>
      </c>
      <c r="Y17" s="43" t="e">
        <f t="shared" si="1"/>
        <v>#REF!</v>
      </c>
      <c r="Z17" s="43" t="e">
        <f t="shared" si="1"/>
        <v>#REF!</v>
      </c>
      <c r="AA17" s="43" t="e">
        <f t="shared" si="1"/>
        <v>#REF!</v>
      </c>
      <c r="AB17" s="43" t="e">
        <f t="shared" si="1"/>
        <v>#REF!</v>
      </c>
      <c r="AC17" s="43" t="e">
        <f t="shared" si="1"/>
        <v>#REF!</v>
      </c>
      <c r="AD17" s="43" t="e">
        <f t="shared" si="1"/>
        <v>#REF!</v>
      </c>
      <c r="AE17" s="43" t="e">
        <f t="shared" si="1"/>
        <v>#REF!</v>
      </c>
      <c r="AF17" s="43" t="e">
        <f t="shared" si="1"/>
        <v>#REF!</v>
      </c>
      <c r="AG17" s="43" t="e">
        <f t="shared" si="1"/>
        <v>#REF!</v>
      </c>
      <c r="AH17" s="43" t="e">
        <f t="shared" si="1"/>
        <v>#REF!</v>
      </c>
      <c r="AI17" s="43" t="e">
        <f t="shared" si="1"/>
        <v>#REF!</v>
      </c>
      <c r="AJ17" s="43" t="e">
        <f t="shared" si="1"/>
        <v>#REF!</v>
      </c>
    </row>
    <row r="18" spans="1:36" hidden="1">
      <c r="A18" s="139" t="s">
        <v>92</v>
      </c>
      <c r="B18" s="44" t="e">
        <f>IF(#REF!="","",VLOOKUP(#REF!,'Configuration Plan'!$C$4:$G$2932,4,FALSE))</f>
        <v>#REF!</v>
      </c>
      <c r="C18" s="44" t="e">
        <f>IF(#REF!="","",VLOOKUP(#REF!,'Configuration Plan'!$C$4:$G$2932,4,FALSE))</f>
        <v>#REF!</v>
      </c>
      <c r="D18" s="44" t="e">
        <f>IF(#REF!="","",VLOOKUP(#REF!,'Configuration Plan'!$C$4:$G$2932,4,FALSE))</f>
        <v>#REF!</v>
      </c>
      <c r="E18" s="44" t="e">
        <f>IF(#REF!="","",VLOOKUP(#REF!,'Configuration Plan'!$C$4:$G$2932,4,FALSE))</f>
        <v>#REF!</v>
      </c>
      <c r="F18" s="44" t="e">
        <f>IF(#REF!="","",VLOOKUP(#REF!,'Configuration Plan'!$C$4:$G$2932,4,FALSE))</f>
        <v>#REF!</v>
      </c>
      <c r="G18" s="44" t="e">
        <f>IF(#REF!="","",VLOOKUP(#REF!,'Configuration Plan'!$C$4:$G$2932,4,FALSE))</f>
        <v>#REF!</v>
      </c>
      <c r="H18" s="44" t="e">
        <f>IF(#REF!="","",VLOOKUP(#REF!,'Configuration Plan'!$C$4:$G$2932,4,FALSE))</f>
        <v>#REF!</v>
      </c>
      <c r="I18" s="44" t="e">
        <f>IF(#REF!="","",VLOOKUP(#REF!,'Configuration Plan'!$C$4:$G$2932,4,FALSE))</f>
        <v>#REF!</v>
      </c>
      <c r="J18" s="44" t="e">
        <f>IF(#REF!="","",VLOOKUP(#REF!,'Configuration Plan'!$C$4:$G$2932,4,FALSE))</f>
        <v>#REF!</v>
      </c>
      <c r="K18" s="44" t="e">
        <f>IF(#REF!="","",VLOOKUP(#REF!,'Configuration Plan'!$C$4:$G$2932,4,FALSE))</f>
        <v>#REF!</v>
      </c>
      <c r="L18" s="44" t="e">
        <f>IF(#REF!="","",VLOOKUP(#REF!,'Configuration Plan'!$C$4:$G$2932,4,FALSE))</f>
        <v>#REF!</v>
      </c>
      <c r="M18" s="44" t="e">
        <f>IF(#REF!="","",VLOOKUP(#REF!,'Configuration Plan'!$C$4:$G$2932,4,FALSE))</f>
        <v>#REF!</v>
      </c>
      <c r="N18" s="44" t="e">
        <f>IF(#REF!="","",VLOOKUP(#REF!,'Configuration Plan'!$C$4:$G$2932,4,FALSE))</f>
        <v>#REF!</v>
      </c>
      <c r="O18" s="44" t="e">
        <f>IF(#REF!="","",VLOOKUP(#REF!,'Configuration Plan'!$C$4:$G$2932,4,FALSE))</f>
        <v>#REF!</v>
      </c>
      <c r="P18" s="44" t="e">
        <f>IF(#REF!="","",VLOOKUP(#REF!,'Configuration Plan'!$C$4:$G$2932,4,FALSE))</f>
        <v>#REF!</v>
      </c>
      <c r="Q18" s="44" t="e">
        <f>IF(#REF!="","",VLOOKUP(#REF!,'Configuration Plan'!$C$4:$G$2932,4,FALSE))</f>
        <v>#REF!</v>
      </c>
      <c r="R18" s="44" t="e">
        <f>IF(#REF!="","",VLOOKUP(#REF!,'Configuration Plan'!$C$4:$G$2932,4,FALSE))</f>
        <v>#REF!</v>
      </c>
      <c r="S18" s="44" t="e">
        <f>IF(#REF!="","",VLOOKUP(#REF!,'Configuration Plan'!$C$4:$G$2932,4,FALSE))</f>
        <v>#REF!</v>
      </c>
      <c r="T18" s="44" t="e">
        <f>IF(#REF!="","",VLOOKUP(#REF!,'Configuration Plan'!$C$4:$G$2932,4,FALSE))</f>
        <v>#REF!</v>
      </c>
      <c r="U18" s="44" t="e">
        <f>IF(#REF!="","",VLOOKUP(#REF!,'Configuration Plan'!$C$4:$G$2932,4,FALSE))</f>
        <v>#REF!</v>
      </c>
      <c r="V18" s="44" t="e">
        <f>IF(#REF!="","",VLOOKUP(#REF!,'Configuration Plan'!$C$4:$G$2932,4,FALSE))</f>
        <v>#REF!</v>
      </c>
      <c r="W18" s="44" t="e">
        <f>IF(#REF!="","",VLOOKUP(#REF!,'Configuration Plan'!$C$4:$G$2932,4,FALSE))</f>
        <v>#REF!</v>
      </c>
      <c r="X18" s="44" t="e">
        <f>IF(#REF!="","",VLOOKUP(#REF!,'Configuration Plan'!$C$4:$G$2932,4,FALSE))</f>
        <v>#REF!</v>
      </c>
      <c r="Y18" s="44" t="e">
        <f>IF(#REF!="","",VLOOKUP(#REF!,'Configuration Plan'!$C$4:$G$2932,4,FALSE))</f>
        <v>#REF!</v>
      </c>
      <c r="Z18" s="44" t="e">
        <f>IF(#REF!="","",VLOOKUP(#REF!,'Configuration Plan'!$C$4:$G$2932,4,FALSE))</f>
        <v>#REF!</v>
      </c>
      <c r="AA18" s="44" t="e">
        <f>IF(#REF!="","",VLOOKUP(#REF!,'Configuration Plan'!$C$4:$G$2932,4,FALSE))</f>
        <v>#REF!</v>
      </c>
      <c r="AB18" s="44" t="e">
        <f>IF(#REF!="","",VLOOKUP(#REF!,'Configuration Plan'!$C$4:$G$2932,4,FALSE))</f>
        <v>#REF!</v>
      </c>
      <c r="AC18" s="44" t="e">
        <f>IF(#REF!="","",VLOOKUP(#REF!,'Configuration Plan'!$C$4:$G$2932,4,FALSE))</f>
        <v>#REF!</v>
      </c>
      <c r="AD18" s="44" t="e">
        <f>IF(#REF!="","",VLOOKUP(#REF!,'Configuration Plan'!$C$4:$G$2932,4,FALSE))</f>
        <v>#REF!</v>
      </c>
      <c r="AE18" s="44" t="e">
        <f>IF(#REF!="","",VLOOKUP(#REF!,'Configuration Plan'!$C$4:$G$2932,4,FALSE))</f>
        <v>#REF!</v>
      </c>
      <c r="AF18" s="44" t="e">
        <f>IF(#REF!="","",VLOOKUP(#REF!,'Configuration Plan'!$C$4:$G$2932,4,FALSE))</f>
        <v>#REF!</v>
      </c>
      <c r="AG18" s="44" t="e">
        <f>IF(#REF!="","",VLOOKUP(#REF!,'Configuration Plan'!$C$4:$G$2932,4,FALSE))</f>
        <v>#REF!</v>
      </c>
      <c r="AH18" s="44" t="e">
        <f>IF(#REF!="","",VLOOKUP(#REF!,'Configuration Plan'!$C$4:$G$2932,4,FALSE))</f>
        <v>#REF!</v>
      </c>
      <c r="AI18" s="44" t="e">
        <f>IF(#REF!="","",VLOOKUP(#REF!,'Configuration Plan'!$C$4:$G$2932,4,FALSE))</f>
        <v>#REF!</v>
      </c>
      <c r="AJ18" s="44" t="e">
        <f>IF(#REF!="","",VLOOKUP(#REF!,'Configuration Plan'!$C$4:$G$2932,4,FALSE))</f>
        <v>#REF!</v>
      </c>
    </row>
    <row r="19" spans="1:36" hidden="1">
      <c r="A19" s="140"/>
      <c r="B19" s="44" t="e">
        <f>IF(#REF!="","",VLOOKUP(#REF!,'Configuration Plan'!$C$4:$G$2932,4,FALSE))</f>
        <v>#REF!</v>
      </c>
      <c r="C19" s="44" t="e">
        <f>IF(#REF!="","",VLOOKUP(#REF!,'Configuration Plan'!$C$4:$G$2932,4,FALSE))</f>
        <v>#REF!</v>
      </c>
      <c r="D19" s="44" t="e">
        <f>IF(#REF!="","",VLOOKUP(#REF!,'Configuration Plan'!$C$4:$G$2932,4,FALSE))</f>
        <v>#REF!</v>
      </c>
      <c r="E19" s="44" t="e">
        <f>IF(#REF!="","",VLOOKUP(#REF!,'Configuration Plan'!$C$4:$G$2932,4,FALSE))</f>
        <v>#REF!</v>
      </c>
      <c r="F19" s="44" t="e">
        <f>IF(#REF!="","",VLOOKUP(#REF!,'Configuration Plan'!$C$4:$G$2932,4,FALSE))</f>
        <v>#REF!</v>
      </c>
      <c r="G19" s="44" t="e">
        <f>IF(#REF!="","",VLOOKUP(#REF!,'Configuration Plan'!$C$4:$G$2932,4,FALSE))</f>
        <v>#REF!</v>
      </c>
      <c r="H19" s="44" t="e">
        <f>IF(#REF!="","",VLOOKUP(#REF!,'Configuration Plan'!$C$4:$G$2932,4,FALSE))</f>
        <v>#REF!</v>
      </c>
      <c r="I19" s="44" t="e">
        <f>IF(#REF!="","",VLOOKUP(#REF!,'Configuration Plan'!$C$4:$G$2932,4,FALSE))</f>
        <v>#REF!</v>
      </c>
      <c r="J19" s="44" t="e">
        <f>IF(#REF!="","",VLOOKUP(#REF!,'Configuration Plan'!$C$4:$G$2932,4,FALSE))</f>
        <v>#REF!</v>
      </c>
      <c r="K19" s="44" t="e">
        <f>IF(#REF!="","",VLOOKUP(#REF!,'Configuration Plan'!$C$4:$G$2932,4,FALSE))</f>
        <v>#REF!</v>
      </c>
      <c r="L19" s="44" t="e">
        <f>IF(#REF!="","",VLOOKUP(#REF!,'Configuration Plan'!$C$4:$G$2932,4,FALSE))</f>
        <v>#REF!</v>
      </c>
      <c r="M19" s="44" t="e">
        <f>IF(#REF!="","",VLOOKUP(#REF!,'Configuration Plan'!$C$4:$G$2932,4,FALSE))</f>
        <v>#REF!</v>
      </c>
      <c r="N19" s="44" t="e">
        <f>IF(#REF!="","",VLOOKUP(#REF!,'Configuration Plan'!$C$4:$G$2932,4,FALSE))</f>
        <v>#REF!</v>
      </c>
      <c r="O19" s="44" t="e">
        <f>IF(#REF!="","",VLOOKUP(#REF!,'Configuration Plan'!$C$4:$G$2932,4,FALSE))</f>
        <v>#REF!</v>
      </c>
      <c r="P19" s="44" t="e">
        <f>IF(#REF!="","",VLOOKUP(#REF!,'Configuration Plan'!$C$4:$G$2932,4,FALSE))</f>
        <v>#REF!</v>
      </c>
      <c r="Q19" s="44" t="e">
        <f>IF(#REF!="","",VLOOKUP(#REF!,'Configuration Plan'!$C$4:$G$2932,4,FALSE))</f>
        <v>#REF!</v>
      </c>
      <c r="R19" s="44" t="e">
        <f>IF(#REF!="","",VLOOKUP(#REF!,'Configuration Plan'!$C$4:$G$2932,4,FALSE))</f>
        <v>#REF!</v>
      </c>
      <c r="S19" s="44" t="e">
        <f>IF(#REF!="","",VLOOKUP(#REF!,'Configuration Plan'!$C$4:$G$2932,4,FALSE))</f>
        <v>#REF!</v>
      </c>
      <c r="T19" s="44" t="e">
        <f>IF(#REF!="","",VLOOKUP(#REF!,'Configuration Plan'!$C$4:$G$2932,4,FALSE))</f>
        <v>#REF!</v>
      </c>
      <c r="U19" s="44" t="e">
        <f>IF(#REF!="","",VLOOKUP(#REF!,'Configuration Plan'!$C$4:$G$2932,4,FALSE))</f>
        <v>#REF!</v>
      </c>
      <c r="V19" s="44" t="e">
        <f>IF(#REF!="","",VLOOKUP(#REF!,'Configuration Plan'!$C$4:$G$2932,4,FALSE))</f>
        <v>#REF!</v>
      </c>
      <c r="W19" s="44" t="e">
        <f>IF(#REF!="","",VLOOKUP(#REF!,'Configuration Plan'!$C$4:$G$2932,4,FALSE))</f>
        <v>#REF!</v>
      </c>
      <c r="X19" s="44" t="e">
        <f>IF(#REF!="","",VLOOKUP(#REF!,'Configuration Plan'!$C$4:$G$2932,4,FALSE))</f>
        <v>#REF!</v>
      </c>
      <c r="Y19" s="44" t="e">
        <f>IF(#REF!="","",VLOOKUP(#REF!,'Configuration Plan'!$C$4:$G$2932,4,FALSE))</f>
        <v>#REF!</v>
      </c>
      <c r="Z19" s="44" t="e">
        <f>IF(#REF!="","",VLOOKUP(#REF!,'Configuration Plan'!$C$4:$G$2932,4,FALSE))</f>
        <v>#REF!</v>
      </c>
      <c r="AA19" s="44" t="e">
        <f>IF(#REF!="","",VLOOKUP(#REF!,'Configuration Plan'!$C$4:$G$2932,4,FALSE))</f>
        <v>#REF!</v>
      </c>
      <c r="AB19" s="44" t="e">
        <f>IF(#REF!="","",VLOOKUP(#REF!,'Configuration Plan'!$C$4:$G$2932,4,FALSE))</f>
        <v>#REF!</v>
      </c>
      <c r="AC19" s="44" t="e">
        <f>IF(#REF!="","",VLOOKUP(#REF!,'Configuration Plan'!$C$4:$G$2932,4,FALSE))</f>
        <v>#REF!</v>
      </c>
      <c r="AD19" s="44" t="e">
        <f>IF(#REF!="","",VLOOKUP(#REF!,'Configuration Plan'!$C$4:$G$2932,4,FALSE))</f>
        <v>#REF!</v>
      </c>
      <c r="AE19" s="44" t="e">
        <f>IF(#REF!="","",VLOOKUP(#REF!,'Configuration Plan'!$C$4:$G$2932,4,FALSE))</f>
        <v>#REF!</v>
      </c>
      <c r="AF19" s="44" t="e">
        <f>IF(#REF!="","",VLOOKUP(#REF!,'Configuration Plan'!$C$4:$G$2932,4,FALSE))</f>
        <v>#REF!</v>
      </c>
      <c r="AG19" s="44" t="e">
        <f>IF(#REF!="","",VLOOKUP(#REF!,'Configuration Plan'!$C$4:$G$2932,4,FALSE))</f>
        <v>#REF!</v>
      </c>
      <c r="AH19" s="44" t="e">
        <f>IF(#REF!="","",VLOOKUP(#REF!,'Configuration Plan'!$C$4:$G$2932,4,FALSE))</f>
        <v>#REF!</v>
      </c>
      <c r="AI19" s="44" t="e">
        <f>IF(#REF!="","",VLOOKUP(#REF!,'Configuration Plan'!$C$4:$G$2932,4,FALSE))</f>
        <v>#REF!</v>
      </c>
      <c r="AJ19" s="44" t="e">
        <f>IF(#REF!="","",VLOOKUP(#REF!,'Configuration Plan'!$C$4:$G$2932,4,FALSE))</f>
        <v>#REF!</v>
      </c>
    </row>
    <row r="20" spans="1:36" hidden="1">
      <c r="A20" s="139" t="s">
        <v>95</v>
      </c>
      <c r="B20" s="44" t="e">
        <f>IF(#REF!="","",VLOOKUP(#REF!,'Configuration Plan'!$C$4:$G$2398,4,FALSE))</f>
        <v>#REF!</v>
      </c>
      <c r="C20" s="44" t="e">
        <f>IF(#REF!="","",VLOOKUP(#REF!,'Configuration Plan'!$C$4:$G$2398,4,FALSE))</f>
        <v>#REF!</v>
      </c>
      <c r="D20" s="44" t="e">
        <f>IF(#REF!="","",VLOOKUP(#REF!,'Configuration Plan'!$C$4:$G$2398,4,FALSE))</f>
        <v>#REF!</v>
      </c>
      <c r="E20" s="44" t="e">
        <f>IF(#REF!="","",VLOOKUP(#REF!,'Configuration Plan'!$C$4:$G$2398,4,FALSE))</f>
        <v>#REF!</v>
      </c>
      <c r="F20" s="44" t="e">
        <f>IF(#REF!="","",VLOOKUP(#REF!,'Configuration Plan'!$C$4:$G$2398,4,FALSE))</f>
        <v>#REF!</v>
      </c>
      <c r="G20" s="44" t="e">
        <f>IF(#REF!="","",VLOOKUP(#REF!,'Configuration Plan'!$C$4:$G$2398,4,FALSE))</f>
        <v>#REF!</v>
      </c>
      <c r="H20" s="44" t="e">
        <f>IF(#REF!="","",VLOOKUP(#REF!,'Configuration Plan'!$C$4:$G$2398,4,FALSE))</f>
        <v>#REF!</v>
      </c>
      <c r="I20" s="44" t="e">
        <f>IF(#REF!="","",VLOOKUP(#REF!,'Configuration Plan'!$C$4:$G$2398,4,FALSE))</f>
        <v>#REF!</v>
      </c>
      <c r="J20" s="44" t="e">
        <f>IF(#REF!="","",VLOOKUP(#REF!,'Configuration Plan'!$C$4:$G$2398,4,FALSE))</f>
        <v>#REF!</v>
      </c>
      <c r="K20" s="44" t="e">
        <f>IF(#REF!="","",VLOOKUP(#REF!,'Configuration Plan'!$C$4:$G$2398,4,FALSE))</f>
        <v>#REF!</v>
      </c>
      <c r="L20" s="44" t="e">
        <f>IF(#REF!="","",VLOOKUP(#REF!,'Configuration Plan'!$C$4:$G$2398,4,FALSE))</f>
        <v>#REF!</v>
      </c>
      <c r="M20" s="44" t="e">
        <f>IF(#REF!="","",VLOOKUP(#REF!,'Configuration Plan'!$C$4:$G$2398,4,FALSE))</f>
        <v>#REF!</v>
      </c>
      <c r="N20" s="44" t="e">
        <f>IF(#REF!="","",VLOOKUP(#REF!,'Configuration Plan'!$C$4:$G$2398,4,FALSE))</f>
        <v>#REF!</v>
      </c>
      <c r="O20" s="44" t="e">
        <f>IF(#REF!="","",VLOOKUP(#REF!,'Configuration Plan'!$C$4:$G$2398,4,FALSE))</f>
        <v>#REF!</v>
      </c>
      <c r="P20" s="44" t="e">
        <f>IF(#REF!="","",VLOOKUP(#REF!,'Configuration Plan'!$C$4:$G$2398,4,FALSE))</f>
        <v>#REF!</v>
      </c>
      <c r="Q20" s="44" t="e">
        <f>IF(#REF!="","",VLOOKUP(#REF!,'Configuration Plan'!$C$4:$G$2398,4,FALSE))</f>
        <v>#REF!</v>
      </c>
      <c r="R20" s="44" t="e">
        <f>IF(#REF!="","",VLOOKUP(#REF!,'Configuration Plan'!$C$4:$G$2398,4,FALSE))</f>
        <v>#REF!</v>
      </c>
      <c r="S20" s="44" t="e">
        <f>IF(#REF!="","",VLOOKUP(#REF!,'Configuration Plan'!$C$4:$G$2398,4,FALSE))</f>
        <v>#REF!</v>
      </c>
      <c r="T20" s="44" t="e">
        <f>IF(#REF!="","",VLOOKUP(#REF!,'Configuration Plan'!$C$4:$G$2398,4,FALSE))</f>
        <v>#REF!</v>
      </c>
      <c r="U20" s="44" t="e">
        <f>IF(#REF!="","",VLOOKUP(#REF!,'Configuration Plan'!$C$4:$G$2398,4,FALSE))</f>
        <v>#REF!</v>
      </c>
      <c r="V20" s="44" t="e">
        <f>IF(#REF!="","",VLOOKUP(#REF!,'Configuration Plan'!$C$4:$G$2398,4,FALSE))</f>
        <v>#REF!</v>
      </c>
      <c r="W20" s="44" t="e">
        <f>IF(#REF!="","",VLOOKUP(#REF!,'Configuration Plan'!$C$4:$G$2398,4,FALSE))</f>
        <v>#REF!</v>
      </c>
      <c r="X20" s="44" t="e">
        <f>IF(#REF!="","",VLOOKUP(#REF!,'Configuration Plan'!$C$4:$G$2398,4,FALSE))</f>
        <v>#REF!</v>
      </c>
      <c r="Y20" s="44" t="e">
        <f>IF(#REF!="","",VLOOKUP(#REF!,'Configuration Plan'!$C$4:$G$2398,4,FALSE))</f>
        <v>#REF!</v>
      </c>
      <c r="Z20" s="44" t="e">
        <f>IF(#REF!="","",VLOOKUP(#REF!,'Configuration Plan'!$C$4:$G$2398,4,FALSE))</f>
        <v>#REF!</v>
      </c>
      <c r="AA20" s="44" t="e">
        <f>IF(#REF!="","",VLOOKUP(#REF!,'Configuration Plan'!$C$4:$G$2398,4,FALSE))</f>
        <v>#REF!</v>
      </c>
      <c r="AB20" s="44" t="e">
        <f>IF(#REF!="","",VLOOKUP(#REF!,'Configuration Plan'!$C$4:$G$2398,4,FALSE))</f>
        <v>#REF!</v>
      </c>
      <c r="AC20" s="44" t="e">
        <f>IF(#REF!="","",VLOOKUP(#REF!,'Configuration Plan'!$C$4:$G$2398,4,FALSE))</f>
        <v>#REF!</v>
      </c>
      <c r="AD20" s="44" t="e">
        <f>IF(#REF!="","",VLOOKUP(#REF!,'Configuration Plan'!$C$4:$G$2398,4,FALSE))</f>
        <v>#REF!</v>
      </c>
      <c r="AE20" s="44" t="e">
        <f>IF(#REF!="","",VLOOKUP(#REF!,'Configuration Plan'!$C$4:$G$2398,4,FALSE))</f>
        <v>#REF!</v>
      </c>
      <c r="AF20" s="44" t="e">
        <f>IF(#REF!="","",VLOOKUP(#REF!,'Configuration Plan'!$C$4:$G$2398,4,FALSE))</f>
        <v>#REF!</v>
      </c>
      <c r="AG20" s="44" t="e">
        <f>IF(#REF!="","",VLOOKUP(#REF!,'Configuration Plan'!$C$4:$G$2398,4,FALSE))</f>
        <v>#REF!</v>
      </c>
      <c r="AH20" s="44" t="e">
        <f>IF(#REF!="","",VLOOKUP(#REF!,'Configuration Plan'!$C$4:$G$2398,4,FALSE))</f>
        <v>#REF!</v>
      </c>
      <c r="AI20" s="44" t="e">
        <f>IF(#REF!="","",VLOOKUP(#REF!,'Configuration Plan'!$C$4:$G$2398,4,FALSE))</f>
        <v>#REF!</v>
      </c>
      <c r="AJ20" s="44" t="e">
        <f>IF(#REF!="","",VLOOKUP(#REF!,'Configuration Plan'!$C$4:$G$2398,4,FALSE))</f>
        <v>#REF!</v>
      </c>
    </row>
    <row r="21" spans="1:36" hidden="1">
      <c r="A21" s="141"/>
      <c r="B21" s="44" t="e">
        <f>IF(#REF!="","",VLOOKUP(#REF!,'Configuration Plan'!$C$4:$G$2398,4,FALSE))</f>
        <v>#REF!</v>
      </c>
      <c r="C21" s="44" t="e">
        <f>IF(#REF!="","",VLOOKUP(#REF!,'Configuration Plan'!$C$4:$G$2398,4,FALSE))</f>
        <v>#REF!</v>
      </c>
      <c r="D21" s="44" t="e">
        <f>IF(#REF!="","",VLOOKUP(#REF!,'Configuration Plan'!$C$4:$G$2398,4,FALSE))</f>
        <v>#REF!</v>
      </c>
      <c r="E21" s="44" t="e">
        <f>IF(#REF!="","",VLOOKUP(#REF!,'Configuration Plan'!$C$4:$G$2398,4,FALSE))</f>
        <v>#REF!</v>
      </c>
      <c r="F21" s="44" t="e">
        <f>IF(#REF!="","",VLOOKUP(#REF!,'Configuration Plan'!$C$4:$G$2398,4,FALSE))</f>
        <v>#REF!</v>
      </c>
      <c r="G21" s="44" t="e">
        <f>IF(#REF!="","",VLOOKUP(#REF!,'Configuration Plan'!$C$4:$G$2398,4,FALSE))</f>
        <v>#REF!</v>
      </c>
      <c r="H21" s="44" t="e">
        <f>IF(#REF!="","",VLOOKUP(#REF!,'Configuration Plan'!$C$4:$G$2398,4,FALSE))</f>
        <v>#REF!</v>
      </c>
      <c r="I21" s="44" t="e">
        <f>IF(#REF!="","",VLOOKUP(#REF!,'Configuration Plan'!$C$4:$G$2398,4,FALSE))</f>
        <v>#REF!</v>
      </c>
      <c r="J21" s="44" t="e">
        <f>IF(#REF!="","",VLOOKUP(#REF!,'Configuration Plan'!$C$4:$G$2398,4,FALSE))</f>
        <v>#REF!</v>
      </c>
      <c r="K21" s="44" t="e">
        <f>IF(#REF!="","",VLOOKUP(#REF!,'Configuration Plan'!$C$4:$G$2398,4,FALSE))</f>
        <v>#REF!</v>
      </c>
      <c r="L21" s="44" t="e">
        <f>IF(#REF!="","",VLOOKUP(#REF!,'Configuration Plan'!$C$4:$G$2398,4,FALSE))</f>
        <v>#REF!</v>
      </c>
      <c r="M21" s="44" t="e">
        <f>IF(#REF!="","",VLOOKUP(#REF!,'Configuration Plan'!$C$4:$G$2398,4,FALSE))</f>
        <v>#REF!</v>
      </c>
      <c r="N21" s="44" t="e">
        <f>IF(#REF!="","",VLOOKUP(#REF!,'Configuration Plan'!$C$4:$G$2398,4,FALSE))</f>
        <v>#REF!</v>
      </c>
      <c r="O21" s="44" t="e">
        <f>IF(#REF!="","",VLOOKUP(#REF!,'Configuration Plan'!$C$4:$G$2398,4,FALSE))</f>
        <v>#REF!</v>
      </c>
      <c r="P21" s="44" t="e">
        <f>IF(#REF!="","",VLOOKUP(#REF!,'Configuration Plan'!$C$4:$G$2398,4,FALSE))</f>
        <v>#REF!</v>
      </c>
      <c r="Q21" s="44" t="e">
        <f>IF(#REF!="","",VLOOKUP(#REF!,'Configuration Plan'!$C$4:$G$2398,4,FALSE))</f>
        <v>#REF!</v>
      </c>
      <c r="R21" s="44" t="e">
        <f>IF(#REF!="","",VLOOKUP(#REF!,'Configuration Plan'!$C$4:$G$2398,4,FALSE))</f>
        <v>#REF!</v>
      </c>
      <c r="S21" s="44" t="e">
        <f>IF(#REF!="","",VLOOKUP(#REF!,'Configuration Plan'!$C$4:$G$2398,4,FALSE))</f>
        <v>#REF!</v>
      </c>
      <c r="T21" s="44" t="e">
        <f>IF(#REF!="","",VLOOKUP(#REF!,'Configuration Plan'!$C$4:$G$2398,4,FALSE))</f>
        <v>#REF!</v>
      </c>
      <c r="U21" s="44" t="e">
        <f>IF(#REF!="","",VLOOKUP(#REF!,'Configuration Plan'!$C$4:$G$2398,4,FALSE))</f>
        <v>#REF!</v>
      </c>
      <c r="V21" s="44" t="e">
        <f>IF(#REF!="","",VLOOKUP(#REF!,'Configuration Plan'!$C$4:$G$2398,4,FALSE))</f>
        <v>#REF!</v>
      </c>
      <c r="W21" s="44" t="e">
        <f>IF(#REF!="","",VLOOKUP(#REF!,'Configuration Plan'!$C$4:$G$2398,4,FALSE))</f>
        <v>#REF!</v>
      </c>
      <c r="X21" s="44" t="e">
        <f>IF(#REF!="","",VLOOKUP(#REF!,'Configuration Plan'!$C$4:$G$2398,4,FALSE))</f>
        <v>#REF!</v>
      </c>
      <c r="Y21" s="44" t="e">
        <f>IF(#REF!="","",VLOOKUP(#REF!,'Configuration Plan'!$C$4:$G$2398,4,FALSE))</f>
        <v>#REF!</v>
      </c>
      <c r="Z21" s="44" t="e">
        <f>IF(#REF!="","",VLOOKUP(#REF!,'Configuration Plan'!$C$4:$G$2398,4,FALSE))</f>
        <v>#REF!</v>
      </c>
      <c r="AA21" s="44" t="e">
        <f>IF(#REF!="","",VLOOKUP(#REF!,'Configuration Plan'!$C$4:$G$2398,4,FALSE))</f>
        <v>#REF!</v>
      </c>
      <c r="AB21" s="44" t="e">
        <f>IF(#REF!="","",VLOOKUP(#REF!,'Configuration Plan'!$C$4:$G$2398,4,FALSE))</f>
        <v>#REF!</v>
      </c>
      <c r="AC21" s="44" t="e">
        <f>IF(#REF!="","",VLOOKUP(#REF!,'Configuration Plan'!$C$4:$G$2398,4,FALSE))</f>
        <v>#REF!</v>
      </c>
      <c r="AD21" s="44" t="e">
        <f>IF(#REF!="","",VLOOKUP(#REF!,'Configuration Plan'!$C$4:$G$2398,4,FALSE))</f>
        <v>#REF!</v>
      </c>
      <c r="AE21" s="44" t="e">
        <f>IF(#REF!="","",VLOOKUP(#REF!,'Configuration Plan'!$C$4:$G$2398,4,FALSE))</f>
        <v>#REF!</v>
      </c>
      <c r="AF21" s="44" t="e">
        <f>IF(#REF!="","",VLOOKUP(#REF!,'Configuration Plan'!$C$4:$G$2398,4,FALSE))</f>
        <v>#REF!</v>
      </c>
      <c r="AG21" s="44" t="e">
        <f>IF(#REF!="","",VLOOKUP(#REF!,'Configuration Plan'!$C$4:$G$2398,4,FALSE))</f>
        <v>#REF!</v>
      </c>
      <c r="AH21" s="44" t="e">
        <f>IF(#REF!="","",VLOOKUP(#REF!,'Configuration Plan'!$C$4:$G$2398,4,FALSE))</f>
        <v>#REF!</v>
      </c>
      <c r="AI21" s="44" t="e">
        <f>IF(#REF!="","",VLOOKUP(#REF!,'Configuration Plan'!$C$4:$G$2398,4,FALSE))</f>
        <v>#REF!</v>
      </c>
      <c r="AJ21" s="44" t="e">
        <f>IF(#REF!="","",VLOOKUP(#REF!,'Configuration Plan'!$C$4:$G$2398,4,FALSE))</f>
        <v>#REF!</v>
      </c>
    </row>
    <row r="22" spans="1:36" hidden="1">
      <c r="A22" s="140"/>
      <c r="B22" s="44" t="e">
        <f>IF(#REF!="","",VLOOKUP(#REF!,'Configuration Plan'!$C$4:$G$2398,4,FALSE))</f>
        <v>#REF!</v>
      </c>
      <c r="C22" s="44" t="e">
        <f>IF(#REF!="","",VLOOKUP(#REF!,'Configuration Plan'!$C$4:$G$2398,4,FALSE))</f>
        <v>#REF!</v>
      </c>
      <c r="D22" s="44" t="e">
        <f>IF(#REF!="","",VLOOKUP(#REF!,'Configuration Plan'!$C$4:$G$2398,4,FALSE))</f>
        <v>#REF!</v>
      </c>
      <c r="E22" s="44" t="e">
        <f>IF(#REF!="","",VLOOKUP(#REF!,'Configuration Plan'!$C$4:$G$2398,4,FALSE))</f>
        <v>#REF!</v>
      </c>
      <c r="F22" s="44" t="e">
        <f>IF(#REF!="","",VLOOKUP(#REF!,'Configuration Plan'!$C$4:$G$2398,4,FALSE))</f>
        <v>#REF!</v>
      </c>
      <c r="G22" s="44" t="e">
        <f>IF(#REF!="","",VLOOKUP(#REF!,'Configuration Plan'!$C$4:$G$2398,4,FALSE))</f>
        <v>#REF!</v>
      </c>
      <c r="H22" s="44" t="e">
        <f>IF(#REF!="","",VLOOKUP(#REF!,'Configuration Plan'!$C$4:$G$2398,4,FALSE))</f>
        <v>#REF!</v>
      </c>
      <c r="I22" s="44" t="e">
        <f>IF(#REF!="","",VLOOKUP(#REF!,'Configuration Plan'!$C$4:$G$2398,4,FALSE))</f>
        <v>#REF!</v>
      </c>
      <c r="J22" s="44" t="e">
        <f>IF(#REF!="","",VLOOKUP(#REF!,'Configuration Plan'!$C$4:$G$2398,4,FALSE))</f>
        <v>#REF!</v>
      </c>
      <c r="K22" s="44" t="e">
        <f>IF(#REF!="","",VLOOKUP(#REF!,'Configuration Plan'!$C$4:$G$2398,4,FALSE))</f>
        <v>#REF!</v>
      </c>
      <c r="L22" s="44" t="e">
        <f>IF(#REF!="","",VLOOKUP(#REF!,'Configuration Plan'!$C$4:$G$2398,4,FALSE))</f>
        <v>#REF!</v>
      </c>
      <c r="M22" s="44" t="e">
        <f>IF(#REF!="","",VLOOKUP(#REF!,'Configuration Plan'!$C$4:$G$2398,4,FALSE))</f>
        <v>#REF!</v>
      </c>
      <c r="N22" s="44" t="e">
        <f>IF(#REF!="","",VLOOKUP(#REF!,'Configuration Plan'!$C$4:$G$2398,4,FALSE))</f>
        <v>#REF!</v>
      </c>
      <c r="O22" s="44" t="e">
        <f>IF(#REF!="","",VLOOKUP(#REF!,'Configuration Plan'!$C$4:$G$2398,4,FALSE))</f>
        <v>#REF!</v>
      </c>
      <c r="P22" s="44" t="e">
        <f>IF(#REF!="","",VLOOKUP(#REF!,'Configuration Plan'!$C$4:$G$2398,4,FALSE))</f>
        <v>#REF!</v>
      </c>
      <c r="Q22" s="44" t="e">
        <f>IF(#REF!="","",VLOOKUP(#REF!,'Configuration Plan'!$C$4:$G$2398,4,FALSE))</f>
        <v>#REF!</v>
      </c>
      <c r="R22" s="44" t="e">
        <f>IF(#REF!="","",VLOOKUP(#REF!,'Configuration Plan'!$C$4:$G$2398,4,FALSE))</f>
        <v>#REF!</v>
      </c>
      <c r="S22" s="44" t="e">
        <f>IF(#REF!="","",VLOOKUP(#REF!,'Configuration Plan'!$C$4:$G$2398,4,FALSE))</f>
        <v>#REF!</v>
      </c>
      <c r="T22" s="44" t="e">
        <f>IF(#REF!="","",VLOOKUP(#REF!,'Configuration Plan'!$C$4:$G$2398,4,FALSE))</f>
        <v>#REF!</v>
      </c>
      <c r="U22" s="44" t="e">
        <f>IF(#REF!="","",VLOOKUP(#REF!,'Configuration Plan'!$C$4:$G$2398,4,FALSE))</f>
        <v>#REF!</v>
      </c>
      <c r="V22" s="44" t="e">
        <f>IF(#REF!="","",VLOOKUP(#REF!,'Configuration Plan'!$C$4:$G$2398,4,FALSE))</f>
        <v>#REF!</v>
      </c>
      <c r="W22" s="44" t="e">
        <f>IF(#REF!="","",VLOOKUP(#REF!,'Configuration Plan'!$C$4:$G$2398,4,FALSE))</f>
        <v>#REF!</v>
      </c>
      <c r="X22" s="44" t="e">
        <f>IF(#REF!="","",VLOOKUP(#REF!,'Configuration Plan'!$C$4:$G$2398,4,FALSE))</f>
        <v>#REF!</v>
      </c>
      <c r="Y22" s="44" t="e">
        <f>IF(#REF!="","",VLOOKUP(#REF!,'Configuration Plan'!$C$4:$G$2398,4,FALSE))</f>
        <v>#REF!</v>
      </c>
      <c r="Z22" s="44" t="e">
        <f>IF(#REF!="","",VLOOKUP(#REF!,'Configuration Plan'!$C$4:$G$2398,4,FALSE))</f>
        <v>#REF!</v>
      </c>
      <c r="AA22" s="44" t="e">
        <f>IF(#REF!="","",VLOOKUP(#REF!,'Configuration Plan'!$C$4:$G$2398,4,FALSE))</f>
        <v>#REF!</v>
      </c>
      <c r="AB22" s="44" t="e">
        <f>IF(#REF!="","",VLOOKUP(#REF!,'Configuration Plan'!$C$4:$G$2398,4,FALSE))</f>
        <v>#REF!</v>
      </c>
      <c r="AC22" s="44" t="e">
        <f>IF(#REF!="","",VLOOKUP(#REF!,'Configuration Plan'!$C$4:$G$2398,4,FALSE))</f>
        <v>#REF!</v>
      </c>
      <c r="AD22" s="44" t="e">
        <f>IF(#REF!="","",VLOOKUP(#REF!,'Configuration Plan'!$C$4:$G$2398,4,FALSE))</f>
        <v>#REF!</v>
      </c>
      <c r="AE22" s="44" t="e">
        <f>IF(#REF!="","",VLOOKUP(#REF!,'Configuration Plan'!$C$4:$G$2398,4,FALSE))</f>
        <v>#REF!</v>
      </c>
      <c r="AF22" s="44" t="e">
        <f>IF(#REF!="","",VLOOKUP(#REF!,'Configuration Plan'!$C$4:$G$2398,4,FALSE))</f>
        <v>#REF!</v>
      </c>
      <c r="AG22" s="44" t="e">
        <f>IF(#REF!="","",VLOOKUP(#REF!,'Configuration Plan'!$C$4:$G$2398,4,FALSE))</f>
        <v>#REF!</v>
      </c>
      <c r="AH22" s="44" t="e">
        <f>IF(#REF!="","",VLOOKUP(#REF!,'Configuration Plan'!$C$4:$G$2398,4,FALSE))</f>
        <v>#REF!</v>
      </c>
      <c r="AI22" s="44" t="e">
        <f>IF(#REF!="","",VLOOKUP(#REF!,'Configuration Plan'!$C$4:$G$2398,4,FALSE))</f>
        <v>#REF!</v>
      </c>
      <c r="AJ22" s="44" t="e">
        <f>IF(#REF!="","",VLOOKUP(#REF!,'Configuration Plan'!$C$4:$G$2398,4,FALSE))</f>
        <v>#REF!</v>
      </c>
    </row>
    <row r="23" spans="1:36" hidden="1">
      <c r="A23" s="139" t="s">
        <v>93</v>
      </c>
      <c r="B23" s="44" t="e">
        <f>IF(#REF!="","",VLOOKUP(#REF!,'Configuration Plan'!$C$4:$G$2398,4,FALSE))</f>
        <v>#REF!</v>
      </c>
      <c r="C23" s="44" t="e">
        <f>IF(#REF!="","",VLOOKUP(#REF!,'Configuration Plan'!$C$4:$G$2398,4,FALSE))</f>
        <v>#REF!</v>
      </c>
      <c r="D23" s="44" t="e">
        <f>IF(#REF!="","",VLOOKUP(#REF!,'Configuration Plan'!$C$4:$G$2398,4,FALSE))</f>
        <v>#REF!</v>
      </c>
      <c r="E23" s="44" t="e">
        <f>IF(#REF!="","",VLOOKUP(#REF!,'Configuration Plan'!$C$4:$G$2398,4,FALSE))</f>
        <v>#REF!</v>
      </c>
      <c r="F23" s="44" t="e">
        <f>IF(#REF!="","",VLOOKUP(#REF!,'Configuration Plan'!$C$4:$G$2398,4,FALSE))</f>
        <v>#REF!</v>
      </c>
      <c r="G23" s="44" t="e">
        <f>IF(#REF!="","",VLOOKUP(#REF!,'Configuration Plan'!$C$4:$G$2398,4,FALSE))</f>
        <v>#REF!</v>
      </c>
      <c r="H23" s="44" t="e">
        <f>IF(#REF!="","",VLOOKUP(#REF!,'Configuration Plan'!$C$4:$G$2398,4,FALSE))</f>
        <v>#REF!</v>
      </c>
      <c r="I23" s="44" t="e">
        <f>IF(#REF!="","",VLOOKUP(#REF!,'Configuration Plan'!$C$4:$G$2398,4,FALSE))</f>
        <v>#REF!</v>
      </c>
      <c r="J23" s="44" t="e">
        <f>IF(#REF!="","",VLOOKUP(#REF!,'Configuration Plan'!$C$4:$G$2398,4,FALSE))</f>
        <v>#REF!</v>
      </c>
      <c r="K23" s="44" t="e">
        <f>IF(#REF!="","",VLOOKUP(#REF!,'Configuration Plan'!$C$4:$G$2398,4,FALSE))</f>
        <v>#REF!</v>
      </c>
      <c r="L23" s="44" t="e">
        <f>IF(#REF!="","",VLOOKUP(#REF!,'Configuration Plan'!$C$4:$G$2398,4,FALSE))</f>
        <v>#REF!</v>
      </c>
      <c r="M23" s="44" t="e">
        <f>IF(#REF!="","",VLOOKUP(#REF!,'Configuration Plan'!$C$4:$G$2398,4,FALSE))</f>
        <v>#REF!</v>
      </c>
      <c r="N23" s="44" t="e">
        <f>IF(#REF!="","",VLOOKUP(#REF!,'Configuration Plan'!$C$4:$G$2398,4,FALSE))</f>
        <v>#REF!</v>
      </c>
      <c r="O23" s="44" t="e">
        <f>IF(#REF!="","",VLOOKUP(#REF!,'Configuration Plan'!$C$4:$G$2398,4,FALSE))</f>
        <v>#REF!</v>
      </c>
      <c r="P23" s="44" t="e">
        <f>IF(#REF!="","",VLOOKUP(#REF!,'Configuration Plan'!$C$4:$G$2398,4,FALSE))</f>
        <v>#REF!</v>
      </c>
      <c r="Q23" s="44" t="e">
        <f>IF(#REF!="","",VLOOKUP(#REF!,'Configuration Plan'!$C$4:$G$2398,4,FALSE))</f>
        <v>#REF!</v>
      </c>
      <c r="R23" s="44" t="e">
        <f>IF(#REF!="","",VLOOKUP(#REF!,'Configuration Plan'!$C$4:$G$2398,4,FALSE))</f>
        <v>#REF!</v>
      </c>
      <c r="S23" s="44" t="e">
        <f>IF(#REF!="","",VLOOKUP(#REF!,'Configuration Plan'!$C$4:$G$2398,4,FALSE))</f>
        <v>#REF!</v>
      </c>
      <c r="T23" s="44" t="e">
        <f>IF(#REF!="","",VLOOKUP(#REF!,'Configuration Plan'!$C$4:$G$2398,4,FALSE))</f>
        <v>#REF!</v>
      </c>
      <c r="U23" s="44" t="e">
        <f>IF(#REF!="","",VLOOKUP(#REF!,'Configuration Plan'!$C$4:$G$2398,4,FALSE))</f>
        <v>#REF!</v>
      </c>
      <c r="V23" s="44" t="e">
        <f>IF(#REF!="","",VLOOKUP(#REF!,'Configuration Plan'!$C$4:$G$2398,4,FALSE))</f>
        <v>#REF!</v>
      </c>
      <c r="W23" s="44" t="e">
        <f>IF(#REF!="","",VLOOKUP(#REF!,'Configuration Plan'!$C$4:$G$2398,4,FALSE))</f>
        <v>#REF!</v>
      </c>
      <c r="X23" s="44" t="e">
        <f>IF(#REF!="","",VLOOKUP(#REF!,'Configuration Plan'!$C$4:$G$2398,4,FALSE))</f>
        <v>#REF!</v>
      </c>
      <c r="Y23" s="44" t="e">
        <f>IF(#REF!="","",VLOOKUP(#REF!,'Configuration Plan'!$C$4:$G$2398,4,FALSE))</f>
        <v>#REF!</v>
      </c>
      <c r="Z23" s="44" t="e">
        <f>IF(#REF!="","",VLOOKUP(#REF!,'Configuration Plan'!$C$4:$G$2398,4,FALSE))</f>
        <v>#REF!</v>
      </c>
      <c r="AA23" s="44" t="e">
        <f>IF(#REF!="","",VLOOKUP(#REF!,'Configuration Plan'!$C$4:$G$2398,4,FALSE))</f>
        <v>#REF!</v>
      </c>
      <c r="AB23" s="44" t="e">
        <f>IF(#REF!="","",VLOOKUP(#REF!,'Configuration Plan'!$C$4:$G$2398,4,FALSE))</f>
        <v>#REF!</v>
      </c>
      <c r="AC23" s="44" t="e">
        <f>IF(#REF!="","",VLOOKUP(#REF!,'Configuration Plan'!$C$4:$G$2398,4,FALSE))</f>
        <v>#REF!</v>
      </c>
      <c r="AD23" s="44" t="e">
        <f>IF(#REF!="","",VLOOKUP(#REF!,'Configuration Plan'!$C$4:$G$2398,4,FALSE))</f>
        <v>#REF!</v>
      </c>
      <c r="AE23" s="44" t="e">
        <f>IF(#REF!="","",VLOOKUP(#REF!,'Configuration Plan'!$C$4:$G$2398,4,FALSE))</f>
        <v>#REF!</v>
      </c>
      <c r="AF23" s="44" t="e">
        <f>IF(#REF!="","",VLOOKUP(#REF!,'Configuration Plan'!$C$4:$G$2398,4,FALSE))</f>
        <v>#REF!</v>
      </c>
      <c r="AG23" s="44" t="e">
        <f>IF(#REF!="","",VLOOKUP(#REF!,'Configuration Plan'!$C$4:$G$2398,4,FALSE))</f>
        <v>#REF!</v>
      </c>
      <c r="AH23" s="44" t="e">
        <f>IF(#REF!="","",VLOOKUP(#REF!,'Configuration Plan'!$C$4:$G$2398,4,FALSE))</f>
        <v>#REF!</v>
      </c>
      <c r="AI23" s="44" t="e">
        <f>IF(#REF!="","",VLOOKUP(#REF!,'Configuration Plan'!$C$4:$G$2398,4,FALSE))</f>
        <v>#REF!</v>
      </c>
      <c r="AJ23" s="44" t="e">
        <f>IF(#REF!="","",VLOOKUP(#REF!,'Configuration Plan'!$C$4:$G$2398,4,FALSE))</f>
        <v>#REF!</v>
      </c>
    </row>
    <row r="24" spans="1:36" hidden="1">
      <c r="A24" s="141"/>
      <c r="B24" s="44" t="e">
        <f>IF(#REF!="","",VLOOKUP(#REF!,'Configuration Plan'!$C$4:$G$2398,4,FALSE))</f>
        <v>#REF!</v>
      </c>
      <c r="C24" s="44" t="e">
        <f>IF(#REF!="","",VLOOKUP(#REF!,'Configuration Plan'!$C$4:$G$2398,4,FALSE))</f>
        <v>#REF!</v>
      </c>
      <c r="D24" s="44" t="e">
        <f>IF(#REF!="","",VLOOKUP(#REF!,'Configuration Plan'!$C$4:$G$2398,4,FALSE))</f>
        <v>#REF!</v>
      </c>
      <c r="E24" s="44" t="e">
        <f>IF(#REF!="","",VLOOKUP(#REF!,'Configuration Plan'!$C$4:$G$2398,4,FALSE))</f>
        <v>#REF!</v>
      </c>
      <c r="F24" s="44" t="e">
        <f>IF(#REF!="","",VLOOKUP(#REF!,'Configuration Plan'!$C$4:$G$2398,4,FALSE))</f>
        <v>#REF!</v>
      </c>
      <c r="G24" s="44" t="e">
        <f>IF(#REF!="","",VLOOKUP(#REF!,'Configuration Plan'!$C$4:$G$2398,4,FALSE))</f>
        <v>#REF!</v>
      </c>
      <c r="H24" s="44" t="e">
        <f>IF(#REF!="","",VLOOKUP(#REF!,'Configuration Plan'!$C$4:$G$2398,4,FALSE))</f>
        <v>#REF!</v>
      </c>
      <c r="I24" s="44" t="e">
        <f>IF(#REF!="","",VLOOKUP(#REF!,'Configuration Plan'!$C$4:$G$2398,4,FALSE))</f>
        <v>#REF!</v>
      </c>
      <c r="J24" s="44" t="e">
        <f>IF(#REF!="","",VLOOKUP(#REF!,'Configuration Plan'!$C$4:$G$2398,4,FALSE))</f>
        <v>#REF!</v>
      </c>
      <c r="K24" s="44" t="e">
        <f>IF(#REF!="","",VLOOKUP(#REF!,'Configuration Plan'!$C$4:$G$2398,4,FALSE))</f>
        <v>#REF!</v>
      </c>
      <c r="L24" s="44" t="e">
        <f>IF(#REF!="","",VLOOKUP(#REF!,'Configuration Plan'!$C$4:$G$2398,4,FALSE))</f>
        <v>#REF!</v>
      </c>
      <c r="M24" s="44" t="e">
        <f>IF(#REF!="","",VLOOKUP(#REF!,'Configuration Plan'!$C$4:$G$2398,4,FALSE))</f>
        <v>#REF!</v>
      </c>
      <c r="N24" s="44" t="e">
        <f>IF(#REF!="","",VLOOKUP(#REF!,'Configuration Plan'!$C$4:$G$2398,4,FALSE))</f>
        <v>#REF!</v>
      </c>
      <c r="O24" s="44" t="e">
        <f>IF(#REF!="","",VLOOKUP(#REF!,'Configuration Plan'!$C$4:$G$2398,4,FALSE))</f>
        <v>#REF!</v>
      </c>
      <c r="P24" s="44" t="e">
        <f>IF(#REF!="","",VLOOKUP(#REF!,'Configuration Plan'!$C$4:$G$2398,4,FALSE))</f>
        <v>#REF!</v>
      </c>
      <c r="Q24" s="44" t="e">
        <f>IF(#REF!="","",VLOOKUP(#REF!,'Configuration Plan'!$C$4:$G$2398,4,FALSE))</f>
        <v>#REF!</v>
      </c>
      <c r="R24" s="44" t="e">
        <f>IF(#REF!="","",VLOOKUP(#REF!,'Configuration Plan'!$C$4:$G$2398,4,FALSE))</f>
        <v>#REF!</v>
      </c>
      <c r="S24" s="44" t="e">
        <f>IF(#REF!="","",VLOOKUP(#REF!,'Configuration Plan'!$C$4:$G$2398,4,FALSE))</f>
        <v>#REF!</v>
      </c>
      <c r="T24" s="44" t="e">
        <f>IF(#REF!="","",VLOOKUP(#REF!,'Configuration Plan'!$C$4:$G$2398,4,FALSE))</f>
        <v>#REF!</v>
      </c>
      <c r="U24" s="44" t="e">
        <f>IF(#REF!="","",VLOOKUP(#REF!,'Configuration Plan'!$C$4:$G$2398,4,FALSE))</f>
        <v>#REF!</v>
      </c>
      <c r="V24" s="44" t="e">
        <f>IF(#REF!="","",VLOOKUP(#REF!,'Configuration Plan'!$C$4:$G$2398,4,FALSE))</f>
        <v>#REF!</v>
      </c>
      <c r="W24" s="44" t="e">
        <f>IF(#REF!="","",VLOOKUP(#REF!,'Configuration Plan'!$C$4:$G$2398,4,FALSE))</f>
        <v>#REF!</v>
      </c>
      <c r="X24" s="44" t="e">
        <f>IF(#REF!="","",VLOOKUP(#REF!,'Configuration Plan'!$C$4:$G$2398,4,FALSE))</f>
        <v>#REF!</v>
      </c>
      <c r="Y24" s="44" t="e">
        <f>IF(#REF!="","",VLOOKUP(#REF!,'Configuration Plan'!$C$4:$G$2398,4,FALSE))</f>
        <v>#REF!</v>
      </c>
      <c r="Z24" s="44" t="e">
        <f>IF(#REF!="","",VLOOKUP(#REF!,'Configuration Plan'!$C$4:$G$2398,4,FALSE))</f>
        <v>#REF!</v>
      </c>
      <c r="AA24" s="44" t="e">
        <f>IF(#REF!="","",VLOOKUP(#REF!,'Configuration Plan'!$C$4:$G$2398,4,FALSE))</f>
        <v>#REF!</v>
      </c>
      <c r="AB24" s="44" t="e">
        <f>IF(#REF!="","",VLOOKUP(#REF!,'Configuration Plan'!$C$4:$G$2398,4,FALSE))</f>
        <v>#REF!</v>
      </c>
      <c r="AC24" s="44" t="e">
        <f>IF(#REF!="","",VLOOKUP(#REF!,'Configuration Plan'!$C$4:$G$2398,4,FALSE))</f>
        <v>#REF!</v>
      </c>
      <c r="AD24" s="44" t="e">
        <f>IF(#REF!="","",VLOOKUP(#REF!,'Configuration Plan'!$C$4:$G$2398,4,FALSE))</f>
        <v>#REF!</v>
      </c>
      <c r="AE24" s="44" t="e">
        <f>IF(#REF!="","",VLOOKUP(#REF!,'Configuration Plan'!$C$4:$G$2398,4,FALSE))</f>
        <v>#REF!</v>
      </c>
      <c r="AF24" s="44" t="e">
        <f>IF(#REF!="","",VLOOKUP(#REF!,'Configuration Plan'!$C$4:$G$2398,4,FALSE))</f>
        <v>#REF!</v>
      </c>
      <c r="AG24" s="44" t="e">
        <f>IF(#REF!="","",VLOOKUP(#REF!,'Configuration Plan'!$C$4:$G$2398,4,FALSE))</f>
        <v>#REF!</v>
      </c>
      <c r="AH24" s="44" t="e">
        <f>IF(#REF!="","",VLOOKUP(#REF!,'Configuration Plan'!$C$4:$G$2398,4,FALSE))</f>
        <v>#REF!</v>
      </c>
      <c r="AI24" s="44" t="e">
        <f>IF(#REF!="","",VLOOKUP(#REF!,'Configuration Plan'!$C$4:$G$2398,4,FALSE))</f>
        <v>#REF!</v>
      </c>
      <c r="AJ24" s="44" t="e">
        <f>IF(#REF!="","",VLOOKUP(#REF!,'Configuration Plan'!$C$4:$G$2398,4,FALSE))</f>
        <v>#REF!</v>
      </c>
    </row>
    <row r="25" spans="1:36" hidden="1">
      <c r="A25" s="141"/>
      <c r="B25" s="44" t="e">
        <f>IF(#REF!="","",VLOOKUP(#REF!,'Configuration Plan'!$C$4:$G$2398,4,FALSE))</f>
        <v>#REF!</v>
      </c>
      <c r="C25" s="44" t="e">
        <f>IF(#REF!="","",VLOOKUP(#REF!,'Configuration Plan'!$C$4:$G$2398,4,FALSE))</f>
        <v>#REF!</v>
      </c>
      <c r="D25" s="44" t="e">
        <f>IF(#REF!="","",VLOOKUP(#REF!,'Configuration Plan'!$C$4:$G$2398,4,FALSE))</f>
        <v>#REF!</v>
      </c>
      <c r="E25" s="44" t="e">
        <f>IF(#REF!="","",VLOOKUP(#REF!,'Configuration Plan'!$C$4:$G$2398,4,FALSE))</f>
        <v>#REF!</v>
      </c>
      <c r="F25" s="44" t="e">
        <f>IF(#REF!="","",VLOOKUP(#REF!,'Configuration Plan'!$C$4:$G$2398,4,FALSE))</f>
        <v>#REF!</v>
      </c>
      <c r="G25" s="44" t="e">
        <f>IF(#REF!="","",VLOOKUP(#REF!,'Configuration Plan'!$C$4:$G$2398,4,FALSE))</f>
        <v>#REF!</v>
      </c>
      <c r="H25" s="44" t="e">
        <f>IF(#REF!="","",VLOOKUP(#REF!,'Configuration Plan'!$C$4:$G$2398,4,FALSE))</f>
        <v>#REF!</v>
      </c>
      <c r="I25" s="44" t="e">
        <f>IF(#REF!="","",VLOOKUP(#REF!,'Configuration Plan'!$C$4:$G$2398,4,FALSE))</f>
        <v>#REF!</v>
      </c>
      <c r="J25" s="44" t="e">
        <f>IF(#REF!="","",VLOOKUP(#REF!,'Configuration Plan'!$C$4:$G$2398,4,FALSE))</f>
        <v>#REF!</v>
      </c>
      <c r="K25" s="44" t="e">
        <f>IF(#REF!="","",VLOOKUP(#REF!,'Configuration Plan'!$C$4:$G$2398,4,FALSE))</f>
        <v>#REF!</v>
      </c>
      <c r="L25" s="44" t="e">
        <f>IF(#REF!="","",VLOOKUP(#REF!,'Configuration Plan'!$C$4:$G$2398,4,FALSE))</f>
        <v>#REF!</v>
      </c>
      <c r="M25" s="44" t="e">
        <f>IF(#REF!="","",VLOOKUP(#REF!,'Configuration Plan'!$C$4:$G$2398,4,FALSE))</f>
        <v>#REF!</v>
      </c>
      <c r="N25" s="44" t="e">
        <f>IF(#REF!="","",VLOOKUP(#REF!,'Configuration Plan'!$C$4:$G$2398,4,FALSE))</f>
        <v>#REF!</v>
      </c>
      <c r="O25" s="44" t="e">
        <f>IF(#REF!="","",VLOOKUP(#REF!,'Configuration Plan'!$C$4:$G$2398,4,FALSE))</f>
        <v>#REF!</v>
      </c>
      <c r="P25" s="44" t="e">
        <f>IF(#REF!="","",VLOOKUP(#REF!,'Configuration Plan'!$C$4:$G$2398,4,FALSE))</f>
        <v>#REF!</v>
      </c>
      <c r="Q25" s="44" t="e">
        <f>IF(#REF!="","",VLOOKUP(#REF!,'Configuration Plan'!$C$4:$G$2398,4,FALSE))</f>
        <v>#REF!</v>
      </c>
      <c r="R25" s="44" t="e">
        <f>IF(#REF!="","",VLOOKUP(#REF!,'Configuration Plan'!$C$4:$G$2398,4,FALSE))</f>
        <v>#REF!</v>
      </c>
      <c r="S25" s="44" t="e">
        <f>IF(#REF!="","",VLOOKUP(#REF!,'Configuration Plan'!$C$4:$G$2398,4,FALSE))</f>
        <v>#REF!</v>
      </c>
      <c r="T25" s="44" t="e">
        <f>IF(#REF!="","",VLOOKUP(#REF!,'Configuration Plan'!$C$4:$G$2398,4,FALSE))</f>
        <v>#REF!</v>
      </c>
      <c r="U25" s="44" t="e">
        <f>IF(#REF!="","",VLOOKUP(#REF!,'Configuration Plan'!$C$4:$G$2398,4,FALSE))</f>
        <v>#REF!</v>
      </c>
      <c r="V25" s="44" t="e">
        <f>IF(#REF!="","",VLOOKUP(#REF!,'Configuration Plan'!$C$4:$G$2398,4,FALSE))</f>
        <v>#REF!</v>
      </c>
      <c r="W25" s="44" t="e">
        <f>IF(#REF!="","",VLOOKUP(#REF!,'Configuration Plan'!$C$4:$G$2398,4,FALSE))</f>
        <v>#REF!</v>
      </c>
      <c r="X25" s="44" t="e">
        <f>IF(#REF!="","",VLOOKUP(#REF!,'Configuration Plan'!$C$4:$G$2398,4,FALSE))</f>
        <v>#REF!</v>
      </c>
      <c r="Y25" s="44" t="e">
        <f>IF(#REF!="","",VLOOKUP(#REF!,'Configuration Plan'!$C$4:$G$2398,4,FALSE))</f>
        <v>#REF!</v>
      </c>
      <c r="Z25" s="44" t="e">
        <f>IF(#REF!="","",VLOOKUP(#REF!,'Configuration Plan'!$C$4:$G$2398,4,FALSE))</f>
        <v>#REF!</v>
      </c>
      <c r="AA25" s="44" t="e">
        <f>IF(#REF!="","",VLOOKUP(#REF!,'Configuration Plan'!$C$4:$G$2398,4,FALSE))</f>
        <v>#REF!</v>
      </c>
      <c r="AB25" s="44" t="e">
        <f>IF(#REF!="","",VLOOKUP(#REF!,'Configuration Plan'!$C$4:$G$2398,4,FALSE))</f>
        <v>#REF!</v>
      </c>
      <c r="AC25" s="44" t="e">
        <f>IF(#REF!="","",VLOOKUP(#REF!,'Configuration Plan'!$C$4:$G$2398,4,FALSE))</f>
        <v>#REF!</v>
      </c>
      <c r="AD25" s="44" t="e">
        <f>IF(#REF!="","",VLOOKUP(#REF!,'Configuration Plan'!$C$4:$G$2398,4,FALSE))</f>
        <v>#REF!</v>
      </c>
      <c r="AE25" s="44" t="e">
        <f>IF(#REF!="","",VLOOKUP(#REF!,'Configuration Plan'!$C$4:$G$2398,4,FALSE))</f>
        <v>#REF!</v>
      </c>
      <c r="AF25" s="44" t="e">
        <f>IF(#REF!="","",VLOOKUP(#REF!,'Configuration Plan'!$C$4:$G$2398,4,FALSE))</f>
        <v>#REF!</v>
      </c>
      <c r="AG25" s="44" t="e">
        <f>IF(#REF!="","",VLOOKUP(#REF!,'Configuration Plan'!$C$4:$G$2398,4,FALSE))</f>
        <v>#REF!</v>
      </c>
      <c r="AH25" s="44" t="e">
        <f>IF(#REF!="","",VLOOKUP(#REF!,'Configuration Plan'!$C$4:$G$2398,4,FALSE))</f>
        <v>#REF!</v>
      </c>
      <c r="AI25" s="44" t="e">
        <f>IF(#REF!="","",VLOOKUP(#REF!,'Configuration Plan'!$C$4:$G$2398,4,FALSE))</f>
        <v>#REF!</v>
      </c>
      <c r="AJ25" s="44" t="e">
        <f>IF(#REF!="","",VLOOKUP(#REF!,'Configuration Plan'!$C$4:$G$2398,4,FALSE))</f>
        <v>#REF!</v>
      </c>
    </row>
    <row r="26" spans="1:36" hidden="1">
      <c r="A26" s="140"/>
      <c r="B26" s="44" t="e">
        <f>IF(#REF!="","",VLOOKUP(#REF!,'Configuration Plan'!$C$4:$G$2398,4,FALSE))</f>
        <v>#REF!</v>
      </c>
      <c r="C26" s="44" t="e">
        <f>IF(#REF!="","",VLOOKUP(#REF!,'Configuration Plan'!$C$4:$G$2398,4,FALSE))</f>
        <v>#REF!</v>
      </c>
      <c r="D26" s="44" t="e">
        <f>IF(#REF!="","",VLOOKUP(#REF!,'Configuration Plan'!$C$4:$G$2398,4,FALSE))</f>
        <v>#REF!</v>
      </c>
      <c r="E26" s="44" t="e">
        <f>IF(#REF!="","",VLOOKUP(#REF!,'Configuration Plan'!$C$4:$G$2398,4,FALSE))</f>
        <v>#REF!</v>
      </c>
      <c r="F26" s="44" t="e">
        <f>IF(#REF!="","",VLOOKUP(#REF!,'Configuration Plan'!$C$4:$G$2398,4,FALSE))</f>
        <v>#REF!</v>
      </c>
      <c r="G26" s="44" t="e">
        <f>IF(#REF!="","",VLOOKUP(#REF!,'Configuration Plan'!$C$4:$G$2398,4,FALSE))</f>
        <v>#REF!</v>
      </c>
      <c r="H26" s="44" t="e">
        <f>IF(#REF!="","",VLOOKUP(#REF!,'Configuration Plan'!$C$4:$G$2398,4,FALSE))</f>
        <v>#REF!</v>
      </c>
      <c r="I26" s="44" t="e">
        <f>IF(#REF!="","",VLOOKUP(#REF!,'Configuration Plan'!$C$4:$G$2398,4,FALSE))</f>
        <v>#REF!</v>
      </c>
      <c r="J26" s="44" t="e">
        <f>IF(#REF!="","",VLOOKUP(#REF!,'Configuration Plan'!$C$4:$G$2398,4,FALSE))</f>
        <v>#REF!</v>
      </c>
      <c r="K26" s="44" t="e">
        <f>IF(#REF!="","",VLOOKUP(#REF!,'Configuration Plan'!$C$4:$G$2398,4,FALSE))</f>
        <v>#REF!</v>
      </c>
      <c r="L26" s="44" t="e">
        <f>IF(#REF!="","",VLOOKUP(#REF!,'Configuration Plan'!$C$4:$G$2398,4,FALSE))</f>
        <v>#REF!</v>
      </c>
      <c r="M26" s="44" t="e">
        <f>IF(#REF!="","",VLOOKUP(#REF!,'Configuration Plan'!$C$4:$G$2398,4,FALSE))</f>
        <v>#REF!</v>
      </c>
      <c r="N26" s="44" t="e">
        <f>IF(#REF!="","",VLOOKUP(#REF!,'Configuration Plan'!$C$4:$G$2398,4,FALSE))</f>
        <v>#REF!</v>
      </c>
      <c r="O26" s="44" t="e">
        <f>IF(#REF!="","",VLOOKUP(#REF!,'Configuration Plan'!$C$4:$G$2398,4,FALSE))</f>
        <v>#REF!</v>
      </c>
      <c r="P26" s="44" t="e">
        <f>IF(#REF!="","",VLOOKUP(#REF!,'Configuration Plan'!$C$4:$G$2398,4,FALSE))</f>
        <v>#REF!</v>
      </c>
      <c r="Q26" s="44" t="e">
        <f>IF(#REF!="","",VLOOKUP(#REF!,'Configuration Plan'!$C$4:$G$2398,4,FALSE))</f>
        <v>#REF!</v>
      </c>
      <c r="R26" s="44" t="e">
        <f>IF(#REF!="","",VLOOKUP(#REF!,'Configuration Plan'!$C$4:$G$2398,4,FALSE))</f>
        <v>#REF!</v>
      </c>
      <c r="S26" s="44" t="e">
        <f>IF(#REF!="","",VLOOKUP(#REF!,'Configuration Plan'!$C$4:$G$2398,4,FALSE))</f>
        <v>#REF!</v>
      </c>
      <c r="T26" s="44" t="e">
        <f>IF(#REF!="","",VLOOKUP(#REF!,'Configuration Plan'!$C$4:$G$2398,4,FALSE))</f>
        <v>#REF!</v>
      </c>
      <c r="U26" s="44" t="e">
        <f>IF(#REF!="","",VLOOKUP(#REF!,'Configuration Plan'!$C$4:$G$2398,4,FALSE))</f>
        <v>#REF!</v>
      </c>
      <c r="V26" s="44" t="e">
        <f>IF(#REF!="","",VLOOKUP(#REF!,'Configuration Plan'!$C$4:$G$2398,4,FALSE))</f>
        <v>#REF!</v>
      </c>
      <c r="W26" s="44" t="e">
        <f>IF(#REF!="","",VLOOKUP(#REF!,'Configuration Plan'!$C$4:$G$2398,4,FALSE))</f>
        <v>#REF!</v>
      </c>
      <c r="X26" s="44" t="e">
        <f>IF(#REF!="","",VLOOKUP(#REF!,'Configuration Plan'!$C$4:$G$2398,4,FALSE))</f>
        <v>#REF!</v>
      </c>
      <c r="Y26" s="44" t="e">
        <f>IF(#REF!="","",VLOOKUP(#REF!,'Configuration Plan'!$C$4:$G$2398,4,FALSE))</f>
        <v>#REF!</v>
      </c>
      <c r="Z26" s="44" t="e">
        <f>IF(#REF!="","",VLOOKUP(#REF!,'Configuration Plan'!$C$4:$G$2398,4,FALSE))</f>
        <v>#REF!</v>
      </c>
      <c r="AA26" s="44" t="e">
        <f>IF(#REF!="","",VLOOKUP(#REF!,'Configuration Plan'!$C$4:$G$2398,4,FALSE))</f>
        <v>#REF!</v>
      </c>
      <c r="AB26" s="44" t="e">
        <f>IF(#REF!="","",VLOOKUP(#REF!,'Configuration Plan'!$C$4:$G$2398,4,FALSE))</f>
        <v>#REF!</v>
      </c>
      <c r="AC26" s="44" t="e">
        <f>IF(#REF!="","",VLOOKUP(#REF!,'Configuration Plan'!$C$4:$G$2398,4,FALSE))</f>
        <v>#REF!</v>
      </c>
      <c r="AD26" s="44" t="e">
        <f>IF(#REF!="","",VLOOKUP(#REF!,'Configuration Plan'!$C$4:$G$2398,4,FALSE))</f>
        <v>#REF!</v>
      </c>
      <c r="AE26" s="44" t="e">
        <f>IF(#REF!="","",VLOOKUP(#REF!,'Configuration Plan'!$C$4:$G$2398,4,FALSE))</f>
        <v>#REF!</v>
      </c>
      <c r="AF26" s="44" t="e">
        <f>IF(#REF!="","",VLOOKUP(#REF!,'Configuration Plan'!$C$4:$G$2398,4,FALSE))</f>
        <v>#REF!</v>
      </c>
      <c r="AG26" s="44" t="e">
        <f>IF(#REF!="","",VLOOKUP(#REF!,'Configuration Plan'!$C$4:$G$2398,4,FALSE))</f>
        <v>#REF!</v>
      </c>
      <c r="AH26" s="44" t="e">
        <f>IF(#REF!="","",VLOOKUP(#REF!,'Configuration Plan'!$C$4:$G$2398,4,FALSE))</f>
        <v>#REF!</v>
      </c>
      <c r="AI26" s="44" t="e">
        <f>IF(#REF!="","",VLOOKUP(#REF!,'Configuration Plan'!$C$4:$G$2398,4,FALSE))</f>
        <v>#REF!</v>
      </c>
      <c r="AJ26" s="44" t="e">
        <f>IF(#REF!="","",VLOOKUP(#REF!,'Configuration Plan'!$C$4:$G$2398,4,FALSE))</f>
        <v>#REF!</v>
      </c>
    </row>
    <row r="27" spans="1:36" hidden="1">
      <c r="A27" s="4">
        <v>2.2000000000000002</v>
      </c>
      <c r="B27" s="4">
        <f>COUNTIF(B$18:B$26,"="&amp;$A27)</f>
        <v>0</v>
      </c>
      <c r="C27" s="4">
        <f t="shared" ref="C27:AG29" si="2">COUNTIF(C$18:C$26,"="&amp;$A27)</f>
        <v>0</v>
      </c>
      <c r="D27" s="4">
        <f t="shared" si="2"/>
        <v>0</v>
      </c>
      <c r="E27" s="4">
        <f t="shared" si="2"/>
        <v>0</v>
      </c>
      <c r="F27" s="4">
        <f t="shared" si="2"/>
        <v>0</v>
      </c>
      <c r="G27" s="4">
        <f t="shared" si="2"/>
        <v>0</v>
      </c>
      <c r="H27" s="4">
        <f t="shared" si="2"/>
        <v>0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  <c r="N27" s="4">
        <f t="shared" si="2"/>
        <v>0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2"/>
        <v>0</v>
      </c>
      <c r="T27" s="4">
        <f t="shared" si="2"/>
        <v>0</v>
      </c>
      <c r="U27" s="4">
        <f t="shared" si="2"/>
        <v>0</v>
      </c>
      <c r="V27" s="4">
        <f t="shared" si="2"/>
        <v>0</v>
      </c>
      <c r="W27" s="4">
        <f t="shared" si="2"/>
        <v>0</v>
      </c>
      <c r="X27" s="4">
        <f t="shared" si="2"/>
        <v>0</v>
      </c>
      <c r="Y27" s="4">
        <f t="shared" si="2"/>
        <v>0</v>
      </c>
      <c r="Z27" s="4">
        <f t="shared" si="2"/>
        <v>0</v>
      </c>
      <c r="AA27" s="4">
        <f t="shared" si="2"/>
        <v>0</v>
      </c>
      <c r="AB27" s="4">
        <f t="shared" si="2"/>
        <v>0</v>
      </c>
      <c r="AC27" s="4">
        <f t="shared" si="2"/>
        <v>0</v>
      </c>
      <c r="AD27" s="4">
        <f t="shared" si="2"/>
        <v>0</v>
      </c>
      <c r="AE27" s="4">
        <f t="shared" si="2"/>
        <v>0</v>
      </c>
      <c r="AF27" s="4">
        <f t="shared" si="2"/>
        <v>0</v>
      </c>
      <c r="AG27" s="4">
        <f t="shared" si="2"/>
        <v>0</v>
      </c>
      <c r="AH27" s="4"/>
      <c r="AI27" s="4"/>
      <c r="AJ27" s="4"/>
    </row>
    <row r="28" spans="1:36" hidden="1">
      <c r="A28" s="4">
        <v>2.4</v>
      </c>
      <c r="B28" s="4">
        <f>COUNTIF(B$18:B$26,"="&amp;$A28)</f>
        <v>0</v>
      </c>
      <c r="C28" s="4">
        <f t="shared" si="2"/>
        <v>0</v>
      </c>
      <c r="D28" s="4">
        <f t="shared" si="2"/>
        <v>0</v>
      </c>
      <c r="E28" s="4">
        <f t="shared" si="2"/>
        <v>0</v>
      </c>
      <c r="F28" s="4">
        <f t="shared" si="2"/>
        <v>0</v>
      </c>
      <c r="G28" s="4">
        <f t="shared" si="2"/>
        <v>0</v>
      </c>
      <c r="H28" s="4">
        <f t="shared" si="2"/>
        <v>0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2"/>
        <v>0</v>
      </c>
      <c r="T28" s="4">
        <f t="shared" si="2"/>
        <v>0</v>
      </c>
      <c r="U28" s="4">
        <f t="shared" si="2"/>
        <v>0</v>
      </c>
      <c r="V28" s="4">
        <f t="shared" si="2"/>
        <v>0</v>
      </c>
      <c r="W28" s="4">
        <f t="shared" si="2"/>
        <v>0</v>
      </c>
      <c r="X28" s="4">
        <f t="shared" si="2"/>
        <v>0</v>
      </c>
      <c r="Y28" s="4">
        <f t="shared" si="2"/>
        <v>0</v>
      </c>
      <c r="Z28" s="4">
        <f t="shared" si="2"/>
        <v>0</v>
      </c>
      <c r="AA28" s="4">
        <f t="shared" si="2"/>
        <v>0</v>
      </c>
      <c r="AB28" s="4">
        <f t="shared" si="2"/>
        <v>0</v>
      </c>
      <c r="AC28" s="4">
        <f t="shared" si="2"/>
        <v>0</v>
      </c>
      <c r="AD28" s="4">
        <f t="shared" si="2"/>
        <v>0</v>
      </c>
      <c r="AE28" s="4">
        <f t="shared" si="2"/>
        <v>0</v>
      </c>
      <c r="AF28" s="4">
        <f t="shared" si="2"/>
        <v>0</v>
      </c>
      <c r="AG28" s="4">
        <f t="shared" si="2"/>
        <v>0</v>
      </c>
      <c r="AH28" s="4"/>
      <c r="AI28" s="4"/>
      <c r="AJ28" s="4"/>
    </row>
    <row r="29" spans="1:36" hidden="1">
      <c r="A29" s="4">
        <v>2.9</v>
      </c>
      <c r="B29" s="4">
        <f>COUNTIF(B$18:B$26,"="&amp;$A29)</f>
        <v>0</v>
      </c>
      <c r="C29" s="4">
        <f t="shared" si="2"/>
        <v>0</v>
      </c>
      <c r="D29" s="4">
        <f t="shared" si="2"/>
        <v>0</v>
      </c>
      <c r="E29" s="4">
        <f t="shared" si="2"/>
        <v>0</v>
      </c>
      <c r="F29" s="4">
        <f t="shared" si="2"/>
        <v>0</v>
      </c>
      <c r="G29" s="4">
        <f t="shared" si="2"/>
        <v>0</v>
      </c>
      <c r="H29" s="4">
        <f t="shared" si="2"/>
        <v>0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  <c r="P29" s="4">
        <f t="shared" si="2"/>
        <v>0</v>
      </c>
      <c r="Q29" s="4">
        <f t="shared" si="2"/>
        <v>0</v>
      </c>
      <c r="R29" s="4">
        <f t="shared" si="2"/>
        <v>0</v>
      </c>
      <c r="S29" s="4">
        <f t="shared" si="2"/>
        <v>0</v>
      </c>
      <c r="T29" s="4">
        <f t="shared" si="2"/>
        <v>0</v>
      </c>
      <c r="U29" s="4">
        <f t="shared" si="2"/>
        <v>0</v>
      </c>
      <c r="V29" s="4">
        <f t="shared" si="2"/>
        <v>0</v>
      </c>
      <c r="W29" s="4">
        <f t="shared" si="2"/>
        <v>0</v>
      </c>
      <c r="X29" s="4">
        <f t="shared" si="2"/>
        <v>0</v>
      </c>
      <c r="Y29" s="4">
        <f t="shared" si="2"/>
        <v>0</v>
      </c>
      <c r="Z29" s="4">
        <f t="shared" si="2"/>
        <v>0</v>
      </c>
      <c r="AA29" s="4">
        <f t="shared" si="2"/>
        <v>0</v>
      </c>
      <c r="AB29" s="4">
        <f t="shared" si="2"/>
        <v>0</v>
      </c>
      <c r="AC29" s="4">
        <f t="shared" si="2"/>
        <v>0</v>
      </c>
      <c r="AD29" s="4">
        <f t="shared" si="2"/>
        <v>0</v>
      </c>
      <c r="AE29" s="4">
        <f t="shared" si="2"/>
        <v>0</v>
      </c>
      <c r="AF29" s="4">
        <f t="shared" si="2"/>
        <v>0</v>
      </c>
      <c r="AG29" s="4">
        <f t="shared" si="2"/>
        <v>0</v>
      </c>
      <c r="AH29" s="4"/>
      <c r="AI29" s="4"/>
      <c r="AJ29" s="4"/>
    </row>
    <row r="31" spans="1:36" ht="20.25">
      <c r="A31" s="138" t="s">
        <v>26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</row>
    <row r="32" spans="1:36" ht="46.5">
      <c r="A32" s="2" t="s">
        <v>5</v>
      </c>
      <c r="B32" s="6" t="e">
        <f>B2</f>
        <v>#REF!</v>
      </c>
      <c r="C32" s="6" t="e">
        <f t="shared" ref="C32:AJ32" si="3">C2</f>
        <v>#REF!</v>
      </c>
      <c r="D32" s="6" t="e">
        <f t="shared" si="3"/>
        <v>#REF!</v>
      </c>
      <c r="E32" s="6" t="e">
        <f t="shared" si="3"/>
        <v>#REF!</v>
      </c>
      <c r="F32" s="6" t="e">
        <f t="shared" si="3"/>
        <v>#REF!</v>
      </c>
      <c r="G32" s="6" t="e">
        <f t="shared" si="3"/>
        <v>#REF!</v>
      </c>
      <c r="H32" s="6" t="e">
        <f t="shared" si="3"/>
        <v>#REF!</v>
      </c>
      <c r="I32" s="6" t="e">
        <f t="shared" si="3"/>
        <v>#REF!</v>
      </c>
      <c r="J32" s="6" t="e">
        <f t="shared" si="3"/>
        <v>#REF!</v>
      </c>
      <c r="K32" s="6" t="e">
        <f t="shared" si="3"/>
        <v>#REF!</v>
      </c>
      <c r="L32" s="6" t="e">
        <f t="shared" si="3"/>
        <v>#REF!</v>
      </c>
      <c r="M32" s="6" t="e">
        <f t="shared" si="3"/>
        <v>#REF!</v>
      </c>
      <c r="N32" s="6" t="e">
        <f t="shared" si="3"/>
        <v>#REF!</v>
      </c>
      <c r="O32" s="6" t="e">
        <f t="shared" si="3"/>
        <v>#REF!</v>
      </c>
      <c r="P32" s="6" t="e">
        <f t="shared" si="3"/>
        <v>#REF!</v>
      </c>
      <c r="Q32" s="6" t="e">
        <f t="shared" si="3"/>
        <v>#REF!</v>
      </c>
      <c r="R32" s="6" t="e">
        <f t="shared" si="3"/>
        <v>#REF!</v>
      </c>
      <c r="S32" s="6" t="e">
        <f t="shared" si="3"/>
        <v>#REF!</v>
      </c>
      <c r="T32" s="6" t="e">
        <f t="shared" si="3"/>
        <v>#REF!</v>
      </c>
      <c r="U32" s="6" t="e">
        <f t="shared" si="3"/>
        <v>#REF!</v>
      </c>
      <c r="V32" s="6" t="e">
        <f t="shared" si="3"/>
        <v>#REF!</v>
      </c>
      <c r="W32" s="6" t="e">
        <f t="shared" si="3"/>
        <v>#REF!</v>
      </c>
      <c r="X32" s="6" t="e">
        <f t="shared" si="3"/>
        <v>#REF!</v>
      </c>
      <c r="Y32" s="6" t="e">
        <f t="shared" si="3"/>
        <v>#REF!</v>
      </c>
      <c r="Z32" s="6" t="e">
        <f t="shared" si="3"/>
        <v>#REF!</v>
      </c>
      <c r="AA32" s="6" t="e">
        <f t="shared" si="3"/>
        <v>#REF!</v>
      </c>
      <c r="AB32" s="6" t="e">
        <f t="shared" si="3"/>
        <v>#REF!</v>
      </c>
      <c r="AC32" s="6" t="e">
        <f t="shared" si="3"/>
        <v>#REF!</v>
      </c>
      <c r="AD32" s="6" t="e">
        <f t="shared" si="3"/>
        <v>#REF!</v>
      </c>
      <c r="AE32" s="6" t="e">
        <f t="shared" si="3"/>
        <v>#REF!</v>
      </c>
      <c r="AF32" s="6" t="e">
        <f t="shared" si="3"/>
        <v>#REF!</v>
      </c>
      <c r="AG32" s="6" t="e">
        <f t="shared" si="3"/>
        <v>#REF!</v>
      </c>
      <c r="AH32" s="6" t="e">
        <f t="shared" si="3"/>
        <v>#REF!</v>
      </c>
      <c r="AI32" s="6" t="e">
        <f t="shared" si="3"/>
        <v>#REF!</v>
      </c>
      <c r="AJ32" s="6" t="e">
        <f t="shared" si="3"/>
        <v>#REF!</v>
      </c>
    </row>
    <row r="33" spans="1:36">
      <c r="A33" s="3" t="s">
        <v>27</v>
      </c>
      <c r="B33" s="7"/>
      <c r="C33" s="7">
        <f>B5</f>
        <v>0</v>
      </c>
      <c r="D33" s="7">
        <f t="shared" ref="D33:AJ33" si="4">C5</f>
        <v>0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f t="shared" si="4"/>
        <v>0</v>
      </c>
      <c r="I33" s="7">
        <f t="shared" si="4"/>
        <v>0</v>
      </c>
      <c r="J33" s="7">
        <f t="shared" si="4"/>
        <v>0</v>
      </c>
      <c r="K33" s="7">
        <f t="shared" si="4"/>
        <v>0</v>
      </c>
      <c r="L33" s="7">
        <f t="shared" si="4"/>
        <v>0</v>
      </c>
      <c r="M33" s="7">
        <f t="shared" si="4"/>
        <v>0</v>
      </c>
      <c r="N33" s="7">
        <f t="shared" si="4"/>
        <v>0</v>
      </c>
      <c r="O33" s="7">
        <f t="shared" si="4"/>
        <v>0</v>
      </c>
      <c r="P33" s="7">
        <f t="shared" si="4"/>
        <v>0</v>
      </c>
      <c r="Q33" s="7">
        <f t="shared" si="4"/>
        <v>0</v>
      </c>
      <c r="R33" s="7">
        <f t="shared" si="4"/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  <c r="AB33" s="7">
        <f t="shared" si="4"/>
        <v>0</v>
      </c>
      <c r="AC33" s="7">
        <f t="shared" si="4"/>
        <v>0</v>
      </c>
      <c r="AD33" s="7">
        <f t="shared" si="4"/>
        <v>0</v>
      </c>
      <c r="AE33" s="7">
        <f t="shared" si="4"/>
        <v>0</v>
      </c>
      <c r="AF33" s="7">
        <f t="shared" si="4"/>
        <v>0</v>
      </c>
      <c r="AG33" s="7">
        <f t="shared" si="4"/>
        <v>0</v>
      </c>
      <c r="AH33" s="7">
        <f t="shared" si="4"/>
        <v>0</v>
      </c>
      <c r="AI33" s="7">
        <f t="shared" si="4"/>
        <v>0</v>
      </c>
      <c r="AJ33" s="7">
        <f t="shared" si="4"/>
        <v>0</v>
      </c>
    </row>
    <row r="34" spans="1:36">
      <c r="A34" s="3" t="s">
        <v>28</v>
      </c>
      <c r="B34" s="7"/>
      <c r="C34" s="7">
        <f>C33</f>
        <v>0</v>
      </c>
      <c r="D34" s="7">
        <f t="shared" ref="D34:AJ35" si="5">D33</f>
        <v>0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  <c r="K34" s="7">
        <f t="shared" si="5"/>
        <v>0</v>
      </c>
      <c r="L34" s="7">
        <f t="shared" si="5"/>
        <v>0</v>
      </c>
      <c r="M34" s="7">
        <f t="shared" si="5"/>
        <v>0</v>
      </c>
      <c r="N34" s="7">
        <f t="shared" si="5"/>
        <v>0</v>
      </c>
      <c r="O34" s="7">
        <f t="shared" si="5"/>
        <v>0</v>
      </c>
      <c r="P34" s="7">
        <f t="shared" si="5"/>
        <v>0</v>
      </c>
      <c r="Q34" s="7">
        <f t="shared" si="5"/>
        <v>0</v>
      </c>
      <c r="R34" s="7">
        <f t="shared" si="5"/>
        <v>0</v>
      </c>
      <c r="S34" s="7">
        <f t="shared" si="5"/>
        <v>0</v>
      </c>
      <c r="T34" s="7">
        <f t="shared" si="5"/>
        <v>0</v>
      </c>
      <c r="U34" s="7">
        <f t="shared" si="5"/>
        <v>0</v>
      </c>
      <c r="V34" s="7">
        <f t="shared" si="5"/>
        <v>0</v>
      </c>
      <c r="W34" s="7">
        <f t="shared" si="5"/>
        <v>0</v>
      </c>
      <c r="X34" s="7">
        <f t="shared" si="5"/>
        <v>0</v>
      </c>
      <c r="Y34" s="7">
        <f t="shared" si="5"/>
        <v>0</v>
      </c>
      <c r="Z34" s="7">
        <f t="shared" si="5"/>
        <v>0</v>
      </c>
      <c r="AA34" s="7">
        <f t="shared" si="5"/>
        <v>0</v>
      </c>
      <c r="AB34" s="7">
        <f t="shared" si="5"/>
        <v>0</v>
      </c>
      <c r="AC34" s="7">
        <f t="shared" si="5"/>
        <v>0</v>
      </c>
      <c r="AD34" s="7">
        <f t="shared" si="5"/>
        <v>0</v>
      </c>
      <c r="AE34" s="7">
        <f t="shared" si="5"/>
        <v>0</v>
      </c>
      <c r="AF34" s="7">
        <f t="shared" si="5"/>
        <v>0</v>
      </c>
      <c r="AG34" s="7">
        <f t="shared" si="5"/>
        <v>0</v>
      </c>
      <c r="AH34" s="7">
        <f t="shared" si="5"/>
        <v>0</v>
      </c>
      <c r="AI34" s="7">
        <f t="shared" si="5"/>
        <v>0</v>
      </c>
      <c r="AJ34" s="7">
        <f t="shared" si="5"/>
        <v>0</v>
      </c>
    </row>
    <row r="35" spans="1:36">
      <c r="A35" s="3" t="s">
        <v>29</v>
      </c>
      <c r="B35" s="7"/>
      <c r="C35" s="7">
        <f>C34</f>
        <v>0</v>
      </c>
      <c r="D35" s="7">
        <f t="shared" si="5"/>
        <v>0</v>
      </c>
      <c r="E35" s="7">
        <f t="shared" si="5"/>
        <v>0</v>
      </c>
      <c r="F35" s="7">
        <f t="shared" si="5"/>
        <v>0</v>
      </c>
      <c r="G35" s="7">
        <f t="shared" si="5"/>
        <v>0</v>
      </c>
      <c r="H35" s="7">
        <f t="shared" si="5"/>
        <v>0</v>
      </c>
      <c r="I35" s="7">
        <f t="shared" si="5"/>
        <v>0</v>
      </c>
      <c r="J35" s="7">
        <f t="shared" si="5"/>
        <v>0</v>
      </c>
      <c r="K35" s="7">
        <f t="shared" si="5"/>
        <v>0</v>
      </c>
      <c r="L35" s="7">
        <f t="shared" si="5"/>
        <v>0</v>
      </c>
      <c r="M35" s="7">
        <f t="shared" si="5"/>
        <v>0</v>
      </c>
      <c r="N35" s="7">
        <f t="shared" si="5"/>
        <v>0</v>
      </c>
      <c r="O35" s="7">
        <f t="shared" si="5"/>
        <v>0</v>
      </c>
      <c r="P35" s="7">
        <f t="shared" si="5"/>
        <v>0</v>
      </c>
      <c r="Q35" s="7">
        <f t="shared" si="5"/>
        <v>0</v>
      </c>
      <c r="R35" s="7">
        <f t="shared" si="5"/>
        <v>0</v>
      </c>
      <c r="S35" s="7">
        <f t="shared" si="5"/>
        <v>0</v>
      </c>
      <c r="T35" s="7">
        <f t="shared" si="5"/>
        <v>0</v>
      </c>
      <c r="U35" s="7">
        <f t="shared" si="5"/>
        <v>0</v>
      </c>
      <c r="V35" s="7">
        <f t="shared" si="5"/>
        <v>0</v>
      </c>
      <c r="W35" s="7">
        <f t="shared" si="5"/>
        <v>0</v>
      </c>
      <c r="X35" s="7">
        <f t="shared" si="5"/>
        <v>0</v>
      </c>
      <c r="Y35" s="7">
        <f t="shared" si="5"/>
        <v>0</v>
      </c>
      <c r="Z35" s="7">
        <f t="shared" si="5"/>
        <v>0</v>
      </c>
      <c r="AA35" s="7">
        <f t="shared" si="5"/>
        <v>0</v>
      </c>
      <c r="AB35" s="7">
        <f t="shared" si="5"/>
        <v>0</v>
      </c>
      <c r="AC35" s="7">
        <f t="shared" si="5"/>
        <v>0</v>
      </c>
      <c r="AD35" s="7">
        <f t="shared" si="5"/>
        <v>0</v>
      </c>
      <c r="AE35" s="7">
        <f t="shared" si="5"/>
        <v>0</v>
      </c>
      <c r="AF35" s="7">
        <f t="shared" si="5"/>
        <v>0</v>
      </c>
      <c r="AG35" s="7">
        <f t="shared" si="5"/>
        <v>0</v>
      </c>
      <c r="AH35" s="7">
        <f t="shared" si="5"/>
        <v>0</v>
      </c>
      <c r="AI35" s="7">
        <f t="shared" si="5"/>
        <v>0</v>
      </c>
      <c r="AJ35" s="7">
        <f t="shared" si="5"/>
        <v>0</v>
      </c>
    </row>
    <row r="36" spans="1:36">
      <c r="A36" s="3" t="s">
        <v>30</v>
      </c>
      <c r="B36" s="7"/>
      <c r="C36" s="7">
        <f>SUM(C37:C39)</f>
        <v>0</v>
      </c>
      <c r="D36" s="7">
        <f t="shared" ref="D36:AJ36" si="6">SUM(D37:D39)</f>
        <v>0</v>
      </c>
      <c r="E36" s="7">
        <f t="shared" si="6"/>
        <v>0</v>
      </c>
      <c r="F36" s="7">
        <f t="shared" si="6"/>
        <v>0</v>
      </c>
      <c r="G36" s="7">
        <f t="shared" si="6"/>
        <v>0</v>
      </c>
      <c r="H36" s="7">
        <f t="shared" si="6"/>
        <v>0</v>
      </c>
      <c r="I36" s="7">
        <f t="shared" si="6"/>
        <v>0</v>
      </c>
      <c r="J36" s="7">
        <f t="shared" si="6"/>
        <v>0</v>
      </c>
      <c r="K36" s="7">
        <f t="shared" si="6"/>
        <v>0</v>
      </c>
      <c r="L36" s="7">
        <f t="shared" si="6"/>
        <v>0</v>
      </c>
      <c r="M36" s="7">
        <f t="shared" si="6"/>
        <v>0</v>
      </c>
      <c r="N36" s="7">
        <f t="shared" si="6"/>
        <v>0</v>
      </c>
      <c r="O36" s="7">
        <f t="shared" si="6"/>
        <v>0</v>
      </c>
      <c r="P36" s="7">
        <f t="shared" si="6"/>
        <v>0</v>
      </c>
      <c r="Q36" s="7">
        <f t="shared" si="6"/>
        <v>0</v>
      </c>
      <c r="R36" s="7">
        <f t="shared" si="6"/>
        <v>0</v>
      </c>
      <c r="S36" s="7">
        <f t="shared" si="6"/>
        <v>0</v>
      </c>
      <c r="T36" s="7">
        <f t="shared" si="6"/>
        <v>0</v>
      </c>
      <c r="U36" s="7">
        <f t="shared" si="6"/>
        <v>0</v>
      </c>
      <c r="V36" s="7">
        <f t="shared" si="6"/>
        <v>0</v>
      </c>
      <c r="W36" s="7">
        <f t="shared" si="6"/>
        <v>0</v>
      </c>
      <c r="X36" s="7">
        <f t="shared" si="6"/>
        <v>0</v>
      </c>
      <c r="Y36" s="7">
        <f t="shared" si="6"/>
        <v>0</v>
      </c>
      <c r="Z36" s="7">
        <f t="shared" si="6"/>
        <v>0</v>
      </c>
      <c r="AA36" s="7">
        <f t="shared" si="6"/>
        <v>0</v>
      </c>
      <c r="AB36" s="7">
        <f t="shared" si="6"/>
        <v>0</v>
      </c>
      <c r="AC36" s="7">
        <f t="shared" si="6"/>
        <v>0</v>
      </c>
      <c r="AD36" s="7">
        <f t="shared" si="6"/>
        <v>0</v>
      </c>
      <c r="AE36" s="7">
        <f t="shared" si="6"/>
        <v>0</v>
      </c>
      <c r="AF36" s="7">
        <f t="shared" si="6"/>
        <v>0</v>
      </c>
      <c r="AG36" s="7">
        <f t="shared" si="6"/>
        <v>0</v>
      </c>
      <c r="AH36" s="7">
        <f t="shared" si="6"/>
        <v>0</v>
      </c>
      <c r="AI36" s="7">
        <f t="shared" si="6"/>
        <v>0</v>
      </c>
      <c r="AJ36" s="7">
        <f t="shared" si="6"/>
        <v>0</v>
      </c>
    </row>
    <row r="37" spans="1:36">
      <c r="A37" s="3" t="s">
        <v>31</v>
      </c>
      <c r="B37" s="7"/>
      <c r="C37" s="7">
        <f>B27</f>
        <v>0</v>
      </c>
      <c r="D37" s="7">
        <f t="shared" ref="D37:AJ39" si="7">C27</f>
        <v>0</v>
      </c>
      <c r="E37" s="7">
        <f t="shared" si="7"/>
        <v>0</v>
      </c>
      <c r="F37" s="7">
        <f t="shared" si="7"/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  <c r="J37" s="7">
        <f t="shared" si="7"/>
        <v>0</v>
      </c>
      <c r="K37" s="7">
        <f t="shared" si="7"/>
        <v>0</v>
      </c>
      <c r="L37" s="7">
        <f t="shared" si="7"/>
        <v>0</v>
      </c>
      <c r="M37" s="7">
        <f t="shared" si="7"/>
        <v>0</v>
      </c>
      <c r="N37" s="7">
        <f t="shared" si="7"/>
        <v>0</v>
      </c>
      <c r="O37" s="7">
        <f t="shared" si="7"/>
        <v>0</v>
      </c>
      <c r="P37" s="7">
        <f t="shared" si="7"/>
        <v>0</v>
      </c>
      <c r="Q37" s="7">
        <f t="shared" si="7"/>
        <v>0</v>
      </c>
      <c r="R37" s="7">
        <f t="shared" si="7"/>
        <v>0</v>
      </c>
      <c r="S37" s="7">
        <f t="shared" si="7"/>
        <v>0</v>
      </c>
      <c r="T37" s="7">
        <f t="shared" si="7"/>
        <v>0</v>
      </c>
      <c r="U37" s="7">
        <f t="shared" si="7"/>
        <v>0</v>
      </c>
      <c r="V37" s="7">
        <f t="shared" si="7"/>
        <v>0</v>
      </c>
      <c r="W37" s="7">
        <f t="shared" si="7"/>
        <v>0</v>
      </c>
      <c r="X37" s="7">
        <f t="shared" si="7"/>
        <v>0</v>
      </c>
      <c r="Y37" s="7">
        <f t="shared" si="7"/>
        <v>0</v>
      </c>
      <c r="Z37" s="7">
        <f t="shared" si="7"/>
        <v>0</v>
      </c>
      <c r="AA37" s="7">
        <f t="shared" si="7"/>
        <v>0</v>
      </c>
      <c r="AB37" s="7">
        <f t="shared" si="7"/>
        <v>0</v>
      </c>
      <c r="AC37" s="7">
        <f t="shared" si="7"/>
        <v>0</v>
      </c>
      <c r="AD37" s="7">
        <f t="shared" si="7"/>
        <v>0</v>
      </c>
      <c r="AE37" s="7">
        <f t="shared" si="7"/>
        <v>0</v>
      </c>
      <c r="AF37" s="7">
        <f t="shared" si="7"/>
        <v>0</v>
      </c>
      <c r="AG37" s="7">
        <f t="shared" si="7"/>
        <v>0</v>
      </c>
      <c r="AH37" s="7">
        <f t="shared" si="7"/>
        <v>0</v>
      </c>
      <c r="AI37" s="7">
        <f t="shared" si="7"/>
        <v>0</v>
      </c>
      <c r="AJ37" s="7">
        <f t="shared" si="7"/>
        <v>0</v>
      </c>
    </row>
    <row r="38" spans="1:36">
      <c r="A38" s="3" t="s">
        <v>32</v>
      </c>
      <c r="B38" s="7"/>
      <c r="C38" s="7">
        <f t="shared" ref="C38:R39" si="8">B28</f>
        <v>0</v>
      </c>
      <c r="D38" s="7">
        <f t="shared" si="8"/>
        <v>0</v>
      </c>
      <c r="E38" s="7">
        <f t="shared" si="8"/>
        <v>0</v>
      </c>
      <c r="F38" s="7">
        <f t="shared" si="8"/>
        <v>0</v>
      </c>
      <c r="G38" s="7">
        <f t="shared" si="8"/>
        <v>0</v>
      </c>
      <c r="H38" s="7">
        <f t="shared" si="8"/>
        <v>0</v>
      </c>
      <c r="I38" s="7">
        <f t="shared" si="8"/>
        <v>0</v>
      </c>
      <c r="J38" s="7">
        <f t="shared" si="8"/>
        <v>0</v>
      </c>
      <c r="K38" s="7">
        <f t="shared" si="8"/>
        <v>0</v>
      </c>
      <c r="L38" s="7">
        <f t="shared" si="8"/>
        <v>0</v>
      </c>
      <c r="M38" s="7">
        <f t="shared" si="8"/>
        <v>0</v>
      </c>
      <c r="N38" s="7">
        <f t="shared" si="8"/>
        <v>0</v>
      </c>
      <c r="O38" s="7">
        <f t="shared" si="8"/>
        <v>0</v>
      </c>
      <c r="P38" s="7">
        <f t="shared" si="8"/>
        <v>0</v>
      </c>
      <c r="Q38" s="7">
        <f t="shared" si="8"/>
        <v>0</v>
      </c>
      <c r="R38" s="7">
        <f t="shared" si="8"/>
        <v>0</v>
      </c>
      <c r="S38" s="7">
        <f t="shared" si="7"/>
        <v>0</v>
      </c>
      <c r="T38" s="7">
        <f t="shared" si="7"/>
        <v>0</v>
      </c>
      <c r="U38" s="7">
        <f t="shared" si="7"/>
        <v>0</v>
      </c>
      <c r="V38" s="7">
        <f t="shared" si="7"/>
        <v>0</v>
      </c>
      <c r="W38" s="7">
        <f t="shared" si="7"/>
        <v>0</v>
      </c>
      <c r="X38" s="7">
        <f t="shared" si="7"/>
        <v>0</v>
      </c>
      <c r="Y38" s="7">
        <f t="shared" si="7"/>
        <v>0</v>
      </c>
      <c r="Z38" s="7">
        <f t="shared" si="7"/>
        <v>0</v>
      </c>
      <c r="AA38" s="7">
        <f t="shared" si="7"/>
        <v>0</v>
      </c>
      <c r="AB38" s="7">
        <f t="shared" si="7"/>
        <v>0</v>
      </c>
      <c r="AC38" s="7">
        <f t="shared" si="7"/>
        <v>0</v>
      </c>
      <c r="AD38" s="7">
        <f t="shared" si="7"/>
        <v>0</v>
      </c>
      <c r="AE38" s="7">
        <f t="shared" si="7"/>
        <v>0</v>
      </c>
      <c r="AF38" s="7">
        <f t="shared" si="7"/>
        <v>0</v>
      </c>
      <c r="AG38" s="7">
        <f t="shared" si="7"/>
        <v>0</v>
      </c>
      <c r="AH38" s="7">
        <f t="shared" si="7"/>
        <v>0</v>
      </c>
      <c r="AI38" s="7">
        <f t="shared" si="7"/>
        <v>0</v>
      </c>
      <c r="AJ38" s="7">
        <f t="shared" si="7"/>
        <v>0</v>
      </c>
    </row>
    <row r="39" spans="1:36">
      <c r="A39" s="3" t="s">
        <v>33</v>
      </c>
      <c r="B39" s="7"/>
      <c r="C39" s="7">
        <f t="shared" si="8"/>
        <v>0</v>
      </c>
      <c r="D39" s="7">
        <f t="shared" si="7"/>
        <v>0</v>
      </c>
      <c r="E39" s="7">
        <f t="shared" si="7"/>
        <v>0</v>
      </c>
      <c r="F39" s="7">
        <f t="shared" si="7"/>
        <v>0</v>
      </c>
      <c r="G39" s="7">
        <f t="shared" si="7"/>
        <v>0</v>
      </c>
      <c r="H39" s="7">
        <f t="shared" si="7"/>
        <v>0</v>
      </c>
      <c r="I39" s="7">
        <f t="shared" si="7"/>
        <v>0</v>
      </c>
      <c r="J39" s="7">
        <f t="shared" si="7"/>
        <v>0</v>
      </c>
      <c r="K39" s="7">
        <f t="shared" si="7"/>
        <v>0</v>
      </c>
      <c r="L39" s="7">
        <f t="shared" si="7"/>
        <v>0</v>
      </c>
      <c r="M39" s="7">
        <f t="shared" si="7"/>
        <v>0</v>
      </c>
      <c r="N39" s="7">
        <f t="shared" si="7"/>
        <v>0</v>
      </c>
      <c r="O39" s="7">
        <f t="shared" si="7"/>
        <v>0</v>
      </c>
      <c r="P39" s="7">
        <f t="shared" si="7"/>
        <v>0</v>
      </c>
      <c r="Q39" s="7">
        <f t="shared" si="7"/>
        <v>0</v>
      </c>
      <c r="R39" s="7">
        <f t="shared" si="7"/>
        <v>0</v>
      </c>
      <c r="S39" s="7">
        <f t="shared" si="7"/>
        <v>0</v>
      </c>
      <c r="T39" s="7">
        <f t="shared" si="7"/>
        <v>0</v>
      </c>
      <c r="U39" s="7">
        <f t="shared" si="7"/>
        <v>0</v>
      </c>
      <c r="V39" s="7">
        <f t="shared" si="7"/>
        <v>0</v>
      </c>
      <c r="W39" s="7">
        <f t="shared" si="7"/>
        <v>0</v>
      </c>
      <c r="X39" s="7">
        <f t="shared" si="7"/>
        <v>0</v>
      </c>
      <c r="Y39" s="7">
        <f t="shared" si="7"/>
        <v>0</v>
      </c>
      <c r="Z39" s="7">
        <f t="shared" si="7"/>
        <v>0</v>
      </c>
      <c r="AA39" s="7">
        <f t="shared" si="7"/>
        <v>0</v>
      </c>
      <c r="AB39" s="7">
        <f t="shared" si="7"/>
        <v>0</v>
      </c>
      <c r="AC39" s="7">
        <f t="shared" si="7"/>
        <v>0</v>
      </c>
      <c r="AD39" s="7">
        <f t="shared" si="7"/>
        <v>0</v>
      </c>
      <c r="AE39" s="7">
        <f t="shared" si="7"/>
        <v>0</v>
      </c>
      <c r="AF39" s="7">
        <f t="shared" si="7"/>
        <v>0</v>
      </c>
      <c r="AG39" s="7">
        <f t="shared" si="7"/>
        <v>0</v>
      </c>
      <c r="AH39" s="7">
        <f t="shared" si="7"/>
        <v>0</v>
      </c>
      <c r="AI39" s="7">
        <f t="shared" si="7"/>
        <v>0</v>
      </c>
      <c r="AJ39" s="7">
        <f t="shared" si="7"/>
        <v>0</v>
      </c>
    </row>
    <row r="40" spans="1:36">
      <c r="A40" s="3" t="s">
        <v>34</v>
      </c>
      <c r="B40" s="7"/>
      <c r="C40" s="7">
        <f>C36</f>
        <v>0</v>
      </c>
      <c r="D40" s="7">
        <f t="shared" ref="D40:AJ40" si="9">D36</f>
        <v>0</v>
      </c>
      <c r="E40" s="7">
        <f t="shared" si="9"/>
        <v>0</v>
      </c>
      <c r="F40" s="7">
        <f t="shared" si="9"/>
        <v>0</v>
      </c>
      <c r="G40" s="7">
        <f t="shared" si="9"/>
        <v>0</v>
      </c>
      <c r="H40" s="7">
        <f t="shared" si="9"/>
        <v>0</v>
      </c>
      <c r="I40" s="7">
        <f t="shared" si="9"/>
        <v>0</v>
      </c>
      <c r="J40" s="7">
        <f t="shared" si="9"/>
        <v>0</v>
      </c>
      <c r="K40" s="7">
        <f t="shared" si="9"/>
        <v>0</v>
      </c>
      <c r="L40" s="7">
        <f t="shared" si="9"/>
        <v>0</v>
      </c>
      <c r="M40" s="7">
        <f t="shared" si="9"/>
        <v>0</v>
      </c>
      <c r="N40" s="7">
        <f t="shared" si="9"/>
        <v>0</v>
      </c>
      <c r="O40" s="7">
        <f t="shared" si="9"/>
        <v>0</v>
      </c>
      <c r="P40" s="7">
        <f t="shared" si="9"/>
        <v>0</v>
      </c>
      <c r="Q40" s="7">
        <f t="shared" si="9"/>
        <v>0</v>
      </c>
      <c r="R40" s="7">
        <f t="shared" si="9"/>
        <v>0</v>
      </c>
      <c r="S40" s="7">
        <f t="shared" si="9"/>
        <v>0</v>
      </c>
      <c r="T40" s="7">
        <f t="shared" si="9"/>
        <v>0</v>
      </c>
      <c r="U40" s="7">
        <f t="shared" si="9"/>
        <v>0</v>
      </c>
      <c r="V40" s="7">
        <f t="shared" si="9"/>
        <v>0</v>
      </c>
      <c r="W40" s="7">
        <f t="shared" si="9"/>
        <v>0</v>
      </c>
      <c r="X40" s="7">
        <f t="shared" si="9"/>
        <v>0</v>
      </c>
      <c r="Y40" s="7">
        <f t="shared" si="9"/>
        <v>0</v>
      </c>
      <c r="Z40" s="7">
        <f t="shared" si="9"/>
        <v>0</v>
      </c>
      <c r="AA40" s="7">
        <f t="shared" si="9"/>
        <v>0</v>
      </c>
      <c r="AB40" s="7">
        <f t="shared" si="9"/>
        <v>0</v>
      </c>
      <c r="AC40" s="7">
        <f t="shared" si="9"/>
        <v>0</v>
      </c>
      <c r="AD40" s="7">
        <f t="shared" si="9"/>
        <v>0</v>
      </c>
      <c r="AE40" s="7">
        <f t="shared" si="9"/>
        <v>0</v>
      </c>
      <c r="AF40" s="7">
        <f t="shared" si="9"/>
        <v>0</v>
      </c>
      <c r="AG40" s="7">
        <f t="shared" si="9"/>
        <v>0</v>
      </c>
      <c r="AH40" s="7">
        <f t="shared" si="9"/>
        <v>0</v>
      </c>
      <c r="AI40" s="7">
        <f t="shared" si="9"/>
        <v>0</v>
      </c>
      <c r="AJ40" s="7">
        <f t="shared" si="9"/>
        <v>0</v>
      </c>
    </row>
    <row r="41" spans="1:36">
      <c r="A41" s="3" t="s">
        <v>35</v>
      </c>
      <c r="B41" s="7"/>
      <c r="C41" s="7">
        <f>B9+B10</f>
        <v>0</v>
      </c>
      <c r="D41" s="7">
        <f t="shared" ref="D41:AJ41" si="10">C9+C10</f>
        <v>0</v>
      </c>
      <c r="E41" s="7">
        <f t="shared" si="10"/>
        <v>0</v>
      </c>
      <c r="F41" s="7">
        <f t="shared" si="10"/>
        <v>0</v>
      </c>
      <c r="G41" s="7">
        <f t="shared" si="10"/>
        <v>0</v>
      </c>
      <c r="H41" s="7">
        <f t="shared" si="10"/>
        <v>0</v>
      </c>
      <c r="I41" s="7">
        <f t="shared" si="10"/>
        <v>0</v>
      </c>
      <c r="J41" s="7">
        <f t="shared" si="10"/>
        <v>0</v>
      </c>
      <c r="K41" s="7">
        <f t="shared" si="10"/>
        <v>0</v>
      </c>
      <c r="L41" s="7">
        <f t="shared" si="10"/>
        <v>0</v>
      </c>
      <c r="M41" s="7">
        <f t="shared" si="10"/>
        <v>0</v>
      </c>
      <c r="N41" s="7">
        <f t="shared" si="10"/>
        <v>0</v>
      </c>
      <c r="O41" s="7">
        <f t="shared" si="10"/>
        <v>0</v>
      </c>
      <c r="P41" s="7">
        <f t="shared" si="10"/>
        <v>0</v>
      </c>
      <c r="Q41" s="7">
        <f t="shared" si="10"/>
        <v>0</v>
      </c>
      <c r="R41" s="7">
        <f t="shared" si="10"/>
        <v>0</v>
      </c>
      <c r="S41" s="7">
        <f t="shared" si="10"/>
        <v>0</v>
      </c>
      <c r="T41" s="7">
        <f t="shared" si="10"/>
        <v>0</v>
      </c>
      <c r="U41" s="7">
        <f t="shared" si="10"/>
        <v>0</v>
      </c>
      <c r="V41" s="7">
        <f t="shared" si="10"/>
        <v>0</v>
      </c>
      <c r="W41" s="7">
        <f t="shared" si="10"/>
        <v>0</v>
      </c>
      <c r="X41" s="7">
        <f t="shared" si="10"/>
        <v>0</v>
      </c>
      <c r="Y41" s="7">
        <f t="shared" si="10"/>
        <v>0</v>
      </c>
      <c r="Z41" s="7">
        <f t="shared" si="10"/>
        <v>0</v>
      </c>
      <c r="AA41" s="7">
        <f t="shared" si="10"/>
        <v>0</v>
      </c>
      <c r="AB41" s="7">
        <f t="shared" si="10"/>
        <v>0</v>
      </c>
      <c r="AC41" s="7">
        <f t="shared" si="10"/>
        <v>0</v>
      </c>
      <c r="AD41" s="7">
        <f t="shared" si="10"/>
        <v>0</v>
      </c>
      <c r="AE41" s="7">
        <f t="shared" si="10"/>
        <v>0</v>
      </c>
      <c r="AF41" s="7">
        <f t="shared" si="10"/>
        <v>0</v>
      </c>
      <c r="AG41" s="7">
        <f t="shared" si="10"/>
        <v>0</v>
      </c>
      <c r="AH41" s="7">
        <f t="shared" si="10"/>
        <v>0</v>
      </c>
      <c r="AI41" s="7">
        <f t="shared" si="10"/>
        <v>0</v>
      </c>
      <c r="AJ41" s="7">
        <f t="shared" si="10"/>
        <v>0</v>
      </c>
    </row>
    <row r="42" spans="1:36">
      <c r="A42" s="3" t="s">
        <v>36</v>
      </c>
      <c r="B42" s="7"/>
      <c r="C42" s="7">
        <f>C41</f>
        <v>0</v>
      </c>
      <c r="D42" s="7">
        <f t="shared" ref="D42:AJ42" si="11">D41</f>
        <v>0</v>
      </c>
      <c r="E42" s="7">
        <f t="shared" si="11"/>
        <v>0</v>
      </c>
      <c r="F42" s="7">
        <f t="shared" si="11"/>
        <v>0</v>
      </c>
      <c r="G42" s="7">
        <f t="shared" si="11"/>
        <v>0</v>
      </c>
      <c r="H42" s="7">
        <f t="shared" si="11"/>
        <v>0</v>
      </c>
      <c r="I42" s="7">
        <f t="shared" si="11"/>
        <v>0</v>
      </c>
      <c r="J42" s="7">
        <f t="shared" si="11"/>
        <v>0</v>
      </c>
      <c r="K42" s="7">
        <f t="shared" si="11"/>
        <v>0</v>
      </c>
      <c r="L42" s="7">
        <f t="shared" si="11"/>
        <v>0</v>
      </c>
      <c r="M42" s="7">
        <f t="shared" si="11"/>
        <v>0</v>
      </c>
      <c r="N42" s="7">
        <f t="shared" si="11"/>
        <v>0</v>
      </c>
      <c r="O42" s="7">
        <f t="shared" si="11"/>
        <v>0</v>
      </c>
      <c r="P42" s="7">
        <f t="shared" si="11"/>
        <v>0</v>
      </c>
      <c r="Q42" s="7">
        <f t="shared" si="11"/>
        <v>0</v>
      </c>
      <c r="R42" s="7">
        <f t="shared" si="11"/>
        <v>0</v>
      </c>
      <c r="S42" s="7">
        <f t="shared" si="11"/>
        <v>0</v>
      </c>
      <c r="T42" s="7">
        <f t="shared" si="11"/>
        <v>0</v>
      </c>
      <c r="U42" s="7">
        <f t="shared" si="11"/>
        <v>0</v>
      </c>
      <c r="V42" s="7">
        <f t="shared" si="11"/>
        <v>0</v>
      </c>
      <c r="W42" s="7">
        <f t="shared" si="11"/>
        <v>0</v>
      </c>
      <c r="X42" s="7">
        <f t="shared" si="11"/>
        <v>0</v>
      </c>
      <c r="Y42" s="7">
        <f t="shared" si="11"/>
        <v>0</v>
      </c>
      <c r="Z42" s="7">
        <f t="shared" si="11"/>
        <v>0</v>
      </c>
      <c r="AA42" s="7">
        <f t="shared" si="11"/>
        <v>0</v>
      </c>
      <c r="AB42" s="7">
        <f t="shared" si="11"/>
        <v>0</v>
      </c>
      <c r="AC42" s="7">
        <f t="shared" si="11"/>
        <v>0</v>
      </c>
      <c r="AD42" s="7">
        <f t="shared" si="11"/>
        <v>0</v>
      </c>
      <c r="AE42" s="7">
        <f t="shared" si="11"/>
        <v>0</v>
      </c>
      <c r="AF42" s="7">
        <f t="shared" si="11"/>
        <v>0</v>
      </c>
      <c r="AG42" s="7">
        <f t="shared" si="11"/>
        <v>0</v>
      </c>
      <c r="AH42" s="7">
        <f t="shared" si="11"/>
        <v>0</v>
      </c>
      <c r="AI42" s="7">
        <f t="shared" si="11"/>
        <v>0</v>
      </c>
      <c r="AJ42" s="7">
        <f t="shared" si="11"/>
        <v>0</v>
      </c>
    </row>
    <row r="43" spans="1:36">
      <c r="A43" s="3" t="s">
        <v>37</v>
      </c>
      <c r="B43" s="7"/>
      <c r="C43" s="7">
        <f>B11</f>
        <v>0</v>
      </c>
      <c r="D43" s="7">
        <f t="shared" ref="D43:AJ43" si="12">C11</f>
        <v>0</v>
      </c>
      <c r="E43" s="7">
        <f t="shared" si="12"/>
        <v>0</v>
      </c>
      <c r="F43" s="7">
        <f t="shared" si="12"/>
        <v>0</v>
      </c>
      <c r="G43" s="7">
        <f t="shared" si="12"/>
        <v>0</v>
      </c>
      <c r="H43" s="7">
        <f t="shared" si="12"/>
        <v>0</v>
      </c>
      <c r="I43" s="7">
        <f t="shared" si="12"/>
        <v>0</v>
      </c>
      <c r="J43" s="7">
        <f t="shared" si="12"/>
        <v>0</v>
      </c>
      <c r="K43" s="7">
        <f t="shared" si="12"/>
        <v>0</v>
      </c>
      <c r="L43" s="7">
        <f t="shared" si="12"/>
        <v>0</v>
      </c>
      <c r="M43" s="7">
        <f t="shared" si="12"/>
        <v>0</v>
      </c>
      <c r="N43" s="7">
        <f t="shared" si="12"/>
        <v>0</v>
      </c>
      <c r="O43" s="7">
        <f t="shared" si="12"/>
        <v>0</v>
      </c>
      <c r="P43" s="7">
        <f t="shared" si="12"/>
        <v>0</v>
      </c>
      <c r="Q43" s="7">
        <f t="shared" si="12"/>
        <v>0</v>
      </c>
      <c r="R43" s="7">
        <f t="shared" si="12"/>
        <v>0</v>
      </c>
      <c r="S43" s="7">
        <f t="shared" si="12"/>
        <v>0</v>
      </c>
      <c r="T43" s="7">
        <f t="shared" si="12"/>
        <v>0</v>
      </c>
      <c r="U43" s="7">
        <f t="shared" si="12"/>
        <v>0</v>
      </c>
      <c r="V43" s="7">
        <f t="shared" si="12"/>
        <v>0</v>
      </c>
      <c r="W43" s="7">
        <f t="shared" si="12"/>
        <v>0</v>
      </c>
      <c r="X43" s="7">
        <f t="shared" si="12"/>
        <v>0</v>
      </c>
      <c r="Y43" s="7">
        <f t="shared" si="12"/>
        <v>0</v>
      </c>
      <c r="Z43" s="7">
        <f t="shared" si="12"/>
        <v>0</v>
      </c>
      <c r="AA43" s="7">
        <f t="shared" si="12"/>
        <v>0</v>
      </c>
      <c r="AB43" s="7">
        <f t="shared" si="12"/>
        <v>0</v>
      </c>
      <c r="AC43" s="7">
        <f t="shared" si="12"/>
        <v>0</v>
      </c>
      <c r="AD43" s="7">
        <f t="shared" si="12"/>
        <v>0</v>
      </c>
      <c r="AE43" s="7">
        <f t="shared" si="12"/>
        <v>0</v>
      </c>
      <c r="AF43" s="7">
        <f t="shared" si="12"/>
        <v>0</v>
      </c>
      <c r="AG43" s="7">
        <f t="shared" si="12"/>
        <v>0</v>
      </c>
      <c r="AH43" s="7">
        <f t="shared" si="12"/>
        <v>0</v>
      </c>
      <c r="AI43" s="7">
        <f t="shared" si="12"/>
        <v>0</v>
      </c>
      <c r="AJ43" s="7">
        <f t="shared" si="12"/>
        <v>0</v>
      </c>
    </row>
    <row r="44" spans="1:36">
      <c r="A44" s="3" t="s">
        <v>38</v>
      </c>
      <c r="B44" s="7"/>
      <c r="C44" s="7">
        <f>C43</f>
        <v>0</v>
      </c>
      <c r="D44" s="7">
        <f t="shared" ref="D44:AJ44" si="13">D43</f>
        <v>0</v>
      </c>
      <c r="E44" s="7">
        <f t="shared" si="13"/>
        <v>0</v>
      </c>
      <c r="F44" s="7">
        <f t="shared" si="13"/>
        <v>0</v>
      </c>
      <c r="G44" s="7">
        <f t="shared" si="13"/>
        <v>0</v>
      </c>
      <c r="H44" s="7">
        <f t="shared" si="13"/>
        <v>0</v>
      </c>
      <c r="I44" s="7">
        <f t="shared" si="13"/>
        <v>0</v>
      </c>
      <c r="J44" s="7">
        <f t="shared" si="13"/>
        <v>0</v>
      </c>
      <c r="K44" s="7">
        <f t="shared" si="13"/>
        <v>0</v>
      </c>
      <c r="L44" s="7">
        <f t="shared" si="13"/>
        <v>0</v>
      </c>
      <c r="M44" s="7">
        <f t="shared" si="13"/>
        <v>0</v>
      </c>
      <c r="N44" s="7">
        <f t="shared" si="13"/>
        <v>0</v>
      </c>
      <c r="O44" s="7">
        <f t="shared" si="13"/>
        <v>0</v>
      </c>
      <c r="P44" s="7">
        <f t="shared" si="13"/>
        <v>0</v>
      </c>
      <c r="Q44" s="7">
        <f t="shared" si="13"/>
        <v>0</v>
      </c>
      <c r="R44" s="7">
        <f t="shared" si="13"/>
        <v>0</v>
      </c>
      <c r="S44" s="7">
        <f t="shared" si="13"/>
        <v>0</v>
      </c>
      <c r="T44" s="7">
        <f t="shared" si="13"/>
        <v>0</v>
      </c>
      <c r="U44" s="7">
        <f t="shared" si="13"/>
        <v>0</v>
      </c>
      <c r="V44" s="7">
        <f t="shared" si="13"/>
        <v>0</v>
      </c>
      <c r="W44" s="7">
        <f t="shared" si="13"/>
        <v>0</v>
      </c>
      <c r="X44" s="7">
        <f t="shared" si="13"/>
        <v>0</v>
      </c>
      <c r="Y44" s="7">
        <f t="shared" si="13"/>
        <v>0</v>
      </c>
      <c r="Z44" s="7">
        <f t="shared" si="13"/>
        <v>0</v>
      </c>
      <c r="AA44" s="7">
        <f t="shared" si="13"/>
        <v>0</v>
      </c>
      <c r="AB44" s="7">
        <f t="shared" si="13"/>
        <v>0</v>
      </c>
      <c r="AC44" s="7">
        <f t="shared" si="13"/>
        <v>0</v>
      </c>
      <c r="AD44" s="7">
        <f t="shared" si="13"/>
        <v>0</v>
      </c>
      <c r="AE44" s="7">
        <f t="shared" si="13"/>
        <v>0</v>
      </c>
      <c r="AF44" s="7">
        <f t="shared" si="13"/>
        <v>0</v>
      </c>
      <c r="AG44" s="7">
        <f t="shared" si="13"/>
        <v>0</v>
      </c>
      <c r="AH44" s="7">
        <f t="shared" si="13"/>
        <v>0</v>
      </c>
      <c r="AI44" s="7">
        <f t="shared" si="13"/>
        <v>0</v>
      </c>
      <c r="AJ44" s="7">
        <f t="shared" si="13"/>
        <v>0</v>
      </c>
    </row>
  </sheetData>
  <mergeCells count="5">
    <mergeCell ref="A1:AJ1"/>
    <mergeCell ref="A31:AJ31"/>
    <mergeCell ref="A18:A19"/>
    <mergeCell ref="A20:A22"/>
    <mergeCell ref="A23:A26"/>
  </mergeCells>
  <conditionalFormatting sqref="B18:AJ26">
    <cfRule type="cellIs" dxfId="2" priority="1" operator="equal">
      <formula>2.9</formula>
    </cfRule>
    <cfRule type="cellIs" dxfId="1" priority="2" operator="equal">
      <formula>2.4</formula>
    </cfRule>
    <cfRule type="cellIs" dxfId="0" priority="3" operator="equal">
      <formula>2.2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97"/>
  <sheetViews>
    <sheetView topLeftCell="A217" workbookViewId="0">
      <selection activeCell="D8" sqref="D8"/>
    </sheetView>
  </sheetViews>
  <sheetFormatPr defaultColWidth="9.140625" defaultRowHeight="15"/>
  <cols>
    <col min="1" max="1" width="11.5703125" customWidth="1"/>
    <col min="2" max="2" width="7.5703125" customWidth="1"/>
    <col min="3" max="3" width="13.7109375" customWidth="1"/>
    <col min="4" max="4" width="17.5703125" customWidth="1"/>
    <col min="5" max="5" width="15.42578125" customWidth="1"/>
    <col min="6" max="6" width="12.28515625" customWidth="1"/>
    <col min="7" max="7" width="11.42578125" customWidth="1"/>
    <col min="8" max="8" width="31.42578125" customWidth="1"/>
    <col min="9" max="9" width="1.42578125" style="18" customWidth="1"/>
    <col min="10" max="24" width="9.140625" style="18"/>
    <col min="25" max="25" width="25.140625" style="18" customWidth="1"/>
    <col min="26" max="26" width="8.5703125" style="18" customWidth="1"/>
    <col min="27" max="27" width="27.28515625" style="18" customWidth="1"/>
    <col min="28" max="16384" width="9.140625" style="18"/>
  </cols>
  <sheetData>
    <row r="1" spans="1:8" customFormat="1" ht="37.5">
      <c r="A1" s="47" t="s">
        <v>39</v>
      </c>
      <c r="B1" s="147" t="s">
        <v>96</v>
      </c>
      <c r="C1" s="147"/>
      <c r="D1" s="147"/>
      <c r="E1" s="147"/>
      <c r="F1" s="147"/>
      <c r="G1" s="147"/>
      <c r="H1" s="147"/>
    </row>
    <row r="2" spans="1:8" customFormat="1" ht="23.25">
      <c r="A2" s="8">
        <v>43165</v>
      </c>
      <c r="B2" s="9" t="s">
        <v>40</v>
      </c>
      <c r="C2" s="9" t="s">
        <v>6</v>
      </c>
      <c r="D2" s="9" t="s">
        <v>41</v>
      </c>
      <c r="E2" s="9" t="s">
        <v>42</v>
      </c>
      <c r="F2" s="9" t="s">
        <v>43</v>
      </c>
      <c r="G2" s="9" t="s">
        <v>44</v>
      </c>
      <c r="H2" s="9" t="s">
        <v>45</v>
      </c>
    </row>
    <row r="3" spans="1:8" customFormat="1" ht="31.5" customHeight="1">
      <c r="A3" s="10"/>
      <c r="B3" s="11" t="s">
        <v>15</v>
      </c>
      <c r="C3" s="12">
        <f>COUNT(C5:C94,C96:C148,C150:C193,C232:C238,C240:C250,C252:C258,C260:C268,C270:C274,C276:C285,C287:C287,#REF!,C195:C230)</f>
        <v>268</v>
      </c>
      <c r="D3" s="13"/>
      <c r="E3" s="13"/>
      <c r="F3" s="13"/>
      <c r="G3" s="13"/>
      <c r="H3" s="13"/>
    </row>
    <row r="4" spans="1:8" customFormat="1" ht="23.25">
      <c r="A4" s="14"/>
      <c r="B4" s="15" t="s">
        <v>40</v>
      </c>
      <c r="C4" s="15" t="s">
        <v>6</v>
      </c>
      <c r="D4" s="9" t="s">
        <v>41</v>
      </c>
      <c r="E4" s="9" t="s">
        <v>42</v>
      </c>
      <c r="F4" s="9" t="s">
        <v>43</v>
      </c>
      <c r="G4" s="9" t="s">
        <v>44</v>
      </c>
      <c r="H4" s="9" t="s">
        <v>45</v>
      </c>
    </row>
    <row r="5" spans="1:8" customFormat="1" ht="15.75">
      <c r="A5" s="146"/>
      <c r="B5" s="16">
        <v>1</v>
      </c>
      <c r="C5" s="16">
        <v>54744</v>
      </c>
      <c r="D5" s="16" t="s">
        <v>46</v>
      </c>
      <c r="E5" s="16" t="s">
        <v>47</v>
      </c>
      <c r="F5" s="16" t="s">
        <v>48</v>
      </c>
      <c r="G5" s="16" t="s">
        <v>49</v>
      </c>
      <c r="H5" s="25" t="s">
        <v>97</v>
      </c>
    </row>
    <row r="6" spans="1:8" customFormat="1" ht="15.75">
      <c r="A6" s="146"/>
      <c r="B6" s="16">
        <v>2</v>
      </c>
      <c r="C6" s="16">
        <v>54745</v>
      </c>
      <c r="D6" s="16" t="s">
        <v>46</v>
      </c>
      <c r="E6" s="16" t="s">
        <v>47</v>
      </c>
      <c r="F6" s="16" t="s">
        <v>48</v>
      </c>
      <c r="G6" s="16" t="s">
        <v>49</v>
      </c>
      <c r="H6" s="16"/>
    </row>
    <row r="7" spans="1:8" customFormat="1" ht="15.75">
      <c r="A7" s="146"/>
      <c r="B7" s="17">
        <f t="shared" ref="B7:C22" si="0">B6+1</f>
        <v>3</v>
      </c>
      <c r="C7" s="17">
        <f t="shared" si="0"/>
        <v>54746</v>
      </c>
      <c r="D7" s="17" t="s">
        <v>50</v>
      </c>
      <c r="E7" s="17" t="s">
        <v>47</v>
      </c>
      <c r="F7" s="17" t="s">
        <v>48</v>
      </c>
      <c r="G7" s="17" t="s">
        <v>49</v>
      </c>
      <c r="H7" s="17" t="s">
        <v>51</v>
      </c>
    </row>
    <row r="8" spans="1:8" customFormat="1" ht="15.75">
      <c r="A8" s="146"/>
      <c r="B8" s="17">
        <f t="shared" si="0"/>
        <v>4</v>
      </c>
      <c r="C8" s="17">
        <f t="shared" si="0"/>
        <v>54747</v>
      </c>
      <c r="D8" s="17" t="s">
        <v>50</v>
      </c>
      <c r="E8" s="17" t="s">
        <v>47</v>
      </c>
      <c r="F8" s="17" t="s">
        <v>48</v>
      </c>
      <c r="G8" s="17" t="s">
        <v>49</v>
      </c>
      <c r="H8" s="17" t="s">
        <v>51</v>
      </c>
    </row>
    <row r="9" spans="1:8" customFormat="1" ht="15.75">
      <c r="A9" s="146"/>
      <c r="B9" s="17">
        <f t="shared" si="0"/>
        <v>5</v>
      </c>
      <c r="C9" s="17">
        <f t="shared" si="0"/>
        <v>54748</v>
      </c>
      <c r="D9" s="17" t="s">
        <v>50</v>
      </c>
      <c r="E9" s="17" t="s">
        <v>47</v>
      </c>
      <c r="F9" s="17" t="s">
        <v>48</v>
      </c>
      <c r="G9" s="17" t="s">
        <v>49</v>
      </c>
      <c r="H9" s="17" t="s">
        <v>51</v>
      </c>
    </row>
    <row r="10" spans="1:8" customFormat="1" ht="15.75">
      <c r="A10" s="146"/>
      <c r="B10" s="17">
        <f t="shared" si="0"/>
        <v>6</v>
      </c>
      <c r="C10" s="17">
        <f t="shared" si="0"/>
        <v>54749</v>
      </c>
      <c r="D10" s="17" t="s">
        <v>50</v>
      </c>
      <c r="E10" s="17" t="s">
        <v>47</v>
      </c>
      <c r="F10" s="17" t="s">
        <v>48</v>
      </c>
      <c r="G10" s="17" t="s">
        <v>49</v>
      </c>
      <c r="H10" s="17" t="s">
        <v>51</v>
      </c>
    </row>
    <row r="11" spans="1:8" customFormat="1" ht="15.75">
      <c r="A11" s="146"/>
      <c r="B11" s="17">
        <f t="shared" si="0"/>
        <v>7</v>
      </c>
      <c r="C11" s="17">
        <f t="shared" si="0"/>
        <v>54750</v>
      </c>
      <c r="D11" s="17" t="s">
        <v>50</v>
      </c>
      <c r="E11" s="17" t="s">
        <v>47</v>
      </c>
      <c r="F11" s="17" t="s">
        <v>48</v>
      </c>
      <c r="G11" s="17" t="s">
        <v>49</v>
      </c>
      <c r="H11" s="17" t="s">
        <v>51</v>
      </c>
    </row>
    <row r="12" spans="1:8" customFormat="1" ht="15.75">
      <c r="A12" s="146"/>
      <c r="B12" s="19">
        <f t="shared" si="0"/>
        <v>8</v>
      </c>
      <c r="C12" s="19">
        <f t="shared" si="0"/>
        <v>54751</v>
      </c>
      <c r="D12" s="19" t="s">
        <v>52</v>
      </c>
      <c r="E12" s="19" t="s">
        <v>47</v>
      </c>
      <c r="F12" s="19" t="s">
        <v>48</v>
      </c>
      <c r="G12" s="19" t="s">
        <v>53</v>
      </c>
      <c r="H12" s="19"/>
    </row>
    <row r="13" spans="1:8" customFormat="1" ht="15.75">
      <c r="A13" s="146"/>
      <c r="B13" s="19">
        <f t="shared" si="0"/>
        <v>9</v>
      </c>
      <c r="C13" s="19">
        <f t="shared" si="0"/>
        <v>54752</v>
      </c>
      <c r="D13" s="19" t="s">
        <v>52</v>
      </c>
      <c r="E13" s="19" t="s">
        <v>47</v>
      </c>
      <c r="F13" s="19" t="s">
        <v>48</v>
      </c>
      <c r="G13" s="19" t="s">
        <v>53</v>
      </c>
      <c r="H13" s="19"/>
    </row>
    <row r="14" spans="1:8" customFormat="1" ht="15.75">
      <c r="A14" s="146"/>
      <c r="B14" s="16">
        <f t="shared" si="0"/>
        <v>10</v>
      </c>
      <c r="C14" s="16">
        <f t="shared" si="0"/>
        <v>54753</v>
      </c>
      <c r="D14" s="16" t="s">
        <v>46</v>
      </c>
      <c r="E14" s="16" t="s">
        <v>47</v>
      </c>
      <c r="F14" s="16" t="s">
        <v>48</v>
      </c>
      <c r="G14" s="16" t="s">
        <v>49</v>
      </c>
      <c r="H14" s="16" t="s">
        <v>54</v>
      </c>
    </row>
    <row r="15" spans="1:8" customFormat="1" ht="15.75">
      <c r="A15" s="146"/>
      <c r="B15" s="16">
        <f t="shared" si="0"/>
        <v>11</v>
      </c>
      <c r="C15" s="16">
        <f t="shared" si="0"/>
        <v>54754</v>
      </c>
      <c r="D15" s="16" t="s">
        <v>46</v>
      </c>
      <c r="E15" s="16" t="s">
        <v>47</v>
      </c>
      <c r="F15" s="16" t="s">
        <v>48</v>
      </c>
      <c r="G15" s="16" t="s">
        <v>49</v>
      </c>
      <c r="H15" s="16" t="s">
        <v>54</v>
      </c>
    </row>
    <row r="16" spans="1:8" customFormat="1" ht="15.75">
      <c r="A16" s="146"/>
      <c r="B16" s="16">
        <f t="shared" si="0"/>
        <v>12</v>
      </c>
      <c r="C16" s="16">
        <f t="shared" si="0"/>
        <v>54755</v>
      </c>
      <c r="D16" s="16" t="s">
        <v>46</v>
      </c>
      <c r="E16" s="16" t="s">
        <v>47</v>
      </c>
      <c r="F16" s="16" t="s">
        <v>48</v>
      </c>
      <c r="G16" s="16" t="s">
        <v>49</v>
      </c>
      <c r="H16" s="16" t="s">
        <v>54</v>
      </c>
    </row>
    <row r="17" spans="1:8" customFormat="1" ht="15.75">
      <c r="A17" s="146"/>
      <c r="B17" s="16">
        <f t="shared" si="0"/>
        <v>13</v>
      </c>
      <c r="C17" s="16">
        <f t="shared" si="0"/>
        <v>54756</v>
      </c>
      <c r="D17" s="16" t="s">
        <v>46</v>
      </c>
      <c r="E17" s="16" t="s">
        <v>47</v>
      </c>
      <c r="F17" s="16" t="s">
        <v>48</v>
      </c>
      <c r="G17" s="16" t="s">
        <v>49</v>
      </c>
      <c r="H17" s="16" t="s">
        <v>54</v>
      </c>
    </row>
    <row r="18" spans="1:8" customFormat="1" ht="15.75">
      <c r="A18" s="146"/>
      <c r="B18" s="16">
        <f t="shared" si="0"/>
        <v>14</v>
      </c>
      <c r="C18" s="16">
        <f t="shared" si="0"/>
        <v>54757</v>
      </c>
      <c r="D18" s="16" t="s">
        <v>46</v>
      </c>
      <c r="E18" s="16" t="s">
        <v>47</v>
      </c>
      <c r="F18" s="16" t="s">
        <v>48</v>
      </c>
      <c r="G18" s="16" t="s">
        <v>49</v>
      </c>
      <c r="H18" s="16" t="s">
        <v>54</v>
      </c>
    </row>
    <row r="19" spans="1:8" customFormat="1" ht="15.75">
      <c r="A19" s="146"/>
      <c r="B19" s="16">
        <f t="shared" si="0"/>
        <v>15</v>
      </c>
      <c r="C19" s="16">
        <f t="shared" si="0"/>
        <v>54758</v>
      </c>
      <c r="D19" s="16" t="s">
        <v>46</v>
      </c>
      <c r="E19" s="16" t="s">
        <v>47</v>
      </c>
      <c r="F19" s="16" t="s">
        <v>48</v>
      </c>
      <c r="G19" s="16" t="s">
        <v>49</v>
      </c>
      <c r="H19" s="16"/>
    </row>
    <row r="20" spans="1:8" customFormat="1" ht="15.75">
      <c r="A20" s="146"/>
      <c r="B20" s="16">
        <f t="shared" si="0"/>
        <v>16</v>
      </c>
      <c r="C20" s="16">
        <f t="shared" si="0"/>
        <v>54759</v>
      </c>
      <c r="D20" s="16" t="s">
        <v>46</v>
      </c>
      <c r="E20" s="16" t="s">
        <v>47</v>
      </c>
      <c r="F20" s="16" t="s">
        <v>48</v>
      </c>
      <c r="G20" s="16" t="s">
        <v>49</v>
      </c>
      <c r="H20" s="16"/>
    </row>
    <row r="21" spans="1:8" customFormat="1" ht="15.75">
      <c r="A21" s="146"/>
      <c r="B21" s="19">
        <f t="shared" si="0"/>
        <v>17</v>
      </c>
      <c r="C21" s="19">
        <f t="shared" si="0"/>
        <v>54760</v>
      </c>
      <c r="D21" s="19" t="s">
        <v>52</v>
      </c>
      <c r="E21" s="19" t="s">
        <v>47</v>
      </c>
      <c r="F21" s="19" t="s">
        <v>48</v>
      </c>
      <c r="G21" s="19" t="s">
        <v>53</v>
      </c>
      <c r="H21" s="19"/>
    </row>
    <row r="22" spans="1:8" customFormat="1" ht="15.75">
      <c r="A22" s="146"/>
      <c r="B22" s="19">
        <f t="shared" si="0"/>
        <v>18</v>
      </c>
      <c r="C22" s="19">
        <f t="shared" si="0"/>
        <v>54761</v>
      </c>
      <c r="D22" s="19" t="s">
        <v>52</v>
      </c>
      <c r="E22" s="19" t="s">
        <v>47</v>
      </c>
      <c r="F22" s="19" t="s">
        <v>48</v>
      </c>
      <c r="G22" s="19" t="s">
        <v>53</v>
      </c>
      <c r="H22" s="19"/>
    </row>
    <row r="23" spans="1:8" customFormat="1" ht="15.75">
      <c r="A23" s="146"/>
      <c r="B23" s="19">
        <f t="shared" ref="B23:C38" si="1">B22+1</f>
        <v>19</v>
      </c>
      <c r="C23" s="19">
        <f t="shared" si="1"/>
        <v>54762</v>
      </c>
      <c r="D23" s="19" t="s">
        <v>52</v>
      </c>
      <c r="E23" s="19" t="s">
        <v>47</v>
      </c>
      <c r="F23" s="19" t="s">
        <v>48</v>
      </c>
      <c r="G23" s="19" t="s">
        <v>53</v>
      </c>
      <c r="H23" s="19"/>
    </row>
    <row r="24" spans="1:8" customFormat="1" ht="15.75">
      <c r="A24" s="146"/>
      <c r="B24" s="16">
        <f t="shared" si="1"/>
        <v>20</v>
      </c>
      <c r="C24" s="16">
        <f t="shared" si="1"/>
        <v>54763</v>
      </c>
      <c r="D24" s="16" t="s">
        <v>46</v>
      </c>
      <c r="E24" s="16" t="s">
        <v>47</v>
      </c>
      <c r="F24" s="16" t="s">
        <v>48</v>
      </c>
      <c r="G24" s="16" t="s">
        <v>49</v>
      </c>
      <c r="H24" s="16"/>
    </row>
    <row r="25" spans="1:8" customFormat="1" ht="15.75">
      <c r="A25" s="146"/>
      <c r="B25" s="16">
        <f t="shared" si="1"/>
        <v>21</v>
      </c>
      <c r="C25" s="16">
        <f t="shared" si="1"/>
        <v>54764</v>
      </c>
      <c r="D25" s="16" t="s">
        <v>46</v>
      </c>
      <c r="E25" s="16" t="s">
        <v>47</v>
      </c>
      <c r="F25" s="16" t="s">
        <v>48</v>
      </c>
      <c r="G25" s="16" t="s">
        <v>49</v>
      </c>
      <c r="H25" s="16"/>
    </row>
    <row r="26" spans="1:8" customFormat="1" ht="15.75">
      <c r="A26" s="146"/>
      <c r="B26" s="16">
        <f t="shared" si="1"/>
        <v>22</v>
      </c>
      <c r="C26" s="16">
        <f t="shared" si="1"/>
        <v>54765</v>
      </c>
      <c r="D26" s="16" t="s">
        <v>46</v>
      </c>
      <c r="E26" s="16" t="s">
        <v>47</v>
      </c>
      <c r="F26" s="16" t="s">
        <v>48</v>
      </c>
      <c r="G26" s="16" t="s">
        <v>49</v>
      </c>
      <c r="H26" s="16"/>
    </row>
    <row r="27" spans="1:8" customFormat="1" ht="15.75">
      <c r="A27" s="146"/>
      <c r="B27" s="16">
        <f t="shared" si="1"/>
        <v>23</v>
      </c>
      <c r="C27" s="16">
        <f t="shared" si="1"/>
        <v>54766</v>
      </c>
      <c r="D27" s="16" t="s">
        <v>46</v>
      </c>
      <c r="E27" s="16" t="s">
        <v>47</v>
      </c>
      <c r="F27" s="16" t="s">
        <v>48</v>
      </c>
      <c r="G27" s="16" t="s">
        <v>49</v>
      </c>
      <c r="H27" s="16"/>
    </row>
    <row r="28" spans="1:8" customFormat="1" ht="15.75">
      <c r="A28" s="146"/>
      <c r="B28" s="16">
        <f t="shared" si="1"/>
        <v>24</v>
      </c>
      <c r="C28" s="16">
        <f t="shared" si="1"/>
        <v>54767</v>
      </c>
      <c r="D28" s="16" t="s">
        <v>46</v>
      </c>
      <c r="E28" s="16" t="s">
        <v>47</v>
      </c>
      <c r="F28" s="16" t="s">
        <v>48</v>
      </c>
      <c r="G28" s="16" t="s">
        <v>49</v>
      </c>
      <c r="H28" s="16" t="s">
        <v>54</v>
      </c>
    </row>
    <row r="29" spans="1:8" customFormat="1" ht="15.75">
      <c r="A29" s="146"/>
      <c r="B29" s="16">
        <f t="shared" si="1"/>
        <v>25</v>
      </c>
      <c r="C29" s="16">
        <f t="shared" si="1"/>
        <v>54768</v>
      </c>
      <c r="D29" s="16" t="s">
        <v>46</v>
      </c>
      <c r="E29" s="16" t="s">
        <v>47</v>
      </c>
      <c r="F29" s="16" t="s">
        <v>48</v>
      </c>
      <c r="G29" s="16" t="s">
        <v>49</v>
      </c>
      <c r="H29" s="16" t="s">
        <v>54</v>
      </c>
    </row>
    <row r="30" spans="1:8" customFormat="1" ht="15.75">
      <c r="A30" s="146"/>
      <c r="B30" s="16">
        <f t="shared" si="1"/>
        <v>26</v>
      </c>
      <c r="C30" s="16">
        <f t="shared" si="1"/>
        <v>54769</v>
      </c>
      <c r="D30" s="16" t="s">
        <v>46</v>
      </c>
      <c r="E30" s="16" t="s">
        <v>47</v>
      </c>
      <c r="F30" s="16" t="s">
        <v>48</v>
      </c>
      <c r="G30" s="16" t="s">
        <v>49</v>
      </c>
      <c r="H30" s="16" t="s">
        <v>54</v>
      </c>
    </row>
    <row r="31" spans="1:8" customFormat="1" ht="15.75">
      <c r="A31" s="146"/>
      <c r="B31" s="16">
        <f t="shared" si="1"/>
        <v>27</v>
      </c>
      <c r="C31" s="16">
        <f t="shared" si="1"/>
        <v>54770</v>
      </c>
      <c r="D31" s="16" t="s">
        <v>46</v>
      </c>
      <c r="E31" s="16" t="s">
        <v>47</v>
      </c>
      <c r="F31" s="16" t="s">
        <v>48</v>
      </c>
      <c r="G31" s="16" t="s">
        <v>49</v>
      </c>
      <c r="H31" s="16" t="s">
        <v>54</v>
      </c>
    </row>
    <row r="32" spans="1:8" customFormat="1" ht="15.75">
      <c r="A32" s="146"/>
      <c r="B32" s="19">
        <f t="shared" si="1"/>
        <v>28</v>
      </c>
      <c r="C32" s="19">
        <f t="shared" si="1"/>
        <v>54771</v>
      </c>
      <c r="D32" s="19" t="s">
        <v>52</v>
      </c>
      <c r="E32" s="19" t="s">
        <v>47</v>
      </c>
      <c r="F32" s="19" t="s">
        <v>48</v>
      </c>
      <c r="G32" s="19" t="s">
        <v>53</v>
      </c>
      <c r="H32" s="19" t="s">
        <v>54</v>
      </c>
    </row>
    <row r="33" spans="1:8" customFormat="1" ht="15.75">
      <c r="A33" s="146"/>
      <c r="B33" s="19">
        <f t="shared" si="1"/>
        <v>29</v>
      </c>
      <c r="C33" s="19">
        <f t="shared" si="1"/>
        <v>54772</v>
      </c>
      <c r="D33" s="19" t="s">
        <v>52</v>
      </c>
      <c r="E33" s="19" t="s">
        <v>47</v>
      </c>
      <c r="F33" s="19" t="s">
        <v>48</v>
      </c>
      <c r="G33" s="19" t="s">
        <v>53</v>
      </c>
      <c r="H33" s="19"/>
    </row>
    <row r="34" spans="1:8" customFormat="1" ht="15.75">
      <c r="A34" s="146"/>
      <c r="B34" s="19">
        <f t="shared" si="1"/>
        <v>30</v>
      </c>
      <c r="C34" s="19">
        <f t="shared" si="1"/>
        <v>54773</v>
      </c>
      <c r="D34" s="19" t="s">
        <v>52</v>
      </c>
      <c r="E34" s="19" t="s">
        <v>47</v>
      </c>
      <c r="F34" s="19" t="s">
        <v>48</v>
      </c>
      <c r="G34" s="19" t="s">
        <v>53</v>
      </c>
      <c r="H34" s="19"/>
    </row>
    <row r="35" spans="1:8" customFormat="1" ht="15.75">
      <c r="A35" s="146"/>
      <c r="B35" s="17">
        <f t="shared" si="1"/>
        <v>31</v>
      </c>
      <c r="C35" s="17">
        <f t="shared" si="1"/>
        <v>54774</v>
      </c>
      <c r="D35" s="17" t="s">
        <v>50</v>
      </c>
      <c r="E35" s="17" t="s">
        <v>47</v>
      </c>
      <c r="F35" s="17" t="s">
        <v>48</v>
      </c>
      <c r="G35" s="17" t="s">
        <v>49</v>
      </c>
      <c r="H35" s="17" t="s">
        <v>51</v>
      </c>
    </row>
    <row r="36" spans="1:8" customFormat="1" ht="15.75">
      <c r="A36" s="146"/>
      <c r="B36" s="17">
        <f t="shared" si="1"/>
        <v>32</v>
      </c>
      <c r="C36" s="17">
        <f t="shared" si="1"/>
        <v>54775</v>
      </c>
      <c r="D36" s="17" t="s">
        <v>50</v>
      </c>
      <c r="E36" s="17" t="s">
        <v>47</v>
      </c>
      <c r="F36" s="17" t="s">
        <v>48</v>
      </c>
      <c r="G36" s="17" t="s">
        <v>49</v>
      </c>
      <c r="H36" s="17" t="s">
        <v>51</v>
      </c>
    </row>
    <row r="37" spans="1:8" customFormat="1" ht="15.75">
      <c r="A37" s="146"/>
      <c r="B37" s="17">
        <f t="shared" si="1"/>
        <v>33</v>
      </c>
      <c r="C37" s="17">
        <f t="shared" si="1"/>
        <v>54776</v>
      </c>
      <c r="D37" s="17" t="s">
        <v>50</v>
      </c>
      <c r="E37" s="17" t="s">
        <v>47</v>
      </c>
      <c r="F37" s="17" t="s">
        <v>48</v>
      </c>
      <c r="G37" s="17" t="s">
        <v>49</v>
      </c>
      <c r="H37" s="17" t="s">
        <v>51</v>
      </c>
    </row>
    <row r="38" spans="1:8" customFormat="1" ht="15.75">
      <c r="A38" s="146"/>
      <c r="B38" s="17">
        <f t="shared" si="1"/>
        <v>34</v>
      </c>
      <c r="C38" s="17">
        <f t="shared" si="1"/>
        <v>54777</v>
      </c>
      <c r="D38" s="17" t="s">
        <v>50</v>
      </c>
      <c r="E38" s="17" t="s">
        <v>47</v>
      </c>
      <c r="F38" s="17" t="s">
        <v>48</v>
      </c>
      <c r="G38" s="17" t="s">
        <v>49</v>
      </c>
      <c r="H38" s="17" t="s">
        <v>51</v>
      </c>
    </row>
    <row r="39" spans="1:8" customFormat="1" ht="15.75">
      <c r="A39" s="146"/>
      <c r="B39" s="17">
        <f t="shared" ref="B39:C54" si="2">B38+1</f>
        <v>35</v>
      </c>
      <c r="C39" s="17">
        <f t="shared" si="2"/>
        <v>54778</v>
      </c>
      <c r="D39" s="17" t="s">
        <v>50</v>
      </c>
      <c r="E39" s="17" t="s">
        <v>47</v>
      </c>
      <c r="F39" s="17" t="s">
        <v>48</v>
      </c>
      <c r="G39" s="17" t="s">
        <v>49</v>
      </c>
      <c r="H39" s="17" t="s">
        <v>51</v>
      </c>
    </row>
    <row r="40" spans="1:8" customFormat="1" ht="15.75">
      <c r="A40" s="146"/>
      <c r="B40" s="19">
        <f t="shared" si="2"/>
        <v>36</v>
      </c>
      <c r="C40" s="19">
        <f t="shared" si="2"/>
        <v>54779</v>
      </c>
      <c r="D40" s="19" t="s">
        <v>52</v>
      </c>
      <c r="E40" s="19" t="s">
        <v>47</v>
      </c>
      <c r="F40" s="19" t="s">
        <v>48</v>
      </c>
      <c r="G40" s="19" t="s">
        <v>53</v>
      </c>
      <c r="H40" s="19"/>
    </row>
    <row r="41" spans="1:8" customFormat="1" ht="15.75">
      <c r="A41" s="146"/>
      <c r="B41" s="19">
        <f t="shared" si="2"/>
        <v>37</v>
      </c>
      <c r="C41" s="19">
        <f t="shared" si="2"/>
        <v>54780</v>
      </c>
      <c r="D41" s="19" t="s">
        <v>52</v>
      </c>
      <c r="E41" s="19" t="s">
        <v>47</v>
      </c>
      <c r="F41" s="19" t="s">
        <v>48</v>
      </c>
      <c r="G41" s="19" t="s">
        <v>53</v>
      </c>
      <c r="H41" s="19"/>
    </row>
    <row r="42" spans="1:8" customFormat="1" ht="15.75">
      <c r="A42" s="146"/>
      <c r="B42" s="19">
        <f t="shared" si="2"/>
        <v>38</v>
      </c>
      <c r="C42" s="19">
        <f t="shared" si="2"/>
        <v>54781</v>
      </c>
      <c r="D42" s="19" t="s">
        <v>52</v>
      </c>
      <c r="E42" s="19" t="s">
        <v>47</v>
      </c>
      <c r="F42" s="19" t="s">
        <v>48</v>
      </c>
      <c r="G42" s="19" t="s">
        <v>53</v>
      </c>
      <c r="H42" s="19"/>
    </row>
    <row r="43" spans="1:8" customFormat="1" ht="15.75">
      <c r="A43" s="146"/>
      <c r="B43" s="19">
        <f t="shared" si="2"/>
        <v>39</v>
      </c>
      <c r="C43" s="19">
        <f t="shared" si="2"/>
        <v>54782</v>
      </c>
      <c r="D43" s="19" t="s">
        <v>52</v>
      </c>
      <c r="E43" s="19" t="s">
        <v>47</v>
      </c>
      <c r="F43" s="19" t="s">
        <v>48</v>
      </c>
      <c r="G43" s="19" t="s">
        <v>53</v>
      </c>
      <c r="H43" s="19" t="s">
        <v>54</v>
      </c>
    </row>
    <row r="44" spans="1:8" customFormat="1" ht="15.75">
      <c r="A44" s="146"/>
      <c r="B44" s="19">
        <f t="shared" si="2"/>
        <v>40</v>
      </c>
      <c r="C44" s="19">
        <f t="shared" si="2"/>
        <v>54783</v>
      </c>
      <c r="D44" s="19" t="s">
        <v>52</v>
      </c>
      <c r="E44" s="19" t="s">
        <v>47</v>
      </c>
      <c r="F44" s="19" t="s">
        <v>48</v>
      </c>
      <c r="G44" s="19" t="s">
        <v>53</v>
      </c>
      <c r="H44" s="19"/>
    </row>
    <row r="45" spans="1:8" customFormat="1" ht="15.75">
      <c r="A45" s="146"/>
      <c r="B45" s="16">
        <f t="shared" si="2"/>
        <v>41</v>
      </c>
      <c r="C45" s="16">
        <f t="shared" si="2"/>
        <v>54784</v>
      </c>
      <c r="D45" s="16" t="s">
        <v>46</v>
      </c>
      <c r="E45" s="16" t="s">
        <v>47</v>
      </c>
      <c r="F45" s="16" t="s">
        <v>48</v>
      </c>
      <c r="G45" s="16" t="s">
        <v>49</v>
      </c>
      <c r="H45" s="16" t="s">
        <v>54</v>
      </c>
    </row>
    <row r="46" spans="1:8" customFormat="1" ht="15.75">
      <c r="A46" s="146"/>
      <c r="B46" s="16">
        <f t="shared" si="2"/>
        <v>42</v>
      </c>
      <c r="C46" s="16">
        <f t="shared" si="2"/>
        <v>54785</v>
      </c>
      <c r="D46" s="16" t="s">
        <v>46</v>
      </c>
      <c r="E46" s="16" t="s">
        <v>47</v>
      </c>
      <c r="F46" s="16" t="s">
        <v>48</v>
      </c>
      <c r="G46" s="16" t="s">
        <v>49</v>
      </c>
      <c r="H46" s="16"/>
    </row>
    <row r="47" spans="1:8" customFormat="1" ht="15.75">
      <c r="A47" s="146"/>
      <c r="B47" s="16">
        <f t="shared" si="2"/>
        <v>43</v>
      </c>
      <c r="C47" s="16">
        <f t="shared" si="2"/>
        <v>54786</v>
      </c>
      <c r="D47" s="16" t="s">
        <v>46</v>
      </c>
      <c r="E47" s="16" t="s">
        <v>47</v>
      </c>
      <c r="F47" s="16" t="s">
        <v>48</v>
      </c>
      <c r="G47" s="16" t="s">
        <v>49</v>
      </c>
      <c r="H47" s="16" t="s">
        <v>54</v>
      </c>
    </row>
    <row r="48" spans="1:8" customFormat="1" ht="15.75">
      <c r="A48" s="146"/>
      <c r="B48" s="16">
        <f t="shared" si="2"/>
        <v>44</v>
      </c>
      <c r="C48" s="16">
        <f t="shared" si="2"/>
        <v>54787</v>
      </c>
      <c r="D48" s="16" t="s">
        <v>46</v>
      </c>
      <c r="E48" s="16" t="s">
        <v>47</v>
      </c>
      <c r="F48" s="16" t="s">
        <v>48</v>
      </c>
      <c r="G48" s="16" t="s">
        <v>49</v>
      </c>
      <c r="H48" s="16"/>
    </row>
    <row r="49" spans="1:8" customFormat="1" ht="15.75">
      <c r="A49" s="146"/>
      <c r="B49" s="16">
        <f t="shared" si="2"/>
        <v>45</v>
      </c>
      <c r="C49" s="16">
        <f t="shared" si="2"/>
        <v>54788</v>
      </c>
      <c r="D49" s="16" t="s">
        <v>46</v>
      </c>
      <c r="E49" s="16" t="s">
        <v>47</v>
      </c>
      <c r="F49" s="16" t="s">
        <v>48</v>
      </c>
      <c r="G49" s="16" t="s">
        <v>49</v>
      </c>
      <c r="H49" s="16"/>
    </row>
    <row r="50" spans="1:8" customFormat="1" ht="15.75">
      <c r="A50" s="146"/>
      <c r="B50" s="17">
        <f t="shared" si="2"/>
        <v>46</v>
      </c>
      <c r="C50" s="17">
        <f t="shared" si="2"/>
        <v>54789</v>
      </c>
      <c r="D50" s="17" t="s">
        <v>50</v>
      </c>
      <c r="E50" s="17" t="s">
        <v>47</v>
      </c>
      <c r="F50" s="17" t="s">
        <v>48</v>
      </c>
      <c r="G50" s="17" t="s">
        <v>49</v>
      </c>
      <c r="H50" s="17" t="s">
        <v>51</v>
      </c>
    </row>
    <row r="51" spans="1:8" customFormat="1" ht="15.75">
      <c r="A51" s="146"/>
      <c r="B51" s="17">
        <f t="shared" si="2"/>
        <v>47</v>
      </c>
      <c r="C51" s="17">
        <f t="shared" si="2"/>
        <v>54790</v>
      </c>
      <c r="D51" s="17" t="s">
        <v>50</v>
      </c>
      <c r="E51" s="17" t="s">
        <v>47</v>
      </c>
      <c r="F51" s="17" t="s">
        <v>48</v>
      </c>
      <c r="G51" s="17" t="s">
        <v>49</v>
      </c>
      <c r="H51" s="17" t="s">
        <v>51</v>
      </c>
    </row>
    <row r="52" spans="1:8" customFormat="1" ht="15.75">
      <c r="A52" s="146"/>
      <c r="B52" s="17">
        <f t="shared" si="2"/>
        <v>48</v>
      </c>
      <c r="C52" s="17">
        <f t="shared" si="2"/>
        <v>54791</v>
      </c>
      <c r="D52" s="17" t="s">
        <v>50</v>
      </c>
      <c r="E52" s="17" t="s">
        <v>47</v>
      </c>
      <c r="F52" s="17" t="s">
        <v>48</v>
      </c>
      <c r="G52" s="17" t="s">
        <v>49</v>
      </c>
      <c r="H52" s="17" t="s">
        <v>51</v>
      </c>
    </row>
    <row r="53" spans="1:8" customFormat="1" ht="15.75">
      <c r="A53" s="146"/>
      <c r="B53" s="17">
        <f t="shared" si="2"/>
        <v>49</v>
      </c>
      <c r="C53" s="17">
        <f t="shared" si="2"/>
        <v>54792</v>
      </c>
      <c r="D53" s="17" t="s">
        <v>50</v>
      </c>
      <c r="E53" s="17" t="s">
        <v>47</v>
      </c>
      <c r="F53" s="17" t="s">
        <v>48</v>
      </c>
      <c r="G53" s="17" t="s">
        <v>49</v>
      </c>
      <c r="H53" s="17" t="s">
        <v>51</v>
      </c>
    </row>
    <row r="54" spans="1:8" customFormat="1" ht="15.75">
      <c r="A54" s="146"/>
      <c r="B54" s="17">
        <f t="shared" si="2"/>
        <v>50</v>
      </c>
      <c r="C54" s="17">
        <f t="shared" si="2"/>
        <v>54793</v>
      </c>
      <c r="D54" s="17" t="s">
        <v>50</v>
      </c>
      <c r="E54" s="17" t="s">
        <v>47</v>
      </c>
      <c r="F54" s="17" t="s">
        <v>48</v>
      </c>
      <c r="G54" s="17" t="s">
        <v>49</v>
      </c>
      <c r="H54" s="17" t="s">
        <v>51</v>
      </c>
    </row>
    <row r="55" spans="1:8" customFormat="1" ht="15.75">
      <c r="A55" s="146"/>
      <c r="B55" s="16">
        <f t="shared" ref="B55:C70" si="3">B54+1</f>
        <v>51</v>
      </c>
      <c r="C55" s="16">
        <f t="shared" si="3"/>
        <v>54794</v>
      </c>
      <c r="D55" s="16" t="s">
        <v>46</v>
      </c>
      <c r="E55" s="16" t="s">
        <v>47</v>
      </c>
      <c r="F55" s="16" t="s">
        <v>48</v>
      </c>
      <c r="G55" s="16" t="s">
        <v>49</v>
      </c>
      <c r="H55" s="16"/>
    </row>
    <row r="56" spans="1:8" customFormat="1" ht="15.75">
      <c r="A56" s="146"/>
      <c r="B56" s="28">
        <f t="shared" si="3"/>
        <v>52</v>
      </c>
      <c r="C56" s="28">
        <f t="shared" si="3"/>
        <v>54795</v>
      </c>
      <c r="D56" s="28" t="s">
        <v>98</v>
      </c>
      <c r="E56" s="28" t="s">
        <v>47</v>
      </c>
      <c r="F56" s="28" t="s">
        <v>48</v>
      </c>
      <c r="G56" s="28" t="s">
        <v>49</v>
      </c>
      <c r="H56" s="28" t="s">
        <v>54</v>
      </c>
    </row>
    <row r="57" spans="1:8" customFormat="1" ht="15.75">
      <c r="A57" s="146"/>
      <c r="B57" s="16">
        <f t="shared" si="3"/>
        <v>53</v>
      </c>
      <c r="C57" s="16">
        <f t="shared" si="3"/>
        <v>54796</v>
      </c>
      <c r="D57" s="16" t="s">
        <v>46</v>
      </c>
      <c r="E57" s="16" t="s">
        <v>47</v>
      </c>
      <c r="F57" s="16" t="s">
        <v>48</v>
      </c>
      <c r="G57" s="16" t="s">
        <v>49</v>
      </c>
      <c r="H57" s="16"/>
    </row>
    <row r="58" spans="1:8" customFormat="1" ht="15.75">
      <c r="A58" s="146"/>
      <c r="B58" s="29">
        <f t="shared" si="3"/>
        <v>54</v>
      </c>
      <c r="C58" s="29">
        <f t="shared" si="3"/>
        <v>54797</v>
      </c>
      <c r="D58" s="29" t="s">
        <v>99</v>
      </c>
      <c r="E58" s="29" t="s">
        <v>47</v>
      </c>
      <c r="F58" s="29" t="s">
        <v>48</v>
      </c>
      <c r="G58" s="29" t="s">
        <v>53</v>
      </c>
      <c r="H58" s="29" t="s">
        <v>54</v>
      </c>
    </row>
    <row r="59" spans="1:8" customFormat="1" ht="15.75">
      <c r="A59" s="146"/>
      <c r="B59" s="19">
        <f t="shared" si="3"/>
        <v>55</v>
      </c>
      <c r="C59" s="19">
        <f t="shared" si="3"/>
        <v>54798</v>
      </c>
      <c r="D59" s="19" t="s">
        <v>52</v>
      </c>
      <c r="E59" s="19" t="s">
        <v>47</v>
      </c>
      <c r="F59" s="19" t="s">
        <v>48</v>
      </c>
      <c r="G59" s="19" t="s">
        <v>53</v>
      </c>
      <c r="H59" s="19"/>
    </row>
    <row r="60" spans="1:8" customFormat="1" ht="15.75">
      <c r="A60" s="146"/>
      <c r="B60" s="29">
        <f t="shared" si="3"/>
        <v>56</v>
      </c>
      <c r="C60" s="29">
        <f t="shared" si="3"/>
        <v>54799</v>
      </c>
      <c r="D60" s="29" t="s">
        <v>99</v>
      </c>
      <c r="E60" s="29" t="s">
        <v>47</v>
      </c>
      <c r="F60" s="29" t="s">
        <v>48</v>
      </c>
      <c r="G60" s="29" t="s">
        <v>53</v>
      </c>
      <c r="H60" s="29" t="s">
        <v>54</v>
      </c>
    </row>
    <row r="61" spans="1:8" customFormat="1" ht="15.75">
      <c r="A61" s="146"/>
      <c r="B61" s="19">
        <f t="shared" si="3"/>
        <v>57</v>
      </c>
      <c r="C61" s="19">
        <f t="shared" si="3"/>
        <v>54800</v>
      </c>
      <c r="D61" s="19" t="s">
        <v>52</v>
      </c>
      <c r="E61" s="19" t="s">
        <v>47</v>
      </c>
      <c r="F61" s="19" t="s">
        <v>48</v>
      </c>
      <c r="G61" s="19" t="s">
        <v>53</v>
      </c>
      <c r="H61" s="19"/>
    </row>
    <row r="62" spans="1:8" customFormat="1" ht="15.75">
      <c r="A62" s="146"/>
      <c r="B62" s="29">
        <f t="shared" si="3"/>
        <v>58</v>
      </c>
      <c r="C62" s="29">
        <f t="shared" si="3"/>
        <v>54801</v>
      </c>
      <c r="D62" s="29" t="s">
        <v>99</v>
      </c>
      <c r="E62" s="29" t="s">
        <v>47</v>
      </c>
      <c r="F62" s="29" t="s">
        <v>48</v>
      </c>
      <c r="G62" s="29" t="s">
        <v>53</v>
      </c>
      <c r="H62" s="29" t="s">
        <v>54</v>
      </c>
    </row>
    <row r="63" spans="1:8" customFormat="1" ht="15.75">
      <c r="A63" s="146"/>
      <c r="B63" s="19">
        <f t="shared" si="3"/>
        <v>59</v>
      </c>
      <c r="C63" s="19">
        <f t="shared" si="3"/>
        <v>54802</v>
      </c>
      <c r="D63" s="19" t="s">
        <v>52</v>
      </c>
      <c r="E63" s="19" t="s">
        <v>47</v>
      </c>
      <c r="F63" s="19" t="s">
        <v>48</v>
      </c>
      <c r="G63" s="19" t="s">
        <v>53</v>
      </c>
      <c r="H63" s="19"/>
    </row>
    <row r="64" spans="1:8" customFormat="1" ht="15.75">
      <c r="A64" s="146"/>
      <c r="B64" s="28">
        <f t="shared" si="3"/>
        <v>60</v>
      </c>
      <c r="C64" s="28">
        <f t="shared" si="3"/>
        <v>54803</v>
      </c>
      <c r="D64" s="28" t="s">
        <v>98</v>
      </c>
      <c r="E64" s="28" t="s">
        <v>47</v>
      </c>
      <c r="F64" s="28" t="s">
        <v>48</v>
      </c>
      <c r="G64" s="28" t="s">
        <v>49</v>
      </c>
      <c r="H64" s="28" t="s">
        <v>54</v>
      </c>
    </row>
    <row r="65" spans="1:8" customFormat="1" ht="15.75">
      <c r="A65" s="146"/>
      <c r="B65" s="16">
        <f t="shared" si="3"/>
        <v>61</v>
      </c>
      <c r="C65" s="16">
        <f t="shared" si="3"/>
        <v>54804</v>
      </c>
      <c r="D65" s="16" t="s">
        <v>46</v>
      </c>
      <c r="E65" s="16" t="s">
        <v>47</v>
      </c>
      <c r="F65" s="16" t="s">
        <v>48</v>
      </c>
      <c r="G65" s="16" t="s">
        <v>49</v>
      </c>
      <c r="H65" s="16"/>
    </row>
    <row r="66" spans="1:8" customFormat="1" ht="15.75">
      <c r="A66" s="146"/>
      <c r="B66" s="16">
        <f t="shared" si="3"/>
        <v>62</v>
      </c>
      <c r="C66" s="16">
        <f t="shared" si="3"/>
        <v>54805</v>
      </c>
      <c r="D66" s="16" t="s">
        <v>46</v>
      </c>
      <c r="E66" s="16" t="s">
        <v>47</v>
      </c>
      <c r="F66" s="16" t="s">
        <v>48</v>
      </c>
      <c r="G66" s="16" t="s">
        <v>49</v>
      </c>
      <c r="H66" s="16"/>
    </row>
    <row r="67" spans="1:8" customFormat="1" ht="15.75">
      <c r="A67" s="146"/>
      <c r="B67" s="17">
        <f t="shared" si="3"/>
        <v>63</v>
      </c>
      <c r="C67" s="17">
        <f t="shared" si="3"/>
        <v>54806</v>
      </c>
      <c r="D67" s="17" t="s">
        <v>50</v>
      </c>
      <c r="E67" s="17" t="s">
        <v>47</v>
      </c>
      <c r="F67" s="17" t="s">
        <v>48</v>
      </c>
      <c r="G67" s="17" t="s">
        <v>49</v>
      </c>
      <c r="H67" s="17" t="s">
        <v>51</v>
      </c>
    </row>
    <row r="68" spans="1:8" customFormat="1" ht="15.75">
      <c r="A68" s="146"/>
      <c r="B68" s="17">
        <f t="shared" si="3"/>
        <v>64</v>
      </c>
      <c r="C68" s="17">
        <f t="shared" si="3"/>
        <v>54807</v>
      </c>
      <c r="D68" s="17" t="s">
        <v>50</v>
      </c>
      <c r="E68" s="17" t="s">
        <v>47</v>
      </c>
      <c r="F68" s="17" t="s">
        <v>48</v>
      </c>
      <c r="G68" s="17" t="s">
        <v>49</v>
      </c>
      <c r="H68" s="17" t="s">
        <v>51</v>
      </c>
    </row>
    <row r="69" spans="1:8" customFormat="1" ht="15.75">
      <c r="A69" s="146"/>
      <c r="B69" s="17">
        <f t="shared" si="3"/>
        <v>65</v>
      </c>
      <c r="C69" s="17">
        <f t="shared" si="3"/>
        <v>54808</v>
      </c>
      <c r="D69" s="17" t="s">
        <v>50</v>
      </c>
      <c r="E69" s="17" t="s">
        <v>47</v>
      </c>
      <c r="F69" s="17" t="s">
        <v>48</v>
      </c>
      <c r="G69" s="17" t="s">
        <v>49</v>
      </c>
      <c r="H69" s="17" t="s">
        <v>51</v>
      </c>
    </row>
    <row r="70" spans="1:8" customFormat="1" ht="15.75">
      <c r="A70" s="146"/>
      <c r="B70" s="17">
        <f t="shared" si="3"/>
        <v>66</v>
      </c>
      <c r="C70" s="17">
        <f t="shared" si="3"/>
        <v>54809</v>
      </c>
      <c r="D70" s="17" t="s">
        <v>50</v>
      </c>
      <c r="E70" s="17" t="s">
        <v>47</v>
      </c>
      <c r="F70" s="17" t="s">
        <v>48</v>
      </c>
      <c r="G70" s="17" t="s">
        <v>49</v>
      </c>
      <c r="H70" s="17" t="s">
        <v>51</v>
      </c>
    </row>
    <row r="71" spans="1:8" customFormat="1" ht="15.75">
      <c r="A71" s="146"/>
      <c r="B71" s="17">
        <f t="shared" ref="B71:C86" si="4">B70+1</f>
        <v>67</v>
      </c>
      <c r="C71" s="17">
        <f t="shared" si="4"/>
        <v>54810</v>
      </c>
      <c r="D71" s="17" t="s">
        <v>50</v>
      </c>
      <c r="E71" s="17" t="s">
        <v>47</v>
      </c>
      <c r="F71" s="17" t="s">
        <v>48</v>
      </c>
      <c r="G71" s="17" t="s">
        <v>49</v>
      </c>
      <c r="H71" s="17" t="s">
        <v>51</v>
      </c>
    </row>
    <row r="72" spans="1:8" customFormat="1" ht="15.75">
      <c r="A72" s="146"/>
      <c r="B72" s="16">
        <f t="shared" si="4"/>
        <v>68</v>
      </c>
      <c r="C72" s="16">
        <f t="shared" si="4"/>
        <v>54811</v>
      </c>
      <c r="D72" s="16" t="s">
        <v>46</v>
      </c>
      <c r="E72" s="16" t="s">
        <v>47</v>
      </c>
      <c r="F72" s="16" t="s">
        <v>48</v>
      </c>
      <c r="G72" s="16" t="s">
        <v>49</v>
      </c>
      <c r="H72" s="16"/>
    </row>
    <row r="73" spans="1:8" customFormat="1" ht="15.75">
      <c r="A73" s="146"/>
      <c r="B73" s="48">
        <f t="shared" si="4"/>
        <v>69</v>
      </c>
      <c r="C73" s="48">
        <f t="shared" si="4"/>
        <v>54812</v>
      </c>
      <c r="D73" s="48" t="s">
        <v>99</v>
      </c>
      <c r="E73" s="48" t="s">
        <v>47</v>
      </c>
      <c r="F73" s="48" t="s">
        <v>48</v>
      </c>
      <c r="G73" s="48" t="s">
        <v>53</v>
      </c>
      <c r="H73" s="48" t="s">
        <v>54</v>
      </c>
    </row>
    <row r="74" spans="1:8" customFormat="1" ht="15.75">
      <c r="A74" s="146"/>
      <c r="B74" s="19">
        <f t="shared" si="4"/>
        <v>70</v>
      </c>
      <c r="C74" s="19">
        <f t="shared" si="4"/>
        <v>54813</v>
      </c>
      <c r="D74" s="19" t="s">
        <v>52</v>
      </c>
      <c r="E74" s="19" t="s">
        <v>47</v>
      </c>
      <c r="F74" s="19" t="s">
        <v>48</v>
      </c>
      <c r="G74" s="19" t="s">
        <v>53</v>
      </c>
      <c r="H74" s="19"/>
    </row>
    <row r="75" spans="1:8" customFormat="1" ht="15.75">
      <c r="A75" s="146"/>
      <c r="B75" s="28">
        <f t="shared" si="4"/>
        <v>71</v>
      </c>
      <c r="C75" s="28">
        <f t="shared" si="4"/>
        <v>54814</v>
      </c>
      <c r="D75" s="28" t="s">
        <v>98</v>
      </c>
      <c r="E75" s="28" t="s">
        <v>47</v>
      </c>
      <c r="F75" s="28" t="s">
        <v>48</v>
      </c>
      <c r="G75" s="28" t="s">
        <v>49</v>
      </c>
      <c r="H75" s="28" t="s">
        <v>54</v>
      </c>
    </row>
    <row r="76" spans="1:8" customFormat="1" ht="15.75">
      <c r="A76" s="146"/>
      <c r="B76" s="16">
        <f t="shared" si="4"/>
        <v>72</v>
      </c>
      <c r="C76" s="16">
        <f t="shared" si="4"/>
        <v>54815</v>
      </c>
      <c r="D76" s="16" t="s">
        <v>46</v>
      </c>
      <c r="E76" s="16" t="s">
        <v>47</v>
      </c>
      <c r="F76" s="16" t="s">
        <v>48</v>
      </c>
      <c r="G76" s="16" t="s">
        <v>49</v>
      </c>
      <c r="H76" s="16"/>
    </row>
    <row r="77" spans="1:8" customFormat="1" ht="15.75">
      <c r="A77" s="146"/>
      <c r="B77" s="28">
        <f t="shared" si="4"/>
        <v>73</v>
      </c>
      <c r="C77" s="28">
        <f t="shared" si="4"/>
        <v>54816</v>
      </c>
      <c r="D77" s="28" t="s">
        <v>98</v>
      </c>
      <c r="E77" s="28" t="s">
        <v>47</v>
      </c>
      <c r="F77" s="28" t="s">
        <v>48</v>
      </c>
      <c r="G77" s="28" t="s">
        <v>49</v>
      </c>
      <c r="H77" s="28" t="s">
        <v>54</v>
      </c>
    </row>
    <row r="78" spans="1:8" customFormat="1" ht="15.75">
      <c r="A78" s="146"/>
      <c r="B78" s="16">
        <f t="shared" si="4"/>
        <v>74</v>
      </c>
      <c r="C78" s="16">
        <f t="shared" si="4"/>
        <v>54817</v>
      </c>
      <c r="D78" s="16" t="s">
        <v>46</v>
      </c>
      <c r="E78" s="16" t="s">
        <v>47</v>
      </c>
      <c r="F78" s="16" t="s">
        <v>48</v>
      </c>
      <c r="G78" s="16" t="s">
        <v>49</v>
      </c>
      <c r="H78" s="16"/>
    </row>
    <row r="79" spans="1:8" customFormat="1" ht="15.75">
      <c r="A79" s="146"/>
      <c r="B79" s="48">
        <f t="shared" si="4"/>
        <v>75</v>
      </c>
      <c r="C79" s="48">
        <f t="shared" si="4"/>
        <v>54818</v>
      </c>
      <c r="D79" s="48" t="s">
        <v>99</v>
      </c>
      <c r="E79" s="48" t="s">
        <v>47</v>
      </c>
      <c r="F79" s="48" t="s">
        <v>48</v>
      </c>
      <c r="G79" s="48" t="s">
        <v>53</v>
      </c>
      <c r="H79" s="48" t="s">
        <v>54</v>
      </c>
    </row>
    <row r="80" spans="1:8" customFormat="1" ht="15.75">
      <c r="A80" s="146"/>
      <c r="B80" s="19">
        <f t="shared" si="4"/>
        <v>76</v>
      </c>
      <c r="C80" s="19">
        <f t="shared" si="4"/>
        <v>54819</v>
      </c>
      <c r="D80" s="19" t="s">
        <v>52</v>
      </c>
      <c r="E80" s="19" t="s">
        <v>47</v>
      </c>
      <c r="F80" s="19" t="s">
        <v>48</v>
      </c>
      <c r="G80" s="19" t="s">
        <v>53</v>
      </c>
      <c r="H80" s="19"/>
    </row>
    <row r="81" spans="1:8" customFormat="1" ht="15.75">
      <c r="A81" s="146"/>
      <c r="B81" s="19">
        <f t="shared" si="4"/>
        <v>77</v>
      </c>
      <c r="C81" s="19">
        <f t="shared" si="4"/>
        <v>54820</v>
      </c>
      <c r="D81" s="19" t="s">
        <v>52</v>
      </c>
      <c r="E81" s="19" t="s">
        <v>47</v>
      </c>
      <c r="F81" s="19" t="s">
        <v>48</v>
      </c>
      <c r="G81" s="19" t="s">
        <v>53</v>
      </c>
      <c r="H81" s="19"/>
    </row>
    <row r="82" spans="1:8" customFormat="1" ht="15.75">
      <c r="A82" s="146"/>
      <c r="B82" s="17">
        <f t="shared" si="4"/>
        <v>78</v>
      </c>
      <c r="C82" s="17">
        <f t="shared" si="4"/>
        <v>54821</v>
      </c>
      <c r="D82" s="17" t="s">
        <v>50</v>
      </c>
      <c r="E82" s="17" t="s">
        <v>47</v>
      </c>
      <c r="F82" s="17" t="s">
        <v>48</v>
      </c>
      <c r="G82" s="17" t="s">
        <v>49</v>
      </c>
      <c r="H82" s="17" t="s">
        <v>51</v>
      </c>
    </row>
    <row r="83" spans="1:8" customFormat="1" ht="15.75">
      <c r="A83" s="146"/>
      <c r="B83" s="17">
        <f t="shared" si="4"/>
        <v>79</v>
      </c>
      <c r="C83" s="17">
        <f t="shared" si="4"/>
        <v>54822</v>
      </c>
      <c r="D83" s="17" t="s">
        <v>50</v>
      </c>
      <c r="E83" s="17" t="s">
        <v>47</v>
      </c>
      <c r="F83" s="17" t="s">
        <v>48</v>
      </c>
      <c r="G83" s="17" t="s">
        <v>49</v>
      </c>
      <c r="H83" s="17" t="s">
        <v>51</v>
      </c>
    </row>
    <row r="84" spans="1:8" customFormat="1" ht="15.75">
      <c r="A84" s="146"/>
      <c r="B84" s="17">
        <f t="shared" si="4"/>
        <v>80</v>
      </c>
      <c r="C84" s="17">
        <f t="shared" si="4"/>
        <v>54823</v>
      </c>
      <c r="D84" s="17" t="s">
        <v>50</v>
      </c>
      <c r="E84" s="17" t="s">
        <v>47</v>
      </c>
      <c r="F84" s="17" t="s">
        <v>48</v>
      </c>
      <c r="G84" s="17" t="s">
        <v>49</v>
      </c>
      <c r="H84" s="17" t="s">
        <v>51</v>
      </c>
    </row>
    <row r="85" spans="1:8" customFormat="1" ht="15.75">
      <c r="A85" s="146"/>
      <c r="B85" s="17">
        <f t="shared" si="4"/>
        <v>81</v>
      </c>
      <c r="C85" s="17">
        <f t="shared" si="4"/>
        <v>54824</v>
      </c>
      <c r="D85" s="17" t="s">
        <v>50</v>
      </c>
      <c r="E85" s="17" t="s">
        <v>47</v>
      </c>
      <c r="F85" s="17" t="s">
        <v>48</v>
      </c>
      <c r="G85" s="17" t="s">
        <v>49</v>
      </c>
      <c r="H85" s="17" t="s">
        <v>51</v>
      </c>
    </row>
    <row r="86" spans="1:8" customFormat="1" ht="15.75">
      <c r="A86" s="146"/>
      <c r="B86" s="17">
        <f t="shared" si="4"/>
        <v>82</v>
      </c>
      <c r="C86" s="17">
        <f t="shared" si="4"/>
        <v>54825</v>
      </c>
      <c r="D86" s="17" t="s">
        <v>50</v>
      </c>
      <c r="E86" s="17" t="s">
        <v>47</v>
      </c>
      <c r="F86" s="17" t="s">
        <v>48</v>
      </c>
      <c r="G86" s="17" t="s">
        <v>49</v>
      </c>
      <c r="H86" s="17" t="s">
        <v>51</v>
      </c>
    </row>
    <row r="87" spans="1:8" customFormat="1" ht="15.75">
      <c r="A87" s="146"/>
      <c r="B87" s="19">
        <f t="shared" ref="B87:C94" si="5">B86+1</f>
        <v>83</v>
      </c>
      <c r="C87" s="19">
        <f t="shared" si="5"/>
        <v>54826</v>
      </c>
      <c r="D87" s="19" t="s">
        <v>52</v>
      </c>
      <c r="E87" s="19" t="s">
        <v>47</v>
      </c>
      <c r="F87" s="19" t="s">
        <v>48</v>
      </c>
      <c r="G87" s="19" t="s">
        <v>53</v>
      </c>
      <c r="H87" s="19"/>
    </row>
    <row r="88" spans="1:8" customFormat="1" ht="15.75">
      <c r="A88" s="146"/>
      <c r="B88" s="48">
        <f t="shared" si="5"/>
        <v>84</v>
      </c>
      <c r="C88" s="48">
        <f t="shared" si="5"/>
        <v>54827</v>
      </c>
      <c r="D88" s="48" t="s">
        <v>99</v>
      </c>
      <c r="E88" s="48" t="s">
        <v>47</v>
      </c>
      <c r="F88" s="48" t="s">
        <v>48</v>
      </c>
      <c r="G88" s="48" t="s">
        <v>53</v>
      </c>
      <c r="H88" s="48" t="s">
        <v>54</v>
      </c>
    </row>
    <row r="89" spans="1:8" customFormat="1" ht="15.75">
      <c r="A89" s="146"/>
      <c r="B89" s="19">
        <f t="shared" si="5"/>
        <v>85</v>
      </c>
      <c r="C89" s="19">
        <f t="shared" si="5"/>
        <v>54828</v>
      </c>
      <c r="D89" s="19" t="s">
        <v>52</v>
      </c>
      <c r="E89" s="19" t="s">
        <v>47</v>
      </c>
      <c r="F89" s="19" t="s">
        <v>48</v>
      </c>
      <c r="G89" s="19" t="s">
        <v>53</v>
      </c>
      <c r="H89" s="19"/>
    </row>
    <row r="90" spans="1:8" customFormat="1" ht="15.75">
      <c r="A90" s="146"/>
      <c r="B90" s="48">
        <f t="shared" si="5"/>
        <v>86</v>
      </c>
      <c r="C90" s="48">
        <f t="shared" si="5"/>
        <v>54829</v>
      </c>
      <c r="D90" s="48" t="s">
        <v>99</v>
      </c>
      <c r="E90" s="48" t="s">
        <v>47</v>
      </c>
      <c r="F90" s="48" t="s">
        <v>48</v>
      </c>
      <c r="G90" s="48" t="s">
        <v>53</v>
      </c>
      <c r="H90" s="48" t="s">
        <v>54</v>
      </c>
    </row>
    <row r="91" spans="1:8" customFormat="1" ht="15.75">
      <c r="A91" s="146"/>
      <c r="B91" s="19">
        <f t="shared" si="5"/>
        <v>87</v>
      </c>
      <c r="C91" s="19">
        <f t="shared" si="5"/>
        <v>54830</v>
      </c>
      <c r="D91" s="19" t="s">
        <v>52</v>
      </c>
      <c r="E91" s="19" t="s">
        <v>47</v>
      </c>
      <c r="F91" s="19" t="s">
        <v>48</v>
      </c>
      <c r="G91" s="19" t="s">
        <v>53</v>
      </c>
      <c r="H91" s="19"/>
    </row>
    <row r="92" spans="1:8" customFormat="1" ht="15.75">
      <c r="A92" s="146"/>
      <c r="B92" s="48">
        <f t="shared" si="5"/>
        <v>88</v>
      </c>
      <c r="C92" s="48">
        <f t="shared" si="5"/>
        <v>54831</v>
      </c>
      <c r="D92" s="48" t="s">
        <v>99</v>
      </c>
      <c r="E92" s="48" t="s">
        <v>47</v>
      </c>
      <c r="F92" s="48" t="s">
        <v>48</v>
      </c>
      <c r="G92" s="48" t="s">
        <v>53</v>
      </c>
      <c r="H92" s="48" t="s">
        <v>54</v>
      </c>
    </row>
    <row r="93" spans="1:8" customFormat="1" ht="15.75">
      <c r="A93" s="146"/>
      <c r="B93" s="19">
        <f t="shared" si="5"/>
        <v>89</v>
      </c>
      <c r="C93" s="19">
        <f t="shared" si="5"/>
        <v>54832</v>
      </c>
      <c r="D93" s="19" t="s">
        <v>52</v>
      </c>
      <c r="E93" s="19" t="s">
        <v>47</v>
      </c>
      <c r="F93" s="19" t="s">
        <v>48</v>
      </c>
      <c r="G93" s="19" t="s">
        <v>53</v>
      </c>
      <c r="H93" s="19"/>
    </row>
    <row r="94" spans="1:8" customFormat="1" ht="15.75">
      <c r="A94" s="159"/>
      <c r="B94" s="19">
        <f t="shared" si="5"/>
        <v>90</v>
      </c>
      <c r="C94" s="19">
        <f t="shared" si="5"/>
        <v>54833</v>
      </c>
      <c r="D94" s="19" t="s">
        <v>52</v>
      </c>
      <c r="E94" s="19" t="s">
        <v>47</v>
      </c>
      <c r="F94" s="19" t="s">
        <v>48</v>
      </c>
      <c r="G94" s="19" t="s">
        <v>53</v>
      </c>
      <c r="H94" s="19"/>
    </row>
    <row r="95" spans="1:8" customFormat="1" ht="21">
      <c r="A95" s="14"/>
      <c r="B95" s="20" t="s">
        <v>40</v>
      </c>
      <c r="C95" s="20" t="s">
        <v>6</v>
      </c>
      <c r="D95" s="21" t="s">
        <v>41</v>
      </c>
      <c r="E95" s="21" t="s">
        <v>42</v>
      </c>
      <c r="F95" s="21" t="s">
        <v>43</v>
      </c>
      <c r="G95" s="21" t="s">
        <v>44</v>
      </c>
      <c r="H95" s="22" t="s">
        <v>45</v>
      </c>
    </row>
    <row r="96" spans="1:8" customFormat="1" ht="15.75">
      <c r="A96" s="146"/>
      <c r="B96" s="16">
        <v>1</v>
      </c>
      <c r="C96" s="16">
        <v>56135</v>
      </c>
      <c r="D96" s="16" t="s">
        <v>55</v>
      </c>
      <c r="E96" s="16" t="s">
        <v>47</v>
      </c>
      <c r="F96" s="16" t="s">
        <v>48</v>
      </c>
      <c r="G96" s="16" t="s">
        <v>49</v>
      </c>
      <c r="H96" s="25" t="s">
        <v>100</v>
      </c>
    </row>
    <row r="97" spans="1:8" customFormat="1" ht="15.75">
      <c r="A97" s="146"/>
      <c r="B97" s="16">
        <f t="shared" ref="B97:C112" si="6">B96+1</f>
        <v>2</v>
      </c>
      <c r="C97" s="16">
        <f t="shared" si="6"/>
        <v>56136</v>
      </c>
      <c r="D97" s="16" t="s">
        <v>55</v>
      </c>
      <c r="E97" s="16" t="s">
        <v>47</v>
      </c>
      <c r="F97" s="16" t="s">
        <v>48</v>
      </c>
      <c r="G97" s="16" t="s">
        <v>49</v>
      </c>
      <c r="H97" s="16"/>
    </row>
    <row r="98" spans="1:8" customFormat="1" ht="15.75">
      <c r="A98" s="146"/>
      <c r="B98" s="16">
        <f t="shared" si="6"/>
        <v>3</v>
      </c>
      <c r="C98" s="16">
        <f t="shared" si="6"/>
        <v>56137</v>
      </c>
      <c r="D98" s="16" t="s">
        <v>55</v>
      </c>
      <c r="E98" s="16" t="s">
        <v>47</v>
      </c>
      <c r="F98" s="16" t="s">
        <v>48</v>
      </c>
      <c r="G98" s="16" t="s">
        <v>49</v>
      </c>
      <c r="H98" s="16"/>
    </row>
    <row r="99" spans="1:8" customFormat="1" ht="15.75">
      <c r="A99" s="146"/>
      <c r="B99" s="16">
        <f t="shared" si="6"/>
        <v>4</v>
      </c>
      <c r="C99" s="16">
        <f t="shared" si="6"/>
        <v>56138</v>
      </c>
      <c r="D99" s="16" t="s">
        <v>55</v>
      </c>
      <c r="E99" s="16" t="s">
        <v>47</v>
      </c>
      <c r="F99" s="16" t="s">
        <v>48</v>
      </c>
      <c r="G99" s="16" t="s">
        <v>49</v>
      </c>
      <c r="H99" s="16"/>
    </row>
    <row r="100" spans="1:8" customFormat="1" ht="15.75">
      <c r="A100" s="146"/>
      <c r="B100" s="16">
        <f t="shared" si="6"/>
        <v>5</v>
      </c>
      <c r="C100" s="16">
        <f t="shared" si="6"/>
        <v>56139</v>
      </c>
      <c r="D100" s="16" t="s">
        <v>55</v>
      </c>
      <c r="E100" s="16" t="s">
        <v>47</v>
      </c>
      <c r="F100" s="16" t="s">
        <v>48</v>
      </c>
      <c r="G100" s="16" t="s">
        <v>49</v>
      </c>
      <c r="H100" s="16"/>
    </row>
    <row r="101" spans="1:8" customFormat="1" ht="15.75">
      <c r="A101" s="146"/>
      <c r="B101" s="16">
        <f t="shared" si="6"/>
        <v>6</v>
      </c>
      <c r="C101" s="16">
        <f t="shared" si="6"/>
        <v>56140</v>
      </c>
      <c r="D101" s="16" t="s">
        <v>55</v>
      </c>
      <c r="E101" s="16" t="s">
        <v>47</v>
      </c>
      <c r="F101" s="16" t="s">
        <v>48</v>
      </c>
      <c r="G101" s="16" t="s">
        <v>49</v>
      </c>
      <c r="H101" s="16"/>
    </row>
    <row r="102" spans="1:8" customFormat="1" ht="15.75">
      <c r="A102" s="146"/>
      <c r="B102" s="16">
        <f t="shared" si="6"/>
        <v>7</v>
      </c>
      <c r="C102" s="16">
        <f t="shared" si="6"/>
        <v>56141</v>
      </c>
      <c r="D102" s="16" t="s">
        <v>55</v>
      </c>
      <c r="E102" s="16" t="s">
        <v>47</v>
      </c>
      <c r="F102" s="16" t="s">
        <v>48</v>
      </c>
      <c r="G102" s="16" t="s">
        <v>49</v>
      </c>
      <c r="H102" s="16"/>
    </row>
    <row r="103" spans="1:8" customFormat="1" ht="15.75">
      <c r="A103" s="146"/>
      <c r="B103" s="16">
        <f t="shared" si="6"/>
        <v>8</v>
      </c>
      <c r="C103" s="16">
        <f t="shared" si="6"/>
        <v>56142</v>
      </c>
      <c r="D103" s="16" t="s">
        <v>55</v>
      </c>
      <c r="E103" s="16" t="s">
        <v>47</v>
      </c>
      <c r="F103" s="16" t="s">
        <v>48</v>
      </c>
      <c r="G103" s="16" t="s">
        <v>49</v>
      </c>
      <c r="H103" s="16"/>
    </row>
    <row r="104" spans="1:8" customFormat="1" ht="15.75">
      <c r="A104" s="146"/>
      <c r="B104" s="19">
        <f t="shared" si="6"/>
        <v>9</v>
      </c>
      <c r="C104" s="19">
        <f t="shared" si="6"/>
        <v>56143</v>
      </c>
      <c r="D104" s="19" t="s">
        <v>56</v>
      </c>
      <c r="E104" s="19" t="s">
        <v>47</v>
      </c>
      <c r="F104" s="19" t="s">
        <v>48</v>
      </c>
      <c r="G104" s="19" t="s">
        <v>53</v>
      </c>
      <c r="H104" s="19"/>
    </row>
    <row r="105" spans="1:8" customFormat="1" ht="15.75">
      <c r="A105" s="146"/>
      <c r="B105" s="19">
        <f t="shared" si="6"/>
        <v>10</v>
      </c>
      <c r="C105" s="19">
        <f t="shared" si="6"/>
        <v>56144</v>
      </c>
      <c r="D105" s="19" t="s">
        <v>56</v>
      </c>
      <c r="E105" s="19" t="s">
        <v>47</v>
      </c>
      <c r="F105" s="19" t="s">
        <v>48</v>
      </c>
      <c r="G105" s="19" t="s">
        <v>53</v>
      </c>
      <c r="H105" s="19"/>
    </row>
    <row r="106" spans="1:8" customFormat="1" ht="15.75">
      <c r="A106" s="146"/>
      <c r="B106" s="19">
        <f t="shared" si="6"/>
        <v>11</v>
      </c>
      <c r="C106" s="19">
        <f t="shared" si="6"/>
        <v>56145</v>
      </c>
      <c r="D106" s="19" t="s">
        <v>56</v>
      </c>
      <c r="E106" s="19" t="s">
        <v>47</v>
      </c>
      <c r="F106" s="19" t="s">
        <v>48</v>
      </c>
      <c r="G106" s="19" t="s">
        <v>53</v>
      </c>
      <c r="H106" s="19"/>
    </row>
    <row r="107" spans="1:8" customFormat="1" ht="15.75">
      <c r="A107" s="146"/>
      <c r="B107" s="19">
        <f t="shared" si="6"/>
        <v>12</v>
      </c>
      <c r="C107" s="19">
        <f t="shared" si="6"/>
        <v>56146</v>
      </c>
      <c r="D107" s="19" t="s">
        <v>56</v>
      </c>
      <c r="E107" s="19" t="s">
        <v>47</v>
      </c>
      <c r="F107" s="19" t="s">
        <v>48</v>
      </c>
      <c r="G107" s="19" t="s">
        <v>53</v>
      </c>
      <c r="H107" s="19"/>
    </row>
    <row r="108" spans="1:8" customFormat="1" ht="15.75">
      <c r="A108" s="146"/>
      <c r="B108" s="19">
        <f t="shared" si="6"/>
        <v>13</v>
      </c>
      <c r="C108" s="19">
        <f t="shared" si="6"/>
        <v>56147</v>
      </c>
      <c r="D108" s="19" t="s">
        <v>56</v>
      </c>
      <c r="E108" s="19" t="s">
        <v>47</v>
      </c>
      <c r="F108" s="19" t="s">
        <v>48</v>
      </c>
      <c r="G108" s="19" t="s">
        <v>53</v>
      </c>
      <c r="H108" s="19"/>
    </row>
    <row r="109" spans="1:8" customFormat="1" ht="15.75">
      <c r="A109" s="146"/>
      <c r="B109" s="16">
        <f t="shared" si="6"/>
        <v>14</v>
      </c>
      <c r="C109" s="16">
        <f t="shared" si="6"/>
        <v>56148</v>
      </c>
      <c r="D109" s="16" t="s">
        <v>55</v>
      </c>
      <c r="E109" s="16" t="s">
        <v>47</v>
      </c>
      <c r="F109" s="16" t="s">
        <v>48</v>
      </c>
      <c r="G109" s="16" t="s">
        <v>49</v>
      </c>
      <c r="H109" s="16"/>
    </row>
    <row r="110" spans="1:8" customFormat="1" ht="15.75">
      <c r="A110" s="146"/>
      <c r="B110" s="16">
        <f t="shared" si="6"/>
        <v>15</v>
      </c>
      <c r="C110" s="16">
        <f t="shared" si="6"/>
        <v>56149</v>
      </c>
      <c r="D110" s="16" t="s">
        <v>55</v>
      </c>
      <c r="E110" s="16" t="s">
        <v>47</v>
      </c>
      <c r="F110" s="16" t="s">
        <v>48</v>
      </c>
      <c r="G110" s="16" t="s">
        <v>49</v>
      </c>
      <c r="H110" s="16"/>
    </row>
    <row r="111" spans="1:8" customFormat="1" ht="15.75">
      <c r="A111" s="146"/>
      <c r="B111" s="16">
        <f t="shared" si="6"/>
        <v>16</v>
      </c>
      <c r="C111" s="16">
        <f t="shared" si="6"/>
        <v>56150</v>
      </c>
      <c r="D111" s="16" t="s">
        <v>55</v>
      </c>
      <c r="E111" s="16" t="s">
        <v>47</v>
      </c>
      <c r="F111" s="16" t="s">
        <v>48</v>
      </c>
      <c r="G111" s="16" t="s">
        <v>49</v>
      </c>
      <c r="H111" s="16"/>
    </row>
    <row r="112" spans="1:8" customFormat="1" ht="15.75">
      <c r="A112" s="146"/>
      <c r="B112" s="16">
        <f t="shared" si="6"/>
        <v>17</v>
      </c>
      <c r="C112" s="16">
        <f t="shared" si="6"/>
        <v>56151</v>
      </c>
      <c r="D112" s="16" t="s">
        <v>55</v>
      </c>
      <c r="E112" s="16" t="s">
        <v>47</v>
      </c>
      <c r="F112" s="16" t="s">
        <v>48</v>
      </c>
      <c r="G112" s="16" t="s">
        <v>49</v>
      </c>
      <c r="H112" s="16"/>
    </row>
    <row r="113" spans="1:8" customFormat="1" ht="15.75">
      <c r="A113" s="146"/>
      <c r="B113" s="16">
        <f t="shared" ref="B113:C128" si="7">B112+1</f>
        <v>18</v>
      </c>
      <c r="C113" s="16">
        <f t="shared" si="7"/>
        <v>56152</v>
      </c>
      <c r="D113" s="16" t="s">
        <v>55</v>
      </c>
      <c r="E113" s="16" t="s">
        <v>47</v>
      </c>
      <c r="F113" s="16" t="s">
        <v>48</v>
      </c>
      <c r="G113" s="16" t="s">
        <v>49</v>
      </c>
      <c r="H113" s="16"/>
    </row>
    <row r="114" spans="1:8" customFormat="1" ht="15.75">
      <c r="A114" s="146"/>
      <c r="B114" s="16">
        <f t="shared" si="7"/>
        <v>19</v>
      </c>
      <c r="C114" s="16">
        <f t="shared" si="7"/>
        <v>56153</v>
      </c>
      <c r="D114" s="16" t="s">
        <v>55</v>
      </c>
      <c r="E114" s="16" t="s">
        <v>47</v>
      </c>
      <c r="F114" s="16" t="s">
        <v>48</v>
      </c>
      <c r="G114" s="16" t="s">
        <v>49</v>
      </c>
      <c r="H114" s="16"/>
    </row>
    <row r="115" spans="1:8" customFormat="1" ht="15.75">
      <c r="A115" s="146"/>
      <c r="B115" s="28">
        <f t="shared" si="7"/>
        <v>20</v>
      </c>
      <c r="C115" s="28">
        <f t="shared" si="7"/>
        <v>56154</v>
      </c>
      <c r="D115" s="28" t="s">
        <v>101</v>
      </c>
      <c r="E115" s="28" t="s">
        <v>47</v>
      </c>
      <c r="F115" s="28" t="s">
        <v>48</v>
      </c>
      <c r="G115" s="28" t="s">
        <v>49</v>
      </c>
      <c r="H115" s="28" t="s">
        <v>54</v>
      </c>
    </row>
    <row r="116" spans="1:8" customFormat="1" ht="15.75">
      <c r="A116" s="146"/>
      <c r="B116" s="16">
        <f t="shared" si="7"/>
        <v>21</v>
      </c>
      <c r="C116" s="16">
        <f t="shared" si="7"/>
        <v>56155</v>
      </c>
      <c r="D116" s="16" t="s">
        <v>55</v>
      </c>
      <c r="E116" s="16" t="s">
        <v>47</v>
      </c>
      <c r="F116" s="16" t="s">
        <v>48</v>
      </c>
      <c r="G116" s="16" t="s">
        <v>49</v>
      </c>
      <c r="H116" s="16"/>
    </row>
    <row r="117" spans="1:8" customFormat="1" ht="15.75">
      <c r="A117" s="146"/>
      <c r="B117" s="28">
        <f t="shared" si="7"/>
        <v>22</v>
      </c>
      <c r="C117" s="28">
        <f t="shared" si="7"/>
        <v>56156</v>
      </c>
      <c r="D117" s="28" t="s">
        <v>101</v>
      </c>
      <c r="E117" s="28" t="s">
        <v>47</v>
      </c>
      <c r="F117" s="28" t="s">
        <v>48</v>
      </c>
      <c r="G117" s="28" t="s">
        <v>49</v>
      </c>
      <c r="H117" s="28" t="s">
        <v>54</v>
      </c>
    </row>
    <row r="118" spans="1:8" customFormat="1" ht="15.75">
      <c r="A118" s="146"/>
      <c r="B118" s="16">
        <f t="shared" si="7"/>
        <v>23</v>
      </c>
      <c r="C118" s="16">
        <f t="shared" si="7"/>
        <v>56157</v>
      </c>
      <c r="D118" s="16" t="s">
        <v>55</v>
      </c>
      <c r="E118" s="16" t="s">
        <v>47</v>
      </c>
      <c r="F118" s="16" t="s">
        <v>48</v>
      </c>
      <c r="G118" s="16" t="s">
        <v>49</v>
      </c>
      <c r="H118" s="16"/>
    </row>
    <row r="119" spans="1:8" customFormat="1" ht="15.75">
      <c r="A119" s="146"/>
      <c r="B119" s="28">
        <f t="shared" si="7"/>
        <v>24</v>
      </c>
      <c r="C119" s="28">
        <f t="shared" si="7"/>
        <v>56158</v>
      </c>
      <c r="D119" s="28" t="s">
        <v>101</v>
      </c>
      <c r="E119" s="28" t="s">
        <v>47</v>
      </c>
      <c r="F119" s="28" t="s">
        <v>48</v>
      </c>
      <c r="G119" s="28" t="s">
        <v>49</v>
      </c>
      <c r="H119" s="28" t="s">
        <v>54</v>
      </c>
    </row>
    <row r="120" spans="1:8" customFormat="1" ht="15.75">
      <c r="A120" s="146"/>
      <c r="B120" s="16">
        <f t="shared" si="7"/>
        <v>25</v>
      </c>
      <c r="C120" s="16">
        <f t="shared" si="7"/>
        <v>56159</v>
      </c>
      <c r="D120" s="16" t="s">
        <v>55</v>
      </c>
      <c r="E120" s="16" t="s">
        <v>47</v>
      </c>
      <c r="F120" s="16" t="s">
        <v>48</v>
      </c>
      <c r="G120" s="16" t="s">
        <v>49</v>
      </c>
      <c r="H120" s="16"/>
    </row>
    <row r="121" spans="1:8" customFormat="1" ht="15.75">
      <c r="A121" s="146"/>
      <c r="B121" s="16">
        <f t="shared" si="7"/>
        <v>26</v>
      </c>
      <c r="C121" s="16">
        <f t="shared" si="7"/>
        <v>56160</v>
      </c>
      <c r="D121" s="16" t="s">
        <v>55</v>
      </c>
      <c r="E121" s="16" t="s">
        <v>47</v>
      </c>
      <c r="F121" s="16" t="s">
        <v>48</v>
      </c>
      <c r="G121" s="16" t="s">
        <v>49</v>
      </c>
      <c r="H121" s="16"/>
    </row>
    <row r="122" spans="1:8" customFormat="1" ht="15.75">
      <c r="A122" s="146"/>
      <c r="B122" s="16">
        <f t="shared" si="7"/>
        <v>27</v>
      </c>
      <c r="C122" s="16">
        <f t="shared" si="7"/>
        <v>56161</v>
      </c>
      <c r="D122" s="16" t="s">
        <v>55</v>
      </c>
      <c r="E122" s="16" t="s">
        <v>47</v>
      </c>
      <c r="F122" s="16" t="s">
        <v>48</v>
      </c>
      <c r="G122" s="16" t="s">
        <v>49</v>
      </c>
      <c r="H122" s="16"/>
    </row>
    <row r="123" spans="1:8" customFormat="1" ht="15.75">
      <c r="A123" s="146"/>
      <c r="B123" s="19">
        <f t="shared" si="7"/>
        <v>28</v>
      </c>
      <c r="C123" s="19">
        <f t="shared" si="7"/>
        <v>56162</v>
      </c>
      <c r="D123" s="19" t="s">
        <v>56</v>
      </c>
      <c r="E123" s="19" t="s">
        <v>47</v>
      </c>
      <c r="F123" s="19" t="s">
        <v>48</v>
      </c>
      <c r="G123" s="19" t="s">
        <v>53</v>
      </c>
      <c r="H123" s="19"/>
    </row>
    <row r="124" spans="1:8" customFormat="1" ht="15.75">
      <c r="A124" s="146"/>
      <c r="B124" s="48">
        <f t="shared" si="7"/>
        <v>29</v>
      </c>
      <c r="C124" s="48">
        <f t="shared" si="7"/>
        <v>56163</v>
      </c>
      <c r="D124" s="48" t="s">
        <v>56</v>
      </c>
      <c r="E124" s="48" t="s">
        <v>47</v>
      </c>
      <c r="F124" s="48" t="s">
        <v>48</v>
      </c>
      <c r="G124" s="48" t="s">
        <v>53</v>
      </c>
      <c r="H124" s="48" t="s">
        <v>54</v>
      </c>
    </row>
    <row r="125" spans="1:8" customFormat="1" ht="15.75">
      <c r="A125" s="146"/>
      <c r="B125" s="19">
        <f t="shared" si="7"/>
        <v>30</v>
      </c>
      <c r="C125" s="19">
        <f t="shared" si="7"/>
        <v>56164</v>
      </c>
      <c r="D125" s="19" t="s">
        <v>56</v>
      </c>
      <c r="E125" s="19" t="s">
        <v>47</v>
      </c>
      <c r="F125" s="19" t="s">
        <v>48</v>
      </c>
      <c r="G125" s="19" t="s">
        <v>53</v>
      </c>
      <c r="H125" s="19"/>
    </row>
    <row r="126" spans="1:8" customFormat="1" ht="15.75">
      <c r="A126" s="146"/>
      <c r="B126" s="48">
        <f t="shared" si="7"/>
        <v>31</v>
      </c>
      <c r="C126" s="48">
        <f t="shared" si="7"/>
        <v>56165</v>
      </c>
      <c r="D126" s="48" t="s">
        <v>56</v>
      </c>
      <c r="E126" s="48" t="s">
        <v>47</v>
      </c>
      <c r="F126" s="48" t="s">
        <v>48</v>
      </c>
      <c r="G126" s="48" t="s">
        <v>53</v>
      </c>
      <c r="H126" s="48" t="s">
        <v>54</v>
      </c>
    </row>
    <row r="127" spans="1:8" customFormat="1" ht="15.75">
      <c r="A127" s="146"/>
      <c r="B127" s="19">
        <f t="shared" si="7"/>
        <v>32</v>
      </c>
      <c r="C127" s="19">
        <f t="shared" si="7"/>
        <v>56166</v>
      </c>
      <c r="D127" s="19" t="s">
        <v>56</v>
      </c>
      <c r="E127" s="19" t="s">
        <v>47</v>
      </c>
      <c r="F127" s="19" t="s">
        <v>48</v>
      </c>
      <c r="G127" s="19" t="s">
        <v>53</v>
      </c>
      <c r="H127" s="19"/>
    </row>
    <row r="128" spans="1:8" customFormat="1" ht="15.75">
      <c r="A128" s="146"/>
      <c r="B128" s="16">
        <f t="shared" si="7"/>
        <v>33</v>
      </c>
      <c r="C128" s="16">
        <f t="shared" si="7"/>
        <v>56167</v>
      </c>
      <c r="D128" s="16" t="s">
        <v>55</v>
      </c>
      <c r="E128" s="16" t="s">
        <v>47</v>
      </c>
      <c r="F128" s="16" t="s">
        <v>48</v>
      </c>
      <c r="G128" s="16" t="s">
        <v>49</v>
      </c>
      <c r="H128" s="16"/>
    </row>
    <row r="129" spans="1:8" customFormat="1" ht="15.75">
      <c r="A129" s="146"/>
      <c r="B129" s="16">
        <f t="shared" ref="B129:C144" si="8">B128+1</f>
        <v>34</v>
      </c>
      <c r="C129" s="16">
        <f t="shared" si="8"/>
        <v>56168</v>
      </c>
      <c r="D129" s="16" t="s">
        <v>55</v>
      </c>
      <c r="E129" s="16" t="s">
        <v>47</v>
      </c>
      <c r="F129" s="16" t="s">
        <v>48</v>
      </c>
      <c r="G129" s="16" t="s">
        <v>49</v>
      </c>
      <c r="H129" s="16"/>
    </row>
    <row r="130" spans="1:8" customFormat="1" ht="15.75">
      <c r="A130" s="146"/>
      <c r="B130" s="28">
        <f t="shared" si="8"/>
        <v>35</v>
      </c>
      <c r="C130" s="28">
        <f t="shared" si="8"/>
        <v>56169</v>
      </c>
      <c r="D130" s="28" t="s">
        <v>101</v>
      </c>
      <c r="E130" s="28" t="s">
        <v>47</v>
      </c>
      <c r="F130" s="28" t="s">
        <v>48</v>
      </c>
      <c r="G130" s="28" t="s">
        <v>49</v>
      </c>
      <c r="H130" s="28" t="s">
        <v>54</v>
      </c>
    </row>
    <row r="131" spans="1:8" customFormat="1" ht="15.75">
      <c r="A131" s="146"/>
      <c r="B131" s="16">
        <f t="shared" si="8"/>
        <v>36</v>
      </c>
      <c r="C131" s="16">
        <f t="shared" si="8"/>
        <v>56170</v>
      </c>
      <c r="D131" s="16" t="s">
        <v>55</v>
      </c>
      <c r="E131" s="16" t="s">
        <v>47</v>
      </c>
      <c r="F131" s="16" t="s">
        <v>48</v>
      </c>
      <c r="G131" s="16" t="s">
        <v>49</v>
      </c>
      <c r="H131" s="16"/>
    </row>
    <row r="132" spans="1:8" customFormat="1" ht="15.75">
      <c r="A132" s="146"/>
      <c r="B132" s="28">
        <f t="shared" si="8"/>
        <v>37</v>
      </c>
      <c r="C132" s="28">
        <f t="shared" si="8"/>
        <v>56171</v>
      </c>
      <c r="D132" s="28" t="s">
        <v>101</v>
      </c>
      <c r="E132" s="28" t="s">
        <v>47</v>
      </c>
      <c r="F132" s="28" t="s">
        <v>48</v>
      </c>
      <c r="G132" s="28" t="s">
        <v>49</v>
      </c>
      <c r="H132" s="28" t="s">
        <v>54</v>
      </c>
    </row>
    <row r="133" spans="1:8" customFormat="1" ht="15.75">
      <c r="A133" s="146"/>
      <c r="B133" s="19">
        <f t="shared" si="8"/>
        <v>38</v>
      </c>
      <c r="C133" s="19">
        <f t="shared" si="8"/>
        <v>56172</v>
      </c>
      <c r="D133" s="19" t="s">
        <v>56</v>
      </c>
      <c r="E133" s="19" t="s">
        <v>47</v>
      </c>
      <c r="F133" s="19" t="s">
        <v>48</v>
      </c>
      <c r="G133" s="19" t="s">
        <v>53</v>
      </c>
      <c r="H133" s="19"/>
    </row>
    <row r="134" spans="1:8" customFormat="1" ht="15.75">
      <c r="A134" s="146"/>
      <c r="B134" s="48">
        <f t="shared" si="8"/>
        <v>39</v>
      </c>
      <c r="C134" s="48">
        <f t="shared" si="8"/>
        <v>56173</v>
      </c>
      <c r="D134" s="48" t="s">
        <v>56</v>
      </c>
      <c r="E134" s="48" t="s">
        <v>47</v>
      </c>
      <c r="F134" s="48" t="s">
        <v>48</v>
      </c>
      <c r="G134" s="48" t="s">
        <v>53</v>
      </c>
      <c r="H134" s="48" t="s">
        <v>54</v>
      </c>
    </row>
    <row r="135" spans="1:8" customFormat="1" ht="15.75">
      <c r="A135" s="146"/>
      <c r="B135" s="19">
        <f t="shared" si="8"/>
        <v>40</v>
      </c>
      <c r="C135" s="19">
        <f t="shared" si="8"/>
        <v>56174</v>
      </c>
      <c r="D135" s="19" t="s">
        <v>56</v>
      </c>
      <c r="E135" s="19" t="s">
        <v>47</v>
      </c>
      <c r="F135" s="19" t="s">
        <v>48</v>
      </c>
      <c r="G135" s="19" t="s">
        <v>53</v>
      </c>
      <c r="H135" s="19"/>
    </row>
    <row r="136" spans="1:8" customFormat="1" ht="15.75">
      <c r="A136" s="146"/>
      <c r="B136" s="19">
        <f t="shared" si="8"/>
        <v>41</v>
      </c>
      <c r="C136" s="19">
        <f t="shared" si="8"/>
        <v>56175</v>
      </c>
      <c r="D136" s="19" t="s">
        <v>56</v>
      </c>
      <c r="E136" s="19" t="s">
        <v>47</v>
      </c>
      <c r="F136" s="19" t="s">
        <v>48</v>
      </c>
      <c r="G136" s="19" t="s">
        <v>53</v>
      </c>
      <c r="H136" s="19"/>
    </row>
    <row r="137" spans="1:8" customFormat="1" ht="15.75">
      <c r="A137" s="146"/>
      <c r="B137" s="19">
        <f t="shared" si="8"/>
        <v>42</v>
      </c>
      <c r="C137" s="19">
        <f t="shared" si="8"/>
        <v>56176</v>
      </c>
      <c r="D137" s="19" t="s">
        <v>56</v>
      </c>
      <c r="E137" s="19" t="s">
        <v>47</v>
      </c>
      <c r="F137" s="19" t="s">
        <v>48</v>
      </c>
      <c r="G137" s="19" t="s">
        <v>53</v>
      </c>
      <c r="H137" s="19"/>
    </row>
    <row r="138" spans="1:8" customFormat="1" ht="18.75">
      <c r="A138" s="146"/>
      <c r="B138" s="23">
        <f t="shared" si="8"/>
        <v>43</v>
      </c>
      <c r="C138" s="23">
        <f t="shared" si="8"/>
        <v>56177</v>
      </c>
      <c r="D138" s="23" t="s">
        <v>57</v>
      </c>
      <c r="E138" s="23" t="s">
        <v>47</v>
      </c>
      <c r="F138" s="23" t="s">
        <v>58</v>
      </c>
      <c r="G138" s="23"/>
      <c r="H138" s="23" t="s">
        <v>59</v>
      </c>
    </row>
    <row r="139" spans="1:8" customFormat="1" ht="15.75">
      <c r="A139" s="146"/>
      <c r="B139" s="16">
        <f t="shared" si="8"/>
        <v>44</v>
      </c>
      <c r="C139" s="16">
        <f t="shared" si="8"/>
        <v>56178</v>
      </c>
      <c r="D139" s="16" t="s">
        <v>55</v>
      </c>
      <c r="E139" s="16" t="s">
        <v>47</v>
      </c>
      <c r="F139" s="16" t="s">
        <v>48</v>
      </c>
      <c r="G139" s="16" t="s">
        <v>49</v>
      </c>
      <c r="H139" s="16"/>
    </row>
    <row r="140" spans="1:8" customFormat="1" ht="15.75">
      <c r="A140" s="146"/>
      <c r="B140" s="16">
        <f t="shared" si="8"/>
        <v>45</v>
      </c>
      <c r="C140" s="16">
        <f t="shared" si="8"/>
        <v>56179</v>
      </c>
      <c r="D140" s="16" t="s">
        <v>55</v>
      </c>
      <c r="E140" s="16" t="s">
        <v>47</v>
      </c>
      <c r="F140" s="16" t="s">
        <v>48</v>
      </c>
      <c r="G140" s="16" t="s">
        <v>49</v>
      </c>
      <c r="H140" s="16"/>
    </row>
    <row r="141" spans="1:8" customFormat="1" ht="15.75">
      <c r="A141" s="146"/>
      <c r="B141" s="28">
        <f t="shared" si="8"/>
        <v>46</v>
      </c>
      <c r="C141" s="28">
        <f t="shared" si="8"/>
        <v>56180</v>
      </c>
      <c r="D141" s="28" t="s">
        <v>101</v>
      </c>
      <c r="E141" s="28" t="s">
        <v>47</v>
      </c>
      <c r="F141" s="28" t="s">
        <v>48</v>
      </c>
      <c r="G141" s="28" t="s">
        <v>49</v>
      </c>
      <c r="H141" s="28" t="s">
        <v>54</v>
      </c>
    </row>
    <row r="142" spans="1:8" customFormat="1" ht="15.75">
      <c r="A142" s="146"/>
      <c r="B142" s="16">
        <f t="shared" si="8"/>
        <v>47</v>
      </c>
      <c r="C142" s="16">
        <f t="shared" si="8"/>
        <v>56181</v>
      </c>
      <c r="D142" s="16" t="s">
        <v>55</v>
      </c>
      <c r="E142" s="16" t="s">
        <v>47</v>
      </c>
      <c r="F142" s="16" t="s">
        <v>48</v>
      </c>
      <c r="G142" s="16" t="s">
        <v>49</v>
      </c>
      <c r="H142" s="16"/>
    </row>
    <row r="143" spans="1:8" customFormat="1" ht="15.75">
      <c r="A143" s="146"/>
      <c r="B143" s="28">
        <f t="shared" si="8"/>
        <v>48</v>
      </c>
      <c r="C143" s="28">
        <f t="shared" si="8"/>
        <v>56182</v>
      </c>
      <c r="D143" s="28" t="s">
        <v>101</v>
      </c>
      <c r="E143" s="28" t="s">
        <v>47</v>
      </c>
      <c r="F143" s="28" t="s">
        <v>48</v>
      </c>
      <c r="G143" s="28" t="s">
        <v>49</v>
      </c>
      <c r="H143" s="28" t="s">
        <v>54</v>
      </c>
    </row>
    <row r="144" spans="1:8" customFormat="1" ht="15.75">
      <c r="A144" s="146"/>
      <c r="B144" s="16">
        <f t="shared" si="8"/>
        <v>49</v>
      </c>
      <c r="C144" s="16">
        <f t="shared" si="8"/>
        <v>56183</v>
      </c>
      <c r="D144" s="16" t="s">
        <v>55</v>
      </c>
      <c r="E144" s="16" t="s">
        <v>47</v>
      </c>
      <c r="F144" s="16" t="s">
        <v>48</v>
      </c>
      <c r="G144" s="16" t="s">
        <v>49</v>
      </c>
      <c r="H144" s="16"/>
    </row>
    <row r="145" spans="1:8" customFormat="1" ht="15.75">
      <c r="A145" s="146"/>
      <c r="B145" s="16">
        <f t="shared" ref="B145:C148" si="9">B144+1</f>
        <v>50</v>
      </c>
      <c r="C145" s="16">
        <f t="shared" si="9"/>
        <v>56184</v>
      </c>
      <c r="D145" s="16" t="s">
        <v>55</v>
      </c>
      <c r="E145" s="16" t="s">
        <v>47</v>
      </c>
      <c r="F145" s="16" t="s">
        <v>48</v>
      </c>
      <c r="G145" s="16" t="s">
        <v>49</v>
      </c>
      <c r="H145" s="16"/>
    </row>
    <row r="146" spans="1:8" customFormat="1" ht="15.75">
      <c r="A146" s="146"/>
      <c r="B146" s="16">
        <f t="shared" si="9"/>
        <v>51</v>
      </c>
      <c r="C146" s="16">
        <f t="shared" si="9"/>
        <v>56185</v>
      </c>
      <c r="D146" s="16" t="s">
        <v>55</v>
      </c>
      <c r="E146" s="16" t="s">
        <v>47</v>
      </c>
      <c r="F146" s="16" t="s">
        <v>48</v>
      </c>
      <c r="G146" s="16" t="s">
        <v>49</v>
      </c>
      <c r="H146" s="16"/>
    </row>
    <row r="147" spans="1:8" customFormat="1" ht="15.75">
      <c r="A147" s="146"/>
      <c r="B147" s="16">
        <f t="shared" si="9"/>
        <v>52</v>
      </c>
      <c r="C147" s="16">
        <f t="shared" si="9"/>
        <v>56186</v>
      </c>
      <c r="D147" s="16" t="s">
        <v>55</v>
      </c>
      <c r="E147" s="16" t="s">
        <v>47</v>
      </c>
      <c r="F147" s="16" t="s">
        <v>48</v>
      </c>
      <c r="G147" s="16" t="s">
        <v>49</v>
      </c>
      <c r="H147" s="16"/>
    </row>
    <row r="148" spans="1:8" customFormat="1" ht="15.75">
      <c r="A148" s="159"/>
      <c r="B148" s="16">
        <f t="shared" si="9"/>
        <v>53</v>
      </c>
      <c r="C148" s="16">
        <f t="shared" si="9"/>
        <v>56187</v>
      </c>
      <c r="D148" s="16" t="s">
        <v>55</v>
      </c>
      <c r="E148" s="16" t="s">
        <v>47</v>
      </c>
      <c r="F148" s="16" t="s">
        <v>48</v>
      </c>
      <c r="G148" s="16" t="s">
        <v>49</v>
      </c>
      <c r="H148" s="16"/>
    </row>
    <row r="149" spans="1:8" customFormat="1" ht="23.25">
      <c r="A149" s="14"/>
      <c r="B149" s="15" t="s">
        <v>40</v>
      </c>
      <c r="C149" s="15" t="s">
        <v>6</v>
      </c>
      <c r="D149" s="9" t="s">
        <v>41</v>
      </c>
      <c r="E149" s="9" t="s">
        <v>42</v>
      </c>
      <c r="F149" s="9" t="s">
        <v>43</v>
      </c>
      <c r="G149" s="9" t="s">
        <v>44</v>
      </c>
      <c r="H149" s="24" t="s">
        <v>45</v>
      </c>
    </row>
    <row r="150" spans="1:8" customFormat="1" ht="15.75">
      <c r="A150" s="145" t="s">
        <v>60</v>
      </c>
      <c r="B150" s="16">
        <v>1</v>
      </c>
      <c r="C150" s="16">
        <v>1200</v>
      </c>
      <c r="D150" s="16" t="s">
        <v>8</v>
      </c>
      <c r="E150" s="16" t="s">
        <v>47</v>
      </c>
      <c r="F150" s="16">
        <v>2.4</v>
      </c>
      <c r="G150" s="16" t="s">
        <v>49</v>
      </c>
      <c r="H150" s="25" t="s">
        <v>94</v>
      </c>
    </row>
    <row r="151" spans="1:8" customFormat="1" ht="15.75">
      <c r="A151" s="146"/>
      <c r="B151" s="19">
        <f>B150+1</f>
        <v>2</v>
      </c>
      <c r="C151" s="19">
        <f>C150+1</f>
        <v>1201</v>
      </c>
      <c r="D151" s="19" t="s">
        <v>9</v>
      </c>
      <c r="E151" s="19" t="s">
        <v>53</v>
      </c>
      <c r="F151" s="19">
        <v>2.2000000000000002</v>
      </c>
      <c r="G151" s="19" t="s">
        <v>53</v>
      </c>
      <c r="H151" s="19" t="s">
        <v>54</v>
      </c>
    </row>
    <row r="152" spans="1:8" customFormat="1" ht="15.75">
      <c r="A152" s="146"/>
      <c r="B152" s="19">
        <f t="shared" ref="B152:C167" si="10">B151+1</f>
        <v>3</v>
      </c>
      <c r="C152" s="19">
        <f t="shared" si="10"/>
        <v>1202</v>
      </c>
      <c r="D152" s="19" t="s">
        <v>9</v>
      </c>
      <c r="E152" s="19" t="s">
        <v>53</v>
      </c>
      <c r="F152" s="19">
        <v>2.2000000000000002</v>
      </c>
      <c r="G152" s="19" t="s">
        <v>53</v>
      </c>
      <c r="H152" s="19" t="s">
        <v>54</v>
      </c>
    </row>
    <row r="153" spans="1:8" customFormat="1" ht="15.75">
      <c r="A153" s="146"/>
      <c r="B153" s="19">
        <f t="shared" si="10"/>
        <v>4</v>
      </c>
      <c r="C153" s="19">
        <f t="shared" si="10"/>
        <v>1203</v>
      </c>
      <c r="D153" s="19" t="s">
        <v>9</v>
      </c>
      <c r="E153" s="19" t="s">
        <v>53</v>
      </c>
      <c r="F153" s="19">
        <v>2.2000000000000002</v>
      </c>
      <c r="G153" s="19" t="s">
        <v>53</v>
      </c>
      <c r="H153" s="19" t="s">
        <v>54</v>
      </c>
    </row>
    <row r="154" spans="1:8" customFormat="1" ht="15.75">
      <c r="A154" s="146"/>
      <c r="B154" s="16">
        <f t="shared" si="10"/>
        <v>5</v>
      </c>
      <c r="C154" s="16">
        <f t="shared" si="10"/>
        <v>1204</v>
      </c>
      <c r="D154" s="16" t="s">
        <v>8</v>
      </c>
      <c r="E154" s="16" t="s">
        <v>47</v>
      </c>
      <c r="F154" s="16">
        <v>2.4</v>
      </c>
      <c r="G154" s="16" t="s">
        <v>49</v>
      </c>
      <c r="H154" s="16"/>
    </row>
    <row r="155" spans="1:8" customFormat="1" ht="15.75">
      <c r="A155" s="146"/>
      <c r="B155" s="16">
        <f t="shared" si="10"/>
        <v>6</v>
      </c>
      <c r="C155" s="16">
        <f t="shared" si="10"/>
        <v>1205</v>
      </c>
      <c r="D155" s="16" t="s">
        <v>8</v>
      </c>
      <c r="E155" s="16" t="s">
        <v>47</v>
      </c>
      <c r="F155" s="16">
        <v>2.4</v>
      </c>
      <c r="G155" s="16" t="s">
        <v>49</v>
      </c>
      <c r="H155" s="16"/>
    </row>
    <row r="156" spans="1:8" customFormat="1" ht="15.75">
      <c r="A156" s="146"/>
      <c r="B156" s="19">
        <f t="shared" si="10"/>
        <v>7</v>
      </c>
      <c r="C156" s="19">
        <f t="shared" si="10"/>
        <v>1206</v>
      </c>
      <c r="D156" s="19" t="s">
        <v>9</v>
      </c>
      <c r="E156" s="19" t="s">
        <v>53</v>
      </c>
      <c r="F156" s="19">
        <v>2.2000000000000002</v>
      </c>
      <c r="G156" s="19" t="s">
        <v>53</v>
      </c>
      <c r="H156" s="19"/>
    </row>
    <row r="157" spans="1:8" customFormat="1" ht="15.75">
      <c r="A157" s="146"/>
      <c r="B157" s="16">
        <f t="shared" si="10"/>
        <v>8</v>
      </c>
      <c r="C157" s="16">
        <f t="shared" si="10"/>
        <v>1207</v>
      </c>
      <c r="D157" s="16" t="s">
        <v>8</v>
      </c>
      <c r="E157" s="16" t="s">
        <v>47</v>
      </c>
      <c r="F157" s="16">
        <v>2.4</v>
      </c>
      <c r="G157" s="16" t="s">
        <v>49</v>
      </c>
      <c r="H157" s="16"/>
    </row>
    <row r="158" spans="1:8" customFormat="1" ht="15.75">
      <c r="A158" s="146"/>
      <c r="B158" s="19">
        <f t="shared" si="10"/>
        <v>9</v>
      </c>
      <c r="C158" s="19">
        <f t="shared" si="10"/>
        <v>1208</v>
      </c>
      <c r="D158" s="19" t="s">
        <v>9</v>
      </c>
      <c r="E158" s="19" t="s">
        <v>53</v>
      </c>
      <c r="F158" s="19">
        <v>2.2000000000000002</v>
      </c>
      <c r="G158" s="19" t="s">
        <v>53</v>
      </c>
      <c r="H158" s="19"/>
    </row>
    <row r="159" spans="1:8" customFormat="1" ht="15.75">
      <c r="A159" s="146"/>
      <c r="B159" s="19">
        <f>B158+1</f>
        <v>10</v>
      </c>
      <c r="C159" s="19">
        <f>C158+1</f>
        <v>1209</v>
      </c>
      <c r="D159" s="19" t="s">
        <v>9</v>
      </c>
      <c r="E159" s="19" t="s">
        <v>53</v>
      </c>
      <c r="F159" s="19">
        <v>2.2000000000000002</v>
      </c>
      <c r="G159" s="19" t="s">
        <v>53</v>
      </c>
      <c r="H159" s="19"/>
    </row>
    <row r="160" spans="1:8" customFormat="1" ht="15.75">
      <c r="A160" s="146"/>
      <c r="B160" s="19">
        <f t="shared" si="10"/>
        <v>11</v>
      </c>
      <c r="C160" s="19">
        <f t="shared" si="10"/>
        <v>1210</v>
      </c>
      <c r="D160" s="19" t="s">
        <v>9</v>
      </c>
      <c r="E160" s="19" t="s">
        <v>53</v>
      </c>
      <c r="F160" s="19">
        <v>2.2000000000000002</v>
      </c>
      <c r="G160" s="19" t="s">
        <v>53</v>
      </c>
      <c r="H160" s="19" t="s">
        <v>54</v>
      </c>
    </row>
    <row r="161" spans="1:8" customFormat="1" ht="18" customHeight="1">
      <c r="A161" s="146"/>
      <c r="B161" s="19">
        <f t="shared" si="10"/>
        <v>12</v>
      </c>
      <c r="C161" s="19">
        <f t="shared" si="10"/>
        <v>1211</v>
      </c>
      <c r="D161" s="19" t="s">
        <v>9</v>
      </c>
      <c r="E161" s="19" t="s">
        <v>53</v>
      </c>
      <c r="F161" s="19">
        <v>2.2000000000000002</v>
      </c>
      <c r="G161" s="19" t="s">
        <v>53</v>
      </c>
      <c r="H161" s="19" t="s">
        <v>54</v>
      </c>
    </row>
    <row r="162" spans="1:8" customFormat="1" ht="18" customHeight="1">
      <c r="A162" s="146"/>
      <c r="B162" s="16">
        <f t="shared" si="10"/>
        <v>13</v>
      </c>
      <c r="C162" s="16">
        <f t="shared" si="10"/>
        <v>1212</v>
      </c>
      <c r="D162" s="16" t="s">
        <v>8</v>
      </c>
      <c r="E162" s="16" t="s">
        <v>47</v>
      </c>
      <c r="F162" s="16">
        <v>2.4</v>
      </c>
      <c r="G162" s="16" t="s">
        <v>49</v>
      </c>
      <c r="H162" s="16"/>
    </row>
    <row r="163" spans="1:8" customFormat="1" ht="18" customHeight="1">
      <c r="A163" s="146"/>
      <c r="B163" s="19">
        <f t="shared" si="10"/>
        <v>14</v>
      </c>
      <c r="C163" s="19">
        <f t="shared" si="10"/>
        <v>1213</v>
      </c>
      <c r="D163" s="19" t="s">
        <v>9</v>
      </c>
      <c r="E163" s="19" t="s">
        <v>53</v>
      </c>
      <c r="F163" s="19">
        <v>2.2000000000000002</v>
      </c>
      <c r="G163" s="19" t="s">
        <v>53</v>
      </c>
      <c r="H163" s="19" t="s">
        <v>54</v>
      </c>
    </row>
    <row r="164" spans="1:8" customFormat="1" ht="15.75">
      <c r="A164" s="146"/>
      <c r="B164" s="19">
        <f t="shared" si="10"/>
        <v>15</v>
      </c>
      <c r="C164" s="19">
        <f t="shared" si="10"/>
        <v>1214</v>
      </c>
      <c r="D164" s="19" t="s">
        <v>9</v>
      </c>
      <c r="E164" s="19" t="s">
        <v>53</v>
      </c>
      <c r="F164" s="19">
        <v>2.2000000000000002</v>
      </c>
      <c r="G164" s="19" t="s">
        <v>53</v>
      </c>
      <c r="H164" s="19" t="s">
        <v>54</v>
      </c>
    </row>
    <row r="165" spans="1:8" customFormat="1" ht="15.75">
      <c r="A165" s="146"/>
      <c r="B165" s="19">
        <f t="shared" si="10"/>
        <v>16</v>
      </c>
      <c r="C165" s="19">
        <f t="shared" si="10"/>
        <v>1215</v>
      </c>
      <c r="D165" s="19" t="s">
        <v>9</v>
      </c>
      <c r="E165" s="19" t="s">
        <v>53</v>
      </c>
      <c r="F165" s="19">
        <v>2.2000000000000002</v>
      </c>
      <c r="G165" s="19" t="s">
        <v>53</v>
      </c>
      <c r="H165" s="19" t="s">
        <v>54</v>
      </c>
    </row>
    <row r="166" spans="1:8" customFormat="1" ht="15.75">
      <c r="A166" s="146"/>
      <c r="B166" s="19">
        <f t="shared" si="10"/>
        <v>17</v>
      </c>
      <c r="C166" s="19">
        <f t="shared" si="10"/>
        <v>1216</v>
      </c>
      <c r="D166" s="19" t="s">
        <v>9</v>
      </c>
      <c r="E166" s="19" t="s">
        <v>53</v>
      </c>
      <c r="F166" s="19">
        <v>2.2000000000000002</v>
      </c>
      <c r="G166" s="19" t="s">
        <v>53</v>
      </c>
      <c r="H166" s="19" t="s">
        <v>54</v>
      </c>
    </row>
    <row r="167" spans="1:8" customFormat="1" ht="15.75">
      <c r="A167" s="146"/>
      <c r="B167" s="16">
        <f t="shared" si="10"/>
        <v>18</v>
      </c>
      <c r="C167" s="16">
        <f t="shared" si="10"/>
        <v>1217</v>
      </c>
      <c r="D167" s="16" t="s">
        <v>8</v>
      </c>
      <c r="E167" s="16" t="s">
        <v>47</v>
      </c>
      <c r="F167" s="16">
        <v>2.4</v>
      </c>
      <c r="G167" s="16" t="s">
        <v>49</v>
      </c>
      <c r="H167" s="16"/>
    </row>
    <row r="168" spans="1:8" customFormat="1" ht="18" customHeight="1">
      <c r="A168" s="146"/>
      <c r="B168" s="16">
        <f t="shared" ref="B168:C183" si="11">B167+1</f>
        <v>19</v>
      </c>
      <c r="C168" s="16">
        <f t="shared" si="11"/>
        <v>1218</v>
      </c>
      <c r="D168" s="16" t="s">
        <v>8</v>
      </c>
      <c r="E168" s="16" t="s">
        <v>47</v>
      </c>
      <c r="F168" s="16">
        <v>2.4</v>
      </c>
      <c r="G168" s="16" t="s">
        <v>49</v>
      </c>
      <c r="H168" s="16"/>
    </row>
    <row r="169" spans="1:8" customFormat="1" ht="18" customHeight="1">
      <c r="A169" s="146"/>
      <c r="B169" s="16">
        <f t="shared" si="11"/>
        <v>20</v>
      </c>
      <c r="C169" s="16">
        <f t="shared" si="11"/>
        <v>1219</v>
      </c>
      <c r="D169" s="16" t="s">
        <v>8</v>
      </c>
      <c r="E169" s="16" t="s">
        <v>47</v>
      </c>
      <c r="F169" s="16">
        <v>2.4</v>
      </c>
      <c r="G169" s="16" t="s">
        <v>49</v>
      </c>
      <c r="H169" s="16"/>
    </row>
    <row r="170" spans="1:8" customFormat="1" ht="18" customHeight="1">
      <c r="A170" s="146"/>
      <c r="B170" s="19">
        <f t="shared" si="11"/>
        <v>21</v>
      </c>
      <c r="C170" s="19">
        <f t="shared" si="11"/>
        <v>1220</v>
      </c>
      <c r="D170" s="19" t="s">
        <v>9</v>
      </c>
      <c r="E170" s="19" t="s">
        <v>53</v>
      </c>
      <c r="F170" s="19">
        <v>2.2000000000000002</v>
      </c>
      <c r="G170" s="19" t="s">
        <v>53</v>
      </c>
      <c r="H170" s="19" t="s">
        <v>54</v>
      </c>
    </row>
    <row r="171" spans="1:8" customFormat="1" ht="18" customHeight="1">
      <c r="A171" s="146"/>
      <c r="B171" s="19">
        <f t="shared" si="11"/>
        <v>22</v>
      </c>
      <c r="C171" s="19">
        <f t="shared" si="11"/>
        <v>1221</v>
      </c>
      <c r="D171" s="19" t="s">
        <v>9</v>
      </c>
      <c r="E171" s="19" t="s">
        <v>53</v>
      </c>
      <c r="F171" s="19">
        <v>2.2000000000000002</v>
      </c>
      <c r="G171" s="19" t="s">
        <v>53</v>
      </c>
      <c r="H171" s="19" t="s">
        <v>54</v>
      </c>
    </row>
    <row r="172" spans="1:8" customFormat="1" ht="15.75">
      <c r="A172" s="146"/>
      <c r="B172" s="19">
        <f t="shared" si="11"/>
        <v>23</v>
      </c>
      <c r="C172" s="19">
        <f t="shared" si="11"/>
        <v>1222</v>
      </c>
      <c r="D172" s="19" t="s">
        <v>9</v>
      </c>
      <c r="E172" s="19" t="s">
        <v>53</v>
      </c>
      <c r="F172" s="19">
        <v>2.2000000000000002</v>
      </c>
      <c r="G172" s="19" t="s">
        <v>53</v>
      </c>
      <c r="H172" s="19" t="s">
        <v>54</v>
      </c>
    </row>
    <row r="173" spans="1:8" customFormat="1" ht="15.75">
      <c r="A173" s="146"/>
      <c r="B173" s="16">
        <f t="shared" si="11"/>
        <v>24</v>
      </c>
      <c r="C173" s="16">
        <f t="shared" si="11"/>
        <v>1223</v>
      </c>
      <c r="D173" s="16" t="s">
        <v>8</v>
      </c>
      <c r="E173" s="16" t="s">
        <v>47</v>
      </c>
      <c r="F173" s="16">
        <v>2.4</v>
      </c>
      <c r="G173" s="16" t="s">
        <v>49</v>
      </c>
      <c r="H173" s="16"/>
    </row>
    <row r="174" spans="1:8" customFormat="1" ht="15.75">
      <c r="A174" s="146"/>
      <c r="B174" s="19">
        <f t="shared" si="11"/>
        <v>25</v>
      </c>
      <c r="C174" s="19">
        <f t="shared" si="11"/>
        <v>1224</v>
      </c>
      <c r="D174" s="19" t="s">
        <v>9</v>
      </c>
      <c r="E174" s="19" t="s">
        <v>53</v>
      </c>
      <c r="F174" s="19">
        <v>2.2000000000000002</v>
      </c>
      <c r="G174" s="19" t="s">
        <v>53</v>
      </c>
      <c r="H174" s="19" t="s">
        <v>54</v>
      </c>
    </row>
    <row r="175" spans="1:8" customFormat="1" ht="18" customHeight="1">
      <c r="A175" s="146"/>
      <c r="B175" s="19">
        <f t="shared" si="11"/>
        <v>26</v>
      </c>
      <c r="C175" s="19">
        <f t="shared" si="11"/>
        <v>1225</v>
      </c>
      <c r="D175" s="19" t="s">
        <v>9</v>
      </c>
      <c r="E175" s="19" t="s">
        <v>53</v>
      </c>
      <c r="F175" s="19">
        <v>2.2000000000000002</v>
      </c>
      <c r="G175" s="19" t="s">
        <v>53</v>
      </c>
      <c r="H175" s="19" t="s">
        <v>54</v>
      </c>
    </row>
    <row r="176" spans="1:8" customFormat="1" ht="18" customHeight="1">
      <c r="A176" s="146"/>
      <c r="B176" s="19">
        <f t="shared" si="11"/>
        <v>27</v>
      </c>
      <c r="C176" s="19">
        <f t="shared" si="11"/>
        <v>1226</v>
      </c>
      <c r="D176" s="19" t="s">
        <v>9</v>
      </c>
      <c r="E176" s="19" t="s">
        <v>53</v>
      </c>
      <c r="F176" s="19">
        <v>2.2000000000000002</v>
      </c>
      <c r="G176" s="19" t="s">
        <v>53</v>
      </c>
      <c r="H176" s="19" t="s">
        <v>54</v>
      </c>
    </row>
    <row r="177" spans="1:8" customFormat="1" ht="18" customHeight="1">
      <c r="A177" s="146"/>
      <c r="B177" s="19">
        <f t="shared" si="11"/>
        <v>28</v>
      </c>
      <c r="C177" s="19">
        <f t="shared" si="11"/>
        <v>1227</v>
      </c>
      <c r="D177" s="19" t="s">
        <v>9</v>
      </c>
      <c r="E177" s="19" t="s">
        <v>53</v>
      </c>
      <c r="F177" s="19">
        <v>2.2000000000000002</v>
      </c>
      <c r="G177" s="19" t="s">
        <v>53</v>
      </c>
      <c r="H177" s="19" t="s">
        <v>54</v>
      </c>
    </row>
    <row r="178" spans="1:8" customFormat="1" ht="18" customHeight="1">
      <c r="A178" s="146"/>
      <c r="B178" s="19">
        <f t="shared" si="11"/>
        <v>29</v>
      </c>
      <c r="C178" s="19">
        <f t="shared" si="11"/>
        <v>1228</v>
      </c>
      <c r="D178" s="19" t="s">
        <v>9</v>
      </c>
      <c r="E178" s="19" t="s">
        <v>53</v>
      </c>
      <c r="F178" s="19">
        <v>2.2000000000000002</v>
      </c>
      <c r="G178" s="19" t="s">
        <v>53</v>
      </c>
      <c r="H178" s="19"/>
    </row>
    <row r="179" spans="1:8" customFormat="1" ht="18" customHeight="1">
      <c r="A179" s="146"/>
      <c r="B179" s="19">
        <f t="shared" si="11"/>
        <v>30</v>
      </c>
      <c r="C179" s="19">
        <f t="shared" si="11"/>
        <v>1229</v>
      </c>
      <c r="D179" s="19" t="s">
        <v>9</v>
      </c>
      <c r="E179" s="19" t="s">
        <v>53</v>
      </c>
      <c r="F179" s="19">
        <v>2.2000000000000002</v>
      </c>
      <c r="G179" s="19" t="s">
        <v>53</v>
      </c>
      <c r="H179" s="19"/>
    </row>
    <row r="180" spans="1:8" customFormat="1" ht="18" customHeight="1">
      <c r="A180" s="146"/>
      <c r="B180" s="19">
        <f t="shared" si="11"/>
        <v>31</v>
      </c>
      <c r="C180" s="19">
        <f t="shared" si="11"/>
        <v>1230</v>
      </c>
      <c r="D180" s="19" t="s">
        <v>9</v>
      </c>
      <c r="E180" s="19" t="s">
        <v>53</v>
      </c>
      <c r="F180" s="19">
        <v>2.2000000000000002</v>
      </c>
      <c r="G180" s="19" t="s">
        <v>53</v>
      </c>
      <c r="H180" s="19"/>
    </row>
    <row r="181" spans="1:8" customFormat="1" ht="18" customHeight="1">
      <c r="A181" s="146"/>
      <c r="B181" s="19">
        <f t="shared" si="11"/>
        <v>32</v>
      </c>
      <c r="C181" s="19">
        <f t="shared" si="11"/>
        <v>1231</v>
      </c>
      <c r="D181" s="19" t="s">
        <v>9</v>
      </c>
      <c r="E181" s="19" t="s">
        <v>53</v>
      </c>
      <c r="F181" s="19">
        <v>2.2000000000000002</v>
      </c>
      <c r="G181" s="19" t="s">
        <v>53</v>
      </c>
      <c r="H181" s="19"/>
    </row>
    <row r="182" spans="1:8" customFormat="1" ht="18" customHeight="1">
      <c r="A182" s="146"/>
      <c r="B182" s="19">
        <f t="shared" si="11"/>
        <v>33</v>
      </c>
      <c r="C182" s="19">
        <f t="shared" si="11"/>
        <v>1232</v>
      </c>
      <c r="D182" s="19" t="s">
        <v>9</v>
      </c>
      <c r="E182" s="19" t="s">
        <v>53</v>
      </c>
      <c r="F182" s="19">
        <v>2.2000000000000002</v>
      </c>
      <c r="G182" s="19" t="s">
        <v>53</v>
      </c>
      <c r="H182" s="19"/>
    </row>
    <row r="183" spans="1:8" customFormat="1" ht="18" customHeight="1">
      <c r="A183" s="146"/>
      <c r="B183" s="16">
        <f t="shared" si="11"/>
        <v>34</v>
      </c>
      <c r="C183" s="16">
        <f t="shared" si="11"/>
        <v>1233</v>
      </c>
      <c r="D183" s="16" t="s">
        <v>8</v>
      </c>
      <c r="E183" s="16" t="s">
        <v>47</v>
      </c>
      <c r="F183" s="16">
        <v>2.4</v>
      </c>
      <c r="G183" s="16" t="s">
        <v>49</v>
      </c>
      <c r="H183" s="16"/>
    </row>
    <row r="184" spans="1:8" customFormat="1" ht="18" customHeight="1">
      <c r="A184" s="146"/>
      <c r="B184" s="19">
        <f t="shared" ref="B184:C193" si="12">B183+1</f>
        <v>35</v>
      </c>
      <c r="C184" s="19">
        <f t="shared" si="12"/>
        <v>1234</v>
      </c>
      <c r="D184" s="19" t="s">
        <v>9</v>
      </c>
      <c r="E184" s="19" t="s">
        <v>53</v>
      </c>
      <c r="F184" s="19">
        <v>2.2000000000000002</v>
      </c>
      <c r="G184" s="19" t="s">
        <v>53</v>
      </c>
      <c r="H184" s="19"/>
    </row>
    <row r="185" spans="1:8" customFormat="1" ht="18" customHeight="1">
      <c r="A185" s="146"/>
      <c r="B185" s="19">
        <f t="shared" si="12"/>
        <v>36</v>
      </c>
      <c r="C185" s="19">
        <f t="shared" si="12"/>
        <v>1235</v>
      </c>
      <c r="D185" s="19" t="s">
        <v>9</v>
      </c>
      <c r="E185" s="19" t="s">
        <v>53</v>
      </c>
      <c r="F185" s="19">
        <v>2.2000000000000002</v>
      </c>
      <c r="G185" s="19" t="s">
        <v>53</v>
      </c>
      <c r="H185" s="19"/>
    </row>
    <row r="186" spans="1:8" customFormat="1" ht="18" customHeight="1">
      <c r="A186" s="146"/>
      <c r="B186" s="19">
        <f t="shared" si="12"/>
        <v>37</v>
      </c>
      <c r="C186" s="19">
        <f t="shared" si="12"/>
        <v>1236</v>
      </c>
      <c r="D186" s="19" t="s">
        <v>9</v>
      </c>
      <c r="E186" s="19" t="s">
        <v>53</v>
      </c>
      <c r="F186" s="19">
        <v>2.2000000000000002</v>
      </c>
      <c r="G186" s="19" t="s">
        <v>53</v>
      </c>
      <c r="H186" s="19"/>
    </row>
    <row r="187" spans="1:8" customFormat="1" ht="18" customHeight="1">
      <c r="A187" s="146"/>
      <c r="B187" s="19">
        <f t="shared" si="12"/>
        <v>38</v>
      </c>
      <c r="C187" s="19">
        <f t="shared" si="12"/>
        <v>1237</v>
      </c>
      <c r="D187" s="19" t="s">
        <v>9</v>
      </c>
      <c r="E187" s="19" t="s">
        <v>53</v>
      </c>
      <c r="F187" s="19">
        <v>2.2000000000000002</v>
      </c>
      <c r="G187" s="19" t="s">
        <v>53</v>
      </c>
      <c r="H187" s="19"/>
    </row>
    <row r="188" spans="1:8" customFormat="1" ht="18" customHeight="1">
      <c r="A188" s="146"/>
      <c r="B188" s="19">
        <f t="shared" si="12"/>
        <v>39</v>
      </c>
      <c r="C188" s="19">
        <f t="shared" si="12"/>
        <v>1238</v>
      </c>
      <c r="D188" s="19" t="s">
        <v>9</v>
      </c>
      <c r="E188" s="19" t="s">
        <v>53</v>
      </c>
      <c r="F188" s="19">
        <v>2.2000000000000002</v>
      </c>
      <c r="G188" s="19" t="s">
        <v>53</v>
      </c>
      <c r="H188" s="19"/>
    </row>
    <row r="189" spans="1:8" customFormat="1" ht="18" customHeight="1">
      <c r="A189" s="146"/>
      <c r="B189" s="19">
        <f t="shared" si="12"/>
        <v>40</v>
      </c>
      <c r="C189" s="19">
        <f t="shared" si="12"/>
        <v>1239</v>
      </c>
      <c r="D189" s="19" t="s">
        <v>9</v>
      </c>
      <c r="E189" s="19" t="s">
        <v>53</v>
      </c>
      <c r="F189" s="19">
        <v>2.2000000000000002</v>
      </c>
      <c r="G189" s="19" t="s">
        <v>53</v>
      </c>
      <c r="H189" s="19"/>
    </row>
    <row r="190" spans="1:8" customFormat="1" ht="18" customHeight="1">
      <c r="A190" s="146"/>
      <c r="B190" s="19">
        <f t="shared" si="12"/>
        <v>41</v>
      </c>
      <c r="C190" s="19">
        <f t="shared" si="12"/>
        <v>1240</v>
      </c>
      <c r="D190" s="19" t="s">
        <v>9</v>
      </c>
      <c r="E190" s="19" t="s">
        <v>53</v>
      </c>
      <c r="F190" s="19">
        <v>2.2000000000000002</v>
      </c>
      <c r="G190" s="19" t="s">
        <v>53</v>
      </c>
      <c r="H190" s="19"/>
    </row>
    <row r="191" spans="1:8" customFormat="1" ht="15.75">
      <c r="A191" s="146"/>
      <c r="B191" s="19">
        <f t="shared" si="12"/>
        <v>42</v>
      </c>
      <c r="C191" s="19">
        <f t="shared" si="12"/>
        <v>1241</v>
      </c>
      <c r="D191" s="19" t="s">
        <v>9</v>
      </c>
      <c r="E191" s="19" t="s">
        <v>53</v>
      </c>
      <c r="F191" s="19">
        <v>2.2000000000000002</v>
      </c>
      <c r="G191" s="19" t="s">
        <v>53</v>
      </c>
      <c r="H191" s="19" t="s">
        <v>54</v>
      </c>
    </row>
    <row r="192" spans="1:8" customFormat="1" ht="15.75">
      <c r="A192" s="146"/>
      <c r="B192" s="19">
        <f t="shared" si="12"/>
        <v>43</v>
      </c>
      <c r="C192" s="19">
        <f t="shared" si="12"/>
        <v>1242</v>
      </c>
      <c r="D192" s="19" t="s">
        <v>9</v>
      </c>
      <c r="E192" s="19" t="s">
        <v>53</v>
      </c>
      <c r="F192" s="19">
        <v>2.2000000000000002</v>
      </c>
      <c r="G192" s="19" t="s">
        <v>53</v>
      </c>
      <c r="H192" s="19" t="s">
        <v>54</v>
      </c>
    </row>
    <row r="193" spans="1:8" customFormat="1" ht="15.75">
      <c r="A193" s="159"/>
      <c r="B193" s="19">
        <f t="shared" si="12"/>
        <v>44</v>
      </c>
      <c r="C193" s="19">
        <f t="shared" si="12"/>
        <v>1243</v>
      </c>
      <c r="D193" s="19" t="s">
        <v>9</v>
      </c>
      <c r="E193" s="19" t="s">
        <v>53</v>
      </c>
      <c r="F193" s="19">
        <v>2.2000000000000002</v>
      </c>
      <c r="G193" s="19" t="s">
        <v>53</v>
      </c>
      <c r="H193" s="19" t="s">
        <v>54</v>
      </c>
    </row>
    <row r="194" spans="1:8" customFormat="1" ht="21">
      <c r="A194" s="14"/>
      <c r="B194" s="20" t="s">
        <v>40</v>
      </c>
      <c r="C194" s="20" t="s">
        <v>6</v>
      </c>
      <c r="D194" s="21" t="s">
        <v>41</v>
      </c>
      <c r="E194" s="21" t="s">
        <v>42</v>
      </c>
      <c r="F194" s="21" t="s">
        <v>43</v>
      </c>
      <c r="G194" s="21" t="s">
        <v>44</v>
      </c>
      <c r="H194" s="22" t="s">
        <v>45</v>
      </c>
    </row>
    <row r="195" spans="1:8" customFormat="1" ht="15.75">
      <c r="A195" s="145" t="s">
        <v>61</v>
      </c>
      <c r="B195" s="16">
        <v>1</v>
      </c>
      <c r="C195" s="16">
        <v>612</v>
      </c>
      <c r="D195" s="16" t="s">
        <v>7</v>
      </c>
      <c r="E195" s="16" t="s">
        <v>47</v>
      </c>
      <c r="F195" s="16">
        <v>2.4</v>
      </c>
      <c r="G195" s="16" t="s">
        <v>49</v>
      </c>
      <c r="H195" s="16"/>
    </row>
    <row r="196" spans="1:8" customFormat="1" ht="15.75">
      <c r="A196" s="146"/>
      <c r="B196" s="16">
        <f t="shared" ref="B196:C211" si="13">B195+1</f>
        <v>2</v>
      </c>
      <c r="C196" s="16">
        <f>C195+1</f>
        <v>613</v>
      </c>
      <c r="D196" s="16" t="s">
        <v>7</v>
      </c>
      <c r="E196" s="16" t="s">
        <v>47</v>
      </c>
      <c r="F196" s="16">
        <v>2.4</v>
      </c>
      <c r="G196" s="16" t="s">
        <v>49</v>
      </c>
      <c r="H196" s="16"/>
    </row>
    <row r="197" spans="1:8" customFormat="1" ht="15.75">
      <c r="A197" s="146"/>
      <c r="B197" s="19">
        <f t="shared" si="13"/>
        <v>3</v>
      </c>
      <c r="C197" s="19">
        <f t="shared" si="13"/>
        <v>614</v>
      </c>
      <c r="D197" s="19" t="s">
        <v>10</v>
      </c>
      <c r="E197" s="19" t="s">
        <v>53</v>
      </c>
      <c r="F197" s="19">
        <v>2.2000000000000002</v>
      </c>
      <c r="G197" s="19" t="s">
        <v>53</v>
      </c>
      <c r="H197" s="19" t="s">
        <v>54</v>
      </c>
    </row>
    <row r="198" spans="1:8" customFormat="1" ht="15.75">
      <c r="A198" s="146"/>
      <c r="B198" s="19">
        <f t="shared" si="13"/>
        <v>4</v>
      </c>
      <c r="C198" s="19">
        <f t="shared" si="13"/>
        <v>615</v>
      </c>
      <c r="D198" s="19" t="s">
        <v>10</v>
      </c>
      <c r="E198" s="19" t="s">
        <v>53</v>
      </c>
      <c r="F198" s="19">
        <v>2.2000000000000002</v>
      </c>
      <c r="G198" s="19" t="s">
        <v>53</v>
      </c>
      <c r="H198" s="19" t="s">
        <v>54</v>
      </c>
    </row>
    <row r="199" spans="1:8" customFormat="1" ht="15.75">
      <c r="A199" s="146"/>
      <c r="B199" s="19">
        <f t="shared" si="13"/>
        <v>5</v>
      </c>
      <c r="C199" s="19">
        <f t="shared" si="13"/>
        <v>616</v>
      </c>
      <c r="D199" s="19" t="s">
        <v>10</v>
      </c>
      <c r="E199" s="19" t="s">
        <v>53</v>
      </c>
      <c r="F199" s="19">
        <v>2.2000000000000002</v>
      </c>
      <c r="G199" s="19" t="s">
        <v>53</v>
      </c>
      <c r="H199" s="19" t="s">
        <v>54</v>
      </c>
    </row>
    <row r="200" spans="1:8" customFormat="1" ht="15.75">
      <c r="A200" s="146"/>
      <c r="B200" s="19">
        <f t="shared" si="13"/>
        <v>6</v>
      </c>
      <c r="C200" s="19">
        <f t="shared" si="13"/>
        <v>617</v>
      </c>
      <c r="D200" s="19" t="s">
        <v>10</v>
      </c>
      <c r="E200" s="19" t="s">
        <v>53</v>
      </c>
      <c r="F200" s="19">
        <v>2.2000000000000002</v>
      </c>
      <c r="G200" s="19" t="s">
        <v>53</v>
      </c>
      <c r="H200" s="19" t="s">
        <v>54</v>
      </c>
    </row>
    <row r="201" spans="1:8" customFormat="1" ht="15.75">
      <c r="A201" s="146"/>
      <c r="B201" s="19">
        <f t="shared" si="13"/>
        <v>7</v>
      </c>
      <c r="C201" s="19">
        <f t="shared" si="13"/>
        <v>618</v>
      </c>
      <c r="D201" s="19" t="s">
        <v>10</v>
      </c>
      <c r="E201" s="19" t="s">
        <v>53</v>
      </c>
      <c r="F201" s="19">
        <v>2.2000000000000002</v>
      </c>
      <c r="G201" s="19" t="s">
        <v>53</v>
      </c>
      <c r="H201" s="19" t="s">
        <v>54</v>
      </c>
    </row>
    <row r="202" spans="1:8" customFormat="1" ht="15.75">
      <c r="A202" s="146"/>
      <c r="B202" s="16">
        <f t="shared" si="13"/>
        <v>8</v>
      </c>
      <c r="C202" s="16">
        <f t="shared" si="13"/>
        <v>619</v>
      </c>
      <c r="D202" s="16" t="s">
        <v>7</v>
      </c>
      <c r="E202" s="16" t="s">
        <v>47</v>
      </c>
      <c r="F202" s="16">
        <v>2.4</v>
      </c>
      <c r="G202" s="16" t="s">
        <v>49</v>
      </c>
      <c r="H202" s="16"/>
    </row>
    <row r="203" spans="1:8" customFormat="1" ht="15.75">
      <c r="A203" s="146"/>
      <c r="B203" s="16">
        <f t="shared" si="13"/>
        <v>9</v>
      </c>
      <c r="C203" s="16">
        <f t="shared" si="13"/>
        <v>620</v>
      </c>
      <c r="D203" s="16" t="s">
        <v>7</v>
      </c>
      <c r="E203" s="16" t="s">
        <v>47</v>
      </c>
      <c r="F203" s="16">
        <v>2.4</v>
      </c>
      <c r="G203" s="16" t="s">
        <v>49</v>
      </c>
      <c r="H203" s="16"/>
    </row>
    <row r="204" spans="1:8" customFormat="1" ht="15.75">
      <c r="A204" s="146"/>
      <c r="B204" s="19">
        <f t="shared" si="13"/>
        <v>10</v>
      </c>
      <c r="C204" s="19">
        <f t="shared" si="13"/>
        <v>621</v>
      </c>
      <c r="D204" s="19" t="s">
        <v>10</v>
      </c>
      <c r="E204" s="19" t="s">
        <v>53</v>
      </c>
      <c r="F204" s="19">
        <v>2.2000000000000002</v>
      </c>
      <c r="G204" s="19" t="s">
        <v>53</v>
      </c>
      <c r="H204" s="19" t="s">
        <v>54</v>
      </c>
    </row>
    <row r="205" spans="1:8" customFormat="1" ht="15.75">
      <c r="A205" s="146"/>
      <c r="B205" s="19">
        <f t="shared" si="13"/>
        <v>11</v>
      </c>
      <c r="C205" s="19">
        <f t="shared" si="13"/>
        <v>622</v>
      </c>
      <c r="D205" s="19" t="s">
        <v>10</v>
      </c>
      <c r="E205" s="19" t="s">
        <v>53</v>
      </c>
      <c r="F205" s="19">
        <v>2.2000000000000002</v>
      </c>
      <c r="G205" s="19" t="s">
        <v>53</v>
      </c>
      <c r="H205" s="19" t="s">
        <v>54</v>
      </c>
    </row>
    <row r="206" spans="1:8" customFormat="1" ht="15.75">
      <c r="A206" s="146"/>
      <c r="B206" s="16">
        <f t="shared" si="13"/>
        <v>12</v>
      </c>
      <c r="C206" s="16">
        <f t="shared" si="13"/>
        <v>623</v>
      </c>
      <c r="D206" s="16" t="s">
        <v>7</v>
      </c>
      <c r="E206" s="16" t="s">
        <v>47</v>
      </c>
      <c r="F206" s="16">
        <v>2.4</v>
      </c>
      <c r="G206" s="16" t="s">
        <v>49</v>
      </c>
      <c r="H206" s="16" t="s">
        <v>54</v>
      </c>
    </row>
    <row r="207" spans="1:8" customFormat="1" ht="15.75">
      <c r="A207" s="146"/>
      <c r="B207" s="16">
        <f t="shared" si="13"/>
        <v>13</v>
      </c>
      <c r="C207" s="16">
        <f t="shared" si="13"/>
        <v>624</v>
      </c>
      <c r="D207" s="16" t="s">
        <v>7</v>
      </c>
      <c r="E207" s="16" t="s">
        <v>47</v>
      </c>
      <c r="F207" s="16">
        <v>2.4</v>
      </c>
      <c r="G207" s="16" t="s">
        <v>49</v>
      </c>
      <c r="H207" s="16"/>
    </row>
    <row r="208" spans="1:8" customFormat="1" ht="15.75">
      <c r="A208" s="146"/>
      <c r="B208" s="19">
        <f t="shared" si="13"/>
        <v>14</v>
      </c>
      <c r="C208" s="19">
        <f t="shared" si="13"/>
        <v>625</v>
      </c>
      <c r="D208" s="19" t="s">
        <v>10</v>
      </c>
      <c r="E208" s="19" t="s">
        <v>53</v>
      </c>
      <c r="F208" s="19">
        <v>2.2000000000000002</v>
      </c>
      <c r="G208" s="19" t="s">
        <v>53</v>
      </c>
      <c r="H208" s="19" t="s">
        <v>54</v>
      </c>
    </row>
    <row r="209" spans="1:8" customFormat="1" ht="15.75">
      <c r="A209" s="146"/>
      <c r="B209" s="19">
        <f t="shared" si="13"/>
        <v>15</v>
      </c>
      <c r="C209" s="19">
        <f t="shared" si="13"/>
        <v>626</v>
      </c>
      <c r="D209" s="19" t="s">
        <v>10</v>
      </c>
      <c r="E209" s="19" t="s">
        <v>53</v>
      </c>
      <c r="F209" s="19">
        <v>2.2000000000000002</v>
      </c>
      <c r="G209" s="19" t="s">
        <v>53</v>
      </c>
      <c r="H209" s="19" t="s">
        <v>54</v>
      </c>
    </row>
    <row r="210" spans="1:8" customFormat="1" ht="15.75">
      <c r="A210" s="146"/>
      <c r="B210" s="19">
        <f t="shared" si="13"/>
        <v>16</v>
      </c>
      <c r="C210" s="19">
        <f t="shared" si="13"/>
        <v>627</v>
      </c>
      <c r="D210" s="19" t="s">
        <v>10</v>
      </c>
      <c r="E210" s="19" t="s">
        <v>53</v>
      </c>
      <c r="F210" s="19">
        <v>2.2000000000000002</v>
      </c>
      <c r="G210" s="19" t="s">
        <v>53</v>
      </c>
      <c r="H210" s="19" t="s">
        <v>54</v>
      </c>
    </row>
    <row r="211" spans="1:8" customFormat="1" ht="15.75">
      <c r="A211" s="146"/>
      <c r="B211" s="16">
        <f t="shared" si="13"/>
        <v>17</v>
      </c>
      <c r="C211" s="16">
        <f t="shared" si="13"/>
        <v>628</v>
      </c>
      <c r="D211" s="16" t="s">
        <v>7</v>
      </c>
      <c r="E211" s="16" t="s">
        <v>47</v>
      </c>
      <c r="F211" s="16">
        <v>2.4</v>
      </c>
      <c r="G211" s="16" t="s">
        <v>49</v>
      </c>
      <c r="H211" s="16"/>
    </row>
    <row r="212" spans="1:8" customFormat="1" ht="15.75">
      <c r="A212" s="146"/>
      <c r="B212" s="19">
        <f t="shared" ref="B212:C227" si="14">B211+1</f>
        <v>18</v>
      </c>
      <c r="C212" s="19">
        <f t="shared" si="14"/>
        <v>629</v>
      </c>
      <c r="D212" s="19" t="s">
        <v>10</v>
      </c>
      <c r="E212" s="19" t="s">
        <v>53</v>
      </c>
      <c r="F212" s="19">
        <v>2.2000000000000002</v>
      </c>
      <c r="G212" s="19" t="s">
        <v>53</v>
      </c>
      <c r="H212" s="19" t="s">
        <v>54</v>
      </c>
    </row>
    <row r="213" spans="1:8" customFormat="1" ht="15.75">
      <c r="A213" s="146"/>
      <c r="B213" s="19">
        <f t="shared" si="14"/>
        <v>19</v>
      </c>
      <c r="C213" s="19">
        <f t="shared" si="14"/>
        <v>630</v>
      </c>
      <c r="D213" s="19" t="s">
        <v>10</v>
      </c>
      <c r="E213" s="19" t="s">
        <v>53</v>
      </c>
      <c r="F213" s="19">
        <v>2.2000000000000002</v>
      </c>
      <c r="G213" s="19" t="s">
        <v>53</v>
      </c>
      <c r="H213" s="19" t="s">
        <v>54</v>
      </c>
    </row>
    <row r="214" spans="1:8" customFormat="1" ht="15.75">
      <c r="A214" s="146"/>
      <c r="B214" s="16">
        <f t="shared" si="14"/>
        <v>20</v>
      </c>
      <c r="C214" s="16">
        <f t="shared" si="14"/>
        <v>631</v>
      </c>
      <c r="D214" s="16" t="s">
        <v>7</v>
      </c>
      <c r="E214" s="16" t="s">
        <v>47</v>
      </c>
      <c r="F214" s="16">
        <v>2.4</v>
      </c>
      <c r="G214" s="16" t="s">
        <v>49</v>
      </c>
      <c r="H214" s="16"/>
    </row>
    <row r="215" spans="1:8" customFormat="1" ht="15.75">
      <c r="A215" s="146"/>
      <c r="B215" s="19">
        <f t="shared" si="14"/>
        <v>21</v>
      </c>
      <c r="C215" s="19">
        <f t="shared" si="14"/>
        <v>632</v>
      </c>
      <c r="D215" s="19" t="s">
        <v>10</v>
      </c>
      <c r="E215" s="19" t="s">
        <v>53</v>
      </c>
      <c r="F215" s="19">
        <v>2.2000000000000002</v>
      </c>
      <c r="G215" s="19" t="s">
        <v>53</v>
      </c>
      <c r="H215" s="19" t="s">
        <v>54</v>
      </c>
    </row>
    <row r="216" spans="1:8" customFormat="1" ht="15.75">
      <c r="A216" s="146"/>
      <c r="B216" s="19">
        <f t="shared" si="14"/>
        <v>22</v>
      </c>
      <c r="C216" s="19">
        <f t="shared" si="14"/>
        <v>633</v>
      </c>
      <c r="D216" s="19" t="s">
        <v>10</v>
      </c>
      <c r="E216" s="19" t="s">
        <v>53</v>
      </c>
      <c r="F216" s="19">
        <v>2.2000000000000002</v>
      </c>
      <c r="G216" s="19" t="s">
        <v>53</v>
      </c>
      <c r="H216" s="19" t="s">
        <v>54</v>
      </c>
    </row>
    <row r="217" spans="1:8" customFormat="1" ht="15.75">
      <c r="A217" s="146"/>
      <c r="B217" s="16">
        <f t="shared" si="14"/>
        <v>23</v>
      </c>
      <c r="C217" s="16">
        <f t="shared" si="14"/>
        <v>634</v>
      </c>
      <c r="D217" s="16" t="s">
        <v>7</v>
      </c>
      <c r="E217" s="16" t="s">
        <v>47</v>
      </c>
      <c r="F217" s="16">
        <v>2.4</v>
      </c>
      <c r="G217" s="16" t="s">
        <v>49</v>
      </c>
      <c r="H217" s="16"/>
    </row>
    <row r="218" spans="1:8" customFormat="1" ht="15.75">
      <c r="A218" s="146"/>
      <c r="B218" s="16">
        <f t="shared" si="14"/>
        <v>24</v>
      </c>
      <c r="C218" s="16">
        <f t="shared" si="14"/>
        <v>635</v>
      </c>
      <c r="D218" s="16" t="s">
        <v>7</v>
      </c>
      <c r="E218" s="16" t="s">
        <v>47</v>
      </c>
      <c r="F218" s="16">
        <v>2.4</v>
      </c>
      <c r="G218" s="16" t="s">
        <v>49</v>
      </c>
      <c r="H218" s="16"/>
    </row>
    <row r="219" spans="1:8" customFormat="1" ht="15.75">
      <c r="A219" s="146"/>
      <c r="B219" s="26">
        <f t="shared" si="14"/>
        <v>25</v>
      </c>
      <c r="C219" s="26">
        <f t="shared" si="14"/>
        <v>636</v>
      </c>
      <c r="D219" s="26" t="s">
        <v>10</v>
      </c>
      <c r="E219" s="26" t="s">
        <v>53</v>
      </c>
      <c r="F219" s="26">
        <v>2.2000000000000002</v>
      </c>
      <c r="G219" s="26" t="s">
        <v>53</v>
      </c>
      <c r="H219" s="19" t="s">
        <v>54</v>
      </c>
    </row>
    <row r="220" spans="1:8" customFormat="1" ht="15.75">
      <c r="A220" s="146"/>
      <c r="B220" s="16">
        <f t="shared" si="14"/>
        <v>26</v>
      </c>
      <c r="C220" s="16">
        <f t="shared" si="14"/>
        <v>637</v>
      </c>
      <c r="D220" s="16" t="s">
        <v>7</v>
      </c>
      <c r="E220" s="16" t="s">
        <v>47</v>
      </c>
      <c r="F220" s="16">
        <v>2.4</v>
      </c>
      <c r="G220" s="16" t="s">
        <v>49</v>
      </c>
      <c r="H220" s="16"/>
    </row>
    <row r="221" spans="1:8" customFormat="1" ht="15.75">
      <c r="A221" s="146"/>
      <c r="B221" s="16">
        <f t="shared" si="14"/>
        <v>27</v>
      </c>
      <c r="C221" s="16">
        <f t="shared" si="14"/>
        <v>638</v>
      </c>
      <c r="D221" s="16" t="s">
        <v>7</v>
      </c>
      <c r="E221" s="16" t="s">
        <v>47</v>
      </c>
      <c r="F221" s="16">
        <v>2.4</v>
      </c>
      <c r="G221" s="16" t="s">
        <v>49</v>
      </c>
      <c r="H221" s="16"/>
    </row>
    <row r="222" spans="1:8" customFormat="1" ht="15.75">
      <c r="A222" s="146"/>
      <c r="B222" s="19">
        <f t="shared" si="14"/>
        <v>28</v>
      </c>
      <c r="C222" s="19">
        <f t="shared" si="14"/>
        <v>639</v>
      </c>
      <c r="D222" s="19" t="s">
        <v>10</v>
      </c>
      <c r="E222" s="19" t="s">
        <v>53</v>
      </c>
      <c r="F222" s="19">
        <v>2.2000000000000002</v>
      </c>
      <c r="G222" s="19" t="s">
        <v>53</v>
      </c>
      <c r="H222" s="19" t="s">
        <v>54</v>
      </c>
    </row>
    <row r="223" spans="1:8" customFormat="1" ht="15.75">
      <c r="A223" s="146"/>
      <c r="B223" s="19">
        <f t="shared" si="14"/>
        <v>29</v>
      </c>
      <c r="C223" s="19">
        <f t="shared" si="14"/>
        <v>640</v>
      </c>
      <c r="D223" s="19" t="s">
        <v>10</v>
      </c>
      <c r="E223" s="19" t="s">
        <v>53</v>
      </c>
      <c r="F223" s="19">
        <v>2.2000000000000002</v>
      </c>
      <c r="G223" s="19" t="s">
        <v>53</v>
      </c>
      <c r="H223" s="19" t="s">
        <v>54</v>
      </c>
    </row>
    <row r="224" spans="1:8" customFormat="1" ht="15.75">
      <c r="A224" s="146"/>
      <c r="B224" s="19">
        <f t="shared" si="14"/>
        <v>30</v>
      </c>
      <c r="C224" s="19">
        <f t="shared" si="14"/>
        <v>641</v>
      </c>
      <c r="D224" s="19" t="s">
        <v>10</v>
      </c>
      <c r="E224" s="19" t="s">
        <v>53</v>
      </c>
      <c r="F224" s="19">
        <v>2.2000000000000002</v>
      </c>
      <c r="G224" s="19" t="s">
        <v>53</v>
      </c>
      <c r="H224" s="19" t="s">
        <v>54</v>
      </c>
    </row>
    <row r="225" spans="1:8" customFormat="1" ht="15.75">
      <c r="A225" s="146"/>
      <c r="B225" s="16">
        <f t="shared" si="14"/>
        <v>31</v>
      </c>
      <c r="C225" s="16">
        <f t="shared" si="14"/>
        <v>642</v>
      </c>
      <c r="D225" s="16" t="s">
        <v>7</v>
      </c>
      <c r="E225" s="16" t="s">
        <v>47</v>
      </c>
      <c r="F225" s="16">
        <v>2.4</v>
      </c>
      <c r="G225" s="16" t="s">
        <v>49</v>
      </c>
      <c r="H225" s="16"/>
    </row>
    <row r="226" spans="1:8" customFormat="1" ht="15.75">
      <c r="A226" s="146"/>
      <c r="B226" s="16">
        <f t="shared" si="14"/>
        <v>32</v>
      </c>
      <c r="C226" s="16">
        <f t="shared" si="14"/>
        <v>643</v>
      </c>
      <c r="D226" s="16" t="s">
        <v>7</v>
      </c>
      <c r="E226" s="16" t="s">
        <v>47</v>
      </c>
      <c r="F226" s="16">
        <v>2.4</v>
      </c>
      <c r="G226" s="16" t="s">
        <v>49</v>
      </c>
      <c r="H226" s="16"/>
    </row>
    <row r="227" spans="1:8" customFormat="1" ht="15.75">
      <c r="A227" s="146"/>
      <c r="B227" s="16">
        <f t="shared" si="14"/>
        <v>33</v>
      </c>
      <c r="C227" s="16">
        <f t="shared" si="14"/>
        <v>644</v>
      </c>
      <c r="D227" s="16" t="s">
        <v>7</v>
      </c>
      <c r="E227" s="16" t="s">
        <v>47</v>
      </c>
      <c r="F227" s="16">
        <v>2.4</v>
      </c>
      <c r="G227" s="16" t="s">
        <v>49</v>
      </c>
      <c r="H227" s="16"/>
    </row>
    <row r="228" spans="1:8" customFormat="1" ht="15.75">
      <c r="A228" s="146"/>
      <c r="B228" s="19">
        <f t="shared" ref="B228:C230" si="15">B227+1</f>
        <v>34</v>
      </c>
      <c r="C228" s="19">
        <f t="shared" si="15"/>
        <v>645</v>
      </c>
      <c r="D228" s="19" t="s">
        <v>10</v>
      </c>
      <c r="E228" s="19" t="s">
        <v>53</v>
      </c>
      <c r="F228" s="19">
        <v>2.2000000000000002</v>
      </c>
      <c r="G228" s="19" t="s">
        <v>53</v>
      </c>
      <c r="H228" s="19" t="s">
        <v>54</v>
      </c>
    </row>
    <row r="229" spans="1:8" customFormat="1" ht="15.75">
      <c r="A229" s="146"/>
      <c r="B229" s="16">
        <f t="shared" si="15"/>
        <v>35</v>
      </c>
      <c r="C229" s="16">
        <f t="shared" si="15"/>
        <v>646</v>
      </c>
      <c r="D229" s="16" t="s">
        <v>7</v>
      </c>
      <c r="E229" s="16" t="s">
        <v>47</v>
      </c>
      <c r="F229" s="16">
        <v>2.4</v>
      </c>
      <c r="G229" s="16" t="s">
        <v>49</v>
      </c>
      <c r="H229" s="16"/>
    </row>
    <row r="230" spans="1:8" customFormat="1" ht="15.75">
      <c r="A230" s="159"/>
      <c r="B230" s="19">
        <f t="shared" si="15"/>
        <v>36</v>
      </c>
      <c r="C230" s="19">
        <f t="shared" si="15"/>
        <v>647</v>
      </c>
      <c r="D230" s="19" t="s">
        <v>10</v>
      </c>
      <c r="E230" s="19" t="s">
        <v>53</v>
      </c>
      <c r="F230" s="19">
        <v>2.2000000000000002</v>
      </c>
      <c r="G230" s="19" t="s">
        <v>53</v>
      </c>
      <c r="H230" s="19"/>
    </row>
    <row r="231" spans="1:8" customFormat="1" ht="21">
      <c r="A231" s="14"/>
      <c r="B231" s="20" t="s">
        <v>40</v>
      </c>
      <c r="C231" s="20" t="s">
        <v>6</v>
      </c>
      <c r="D231" s="21" t="s">
        <v>41</v>
      </c>
      <c r="E231" s="21" t="s">
        <v>42</v>
      </c>
      <c r="F231" s="21" t="s">
        <v>43</v>
      </c>
      <c r="G231" s="21" t="s">
        <v>44</v>
      </c>
      <c r="H231" s="21" t="s">
        <v>45</v>
      </c>
    </row>
    <row r="232" spans="1:8" customFormat="1" ht="15.75">
      <c r="A232" s="160" t="s">
        <v>62</v>
      </c>
      <c r="B232" s="16">
        <v>1</v>
      </c>
      <c r="C232" s="16">
        <v>387</v>
      </c>
      <c r="D232" s="16" t="s">
        <v>13</v>
      </c>
      <c r="E232" s="16" t="s">
        <v>47</v>
      </c>
      <c r="F232" s="16">
        <v>2.9</v>
      </c>
      <c r="G232" s="16" t="s">
        <v>63</v>
      </c>
      <c r="H232" s="16" t="s">
        <v>64</v>
      </c>
    </row>
    <row r="233" spans="1:8" customFormat="1" ht="15.75">
      <c r="A233" s="161"/>
      <c r="B233" s="16">
        <f>B232+1</f>
        <v>2</v>
      </c>
      <c r="C233" s="16">
        <f>C232+1</f>
        <v>388</v>
      </c>
      <c r="D233" s="16" t="s">
        <v>13</v>
      </c>
      <c r="E233" s="16" t="s">
        <v>47</v>
      </c>
      <c r="F233" s="16">
        <v>2.9</v>
      </c>
      <c r="G233" s="16" t="s">
        <v>63</v>
      </c>
      <c r="H233" s="16" t="s">
        <v>64</v>
      </c>
    </row>
    <row r="234" spans="1:8" customFormat="1" ht="15.75">
      <c r="A234" s="161"/>
      <c r="B234" s="16">
        <f t="shared" ref="B234:C238" si="16">B233+1</f>
        <v>3</v>
      </c>
      <c r="C234" s="16">
        <f t="shared" si="16"/>
        <v>389</v>
      </c>
      <c r="D234" s="16" t="s">
        <v>13</v>
      </c>
      <c r="E234" s="16" t="s">
        <v>47</v>
      </c>
      <c r="F234" s="16">
        <v>2.9</v>
      </c>
      <c r="G234" s="16" t="s">
        <v>63</v>
      </c>
      <c r="H234" s="16" t="s">
        <v>64</v>
      </c>
    </row>
    <row r="235" spans="1:8" customFormat="1" ht="15.75">
      <c r="A235" s="161"/>
      <c r="B235" s="16">
        <f t="shared" si="16"/>
        <v>4</v>
      </c>
      <c r="C235" s="16">
        <f t="shared" si="16"/>
        <v>390</v>
      </c>
      <c r="D235" s="16" t="s">
        <v>13</v>
      </c>
      <c r="E235" s="16" t="s">
        <v>47</v>
      </c>
      <c r="F235" s="16">
        <v>2.9</v>
      </c>
      <c r="G235" s="16" t="s">
        <v>63</v>
      </c>
      <c r="H235" s="16" t="s">
        <v>64</v>
      </c>
    </row>
    <row r="236" spans="1:8" customFormat="1" ht="15.75">
      <c r="A236" s="161"/>
      <c r="B236" s="27">
        <f t="shared" si="16"/>
        <v>5</v>
      </c>
      <c r="C236" s="27">
        <f t="shared" si="16"/>
        <v>391</v>
      </c>
      <c r="D236" s="27" t="s">
        <v>12</v>
      </c>
      <c r="E236" s="27" t="s">
        <v>47</v>
      </c>
      <c r="F236" s="27">
        <v>2.4</v>
      </c>
      <c r="G236" s="27" t="s">
        <v>65</v>
      </c>
      <c r="H236" s="27" t="s">
        <v>66</v>
      </c>
    </row>
    <row r="237" spans="1:8" customFormat="1" ht="15.75">
      <c r="A237" s="161"/>
      <c r="B237" s="17">
        <f t="shared" si="16"/>
        <v>6</v>
      </c>
      <c r="C237" s="17">
        <f t="shared" si="16"/>
        <v>392</v>
      </c>
      <c r="D237" s="17" t="s">
        <v>11</v>
      </c>
      <c r="E237" s="17" t="s">
        <v>47</v>
      </c>
      <c r="F237" s="17">
        <v>2.9</v>
      </c>
      <c r="G237" s="17" t="s">
        <v>63</v>
      </c>
      <c r="H237" s="17" t="s">
        <v>67</v>
      </c>
    </row>
    <row r="238" spans="1:8" customFormat="1" ht="15.75">
      <c r="A238" s="161"/>
      <c r="B238" s="17">
        <f t="shared" si="16"/>
        <v>7</v>
      </c>
      <c r="C238" s="17">
        <f t="shared" si="16"/>
        <v>393</v>
      </c>
      <c r="D238" s="17" t="s">
        <v>11</v>
      </c>
      <c r="E238" s="17" t="s">
        <v>47</v>
      </c>
      <c r="F238" s="17">
        <v>2.9</v>
      </c>
      <c r="G238" s="17" t="s">
        <v>63</v>
      </c>
      <c r="H238" s="17" t="s">
        <v>67</v>
      </c>
    </row>
    <row r="239" spans="1:8" customFormat="1" ht="21">
      <c r="A239" s="14"/>
      <c r="B239" s="20" t="s">
        <v>40</v>
      </c>
      <c r="C239" s="20" t="s">
        <v>6</v>
      </c>
      <c r="D239" s="21" t="s">
        <v>41</v>
      </c>
      <c r="E239" s="21" t="s">
        <v>42</v>
      </c>
      <c r="F239" s="21" t="s">
        <v>43</v>
      </c>
      <c r="G239" s="21" t="s">
        <v>44</v>
      </c>
      <c r="H239" s="21" t="s">
        <v>45</v>
      </c>
    </row>
    <row r="240" spans="1:8" customFormat="1" ht="15.75">
      <c r="A240" s="145" t="s">
        <v>68</v>
      </c>
      <c r="B240" s="17">
        <v>1</v>
      </c>
      <c r="C240" s="17">
        <v>434</v>
      </c>
      <c r="D240" s="17" t="s">
        <v>69</v>
      </c>
      <c r="E240" s="17" t="s">
        <v>70</v>
      </c>
      <c r="F240" s="17">
        <v>2.66</v>
      </c>
      <c r="G240" s="17" t="s">
        <v>71</v>
      </c>
      <c r="H240" s="17" t="s">
        <v>59</v>
      </c>
    </row>
    <row r="241" spans="1:8" customFormat="1" ht="18" customHeight="1">
      <c r="A241" s="146"/>
      <c r="B241" s="17">
        <f>B240+1</f>
        <v>2</v>
      </c>
      <c r="C241" s="17">
        <f>C240+1</f>
        <v>435</v>
      </c>
      <c r="D241" s="17" t="s">
        <v>69</v>
      </c>
      <c r="E241" s="17" t="s">
        <v>70</v>
      </c>
      <c r="F241" s="17">
        <v>2.66</v>
      </c>
      <c r="G241" s="17" t="s">
        <v>71</v>
      </c>
      <c r="H241" s="17" t="s">
        <v>59</v>
      </c>
    </row>
    <row r="242" spans="1:8" customFormat="1" ht="15.75">
      <c r="A242" s="146"/>
      <c r="B242" s="17">
        <f t="shared" ref="B242:C250" si="17">B241+1</f>
        <v>3</v>
      </c>
      <c r="C242" s="17">
        <f>C241+1</f>
        <v>436</v>
      </c>
      <c r="D242" s="17" t="s">
        <v>69</v>
      </c>
      <c r="E242" s="17" t="s">
        <v>70</v>
      </c>
      <c r="F242" s="17">
        <v>2.66</v>
      </c>
      <c r="G242" s="17" t="s">
        <v>71</v>
      </c>
      <c r="H242" s="17" t="s">
        <v>59</v>
      </c>
    </row>
    <row r="243" spans="1:8" customFormat="1" ht="15.75">
      <c r="A243" s="146"/>
      <c r="B243" s="17">
        <f t="shared" si="17"/>
        <v>4</v>
      </c>
      <c r="C243" s="17">
        <f t="shared" si="17"/>
        <v>437</v>
      </c>
      <c r="D243" s="17" t="s">
        <v>69</v>
      </c>
      <c r="E243" s="17" t="s">
        <v>70</v>
      </c>
      <c r="F243" s="17">
        <v>2.66</v>
      </c>
      <c r="G243" s="17" t="s">
        <v>71</v>
      </c>
      <c r="H243" s="17" t="s">
        <v>59</v>
      </c>
    </row>
    <row r="244" spans="1:8" customFormat="1" ht="15.75">
      <c r="A244" s="146"/>
      <c r="B244" s="28">
        <f t="shared" si="17"/>
        <v>5</v>
      </c>
      <c r="C244" s="28">
        <f t="shared" si="17"/>
        <v>438</v>
      </c>
      <c r="D244" s="28" t="s">
        <v>72</v>
      </c>
      <c r="E244" s="28" t="s">
        <v>70</v>
      </c>
      <c r="F244" s="28">
        <v>2.66</v>
      </c>
      <c r="G244" s="28" t="s">
        <v>53</v>
      </c>
      <c r="H244" s="28"/>
    </row>
    <row r="245" spans="1:8" customFormat="1" ht="15.75">
      <c r="A245" s="146"/>
      <c r="B245" s="28">
        <f t="shared" si="17"/>
        <v>6</v>
      </c>
      <c r="C245" s="28">
        <f t="shared" si="17"/>
        <v>439</v>
      </c>
      <c r="D245" s="28" t="s">
        <v>72</v>
      </c>
      <c r="E245" s="28" t="s">
        <v>70</v>
      </c>
      <c r="F245" s="28">
        <v>2.66</v>
      </c>
      <c r="G245" s="28" t="s">
        <v>53</v>
      </c>
      <c r="H245" s="28"/>
    </row>
    <row r="246" spans="1:8" customFormat="1" ht="15.75">
      <c r="A246" s="146"/>
      <c r="B246" s="16">
        <f t="shared" si="17"/>
        <v>7</v>
      </c>
      <c r="C246" s="16">
        <f t="shared" si="17"/>
        <v>440</v>
      </c>
      <c r="D246" s="16" t="s">
        <v>73</v>
      </c>
      <c r="E246" s="16" t="s">
        <v>70</v>
      </c>
      <c r="F246" s="16">
        <v>2.66</v>
      </c>
      <c r="G246" s="16" t="s">
        <v>74</v>
      </c>
      <c r="H246" s="16" t="s">
        <v>54</v>
      </c>
    </row>
    <row r="247" spans="1:8" customFormat="1" ht="15.75">
      <c r="A247" s="146"/>
      <c r="B247" s="29">
        <f t="shared" si="17"/>
        <v>8</v>
      </c>
      <c r="C247" s="29">
        <f t="shared" si="17"/>
        <v>441</v>
      </c>
      <c r="D247" s="29" t="s">
        <v>75</v>
      </c>
      <c r="E247" s="29" t="s">
        <v>70</v>
      </c>
      <c r="F247" s="29">
        <v>6</v>
      </c>
      <c r="G247" s="29" t="s">
        <v>76</v>
      </c>
      <c r="H247" s="29" t="s">
        <v>77</v>
      </c>
    </row>
    <row r="248" spans="1:8" customFormat="1" ht="15.75">
      <c r="A248" s="146"/>
      <c r="B248" s="16">
        <f t="shared" si="17"/>
        <v>9</v>
      </c>
      <c r="C248" s="16">
        <f t="shared" si="17"/>
        <v>442</v>
      </c>
      <c r="D248" s="16" t="s">
        <v>73</v>
      </c>
      <c r="E248" s="16" t="s">
        <v>70</v>
      </c>
      <c r="F248" s="16">
        <v>2.66</v>
      </c>
      <c r="G248" s="16" t="s">
        <v>74</v>
      </c>
      <c r="H248" s="16"/>
    </row>
    <row r="249" spans="1:8" customFormat="1" ht="15.75">
      <c r="A249" s="146"/>
      <c r="B249" s="17">
        <f t="shared" si="17"/>
        <v>10</v>
      </c>
      <c r="C249" s="17">
        <f t="shared" si="17"/>
        <v>443</v>
      </c>
      <c r="D249" s="17" t="s">
        <v>69</v>
      </c>
      <c r="E249" s="17" t="s">
        <v>70</v>
      </c>
      <c r="F249" s="17">
        <v>2.66</v>
      </c>
      <c r="G249" s="17" t="s">
        <v>71</v>
      </c>
      <c r="H249" s="17" t="s">
        <v>59</v>
      </c>
    </row>
    <row r="250" spans="1:8" customFormat="1" ht="15.75">
      <c r="A250" s="146"/>
      <c r="B250" s="29">
        <f t="shared" si="17"/>
        <v>11</v>
      </c>
      <c r="C250" s="29">
        <f t="shared" si="17"/>
        <v>444</v>
      </c>
      <c r="D250" s="29" t="s">
        <v>75</v>
      </c>
      <c r="E250" s="29" t="s">
        <v>70</v>
      </c>
      <c r="F250" s="29">
        <v>6</v>
      </c>
      <c r="G250" s="29" t="s">
        <v>76</v>
      </c>
      <c r="H250" s="29" t="s">
        <v>77</v>
      </c>
    </row>
    <row r="251" spans="1:8" customFormat="1" ht="21">
      <c r="A251" s="14"/>
      <c r="B251" s="20" t="s">
        <v>40</v>
      </c>
      <c r="C251" s="20" t="s">
        <v>6</v>
      </c>
      <c r="D251" s="21" t="s">
        <v>41</v>
      </c>
      <c r="E251" s="21" t="s">
        <v>42</v>
      </c>
      <c r="F251" s="21" t="s">
        <v>43</v>
      </c>
      <c r="G251" s="21" t="s">
        <v>44</v>
      </c>
      <c r="H251" s="21" t="s">
        <v>45</v>
      </c>
    </row>
    <row r="252" spans="1:8" customFormat="1" ht="15.75">
      <c r="A252" s="148" t="s">
        <v>78</v>
      </c>
      <c r="B252" s="30">
        <v>1</v>
      </c>
      <c r="C252" s="30">
        <v>59</v>
      </c>
      <c r="D252" s="30" t="s">
        <v>79</v>
      </c>
      <c r="E252" s="30" t="s">
        <v>70</v>
      </c>
      <c r="F252" s="30">
        <v>2.66</v>
      </c>
      <c r="G252" s="30" t="s">
        <v>74</v>
      </c>
      <c r="H252" s="25" t="s">
        <v>102</v>
      </c>
    </row>
    <row r="253" spans="1:8" customFormat="1" ht="15.75">
      <c r="A253" s="149"/>
      <c r="B253" s="30">
        <v>2</v>
      </c>
      <c r="C253" s="30">
        <v>60</v>
      </c>
      <c r="D253" s="30" t="s">
        <v>79</v>
      </c>
      <c r="E253" s="30" t="s">
        <v>70</v>
      </c>
      <c r="F253" s="30">
        <v>2.66</v>
      </c>
      <c r="G253" s="30" t="s">
        <v>74</v>
      </c>
      <c r="H253" s="151" t="s">
        <v>80</v>
      </c>
    </row>
    <row r="254" spans="1:8" customFormat="1" ht="15.75">
      <c r="A254" s="149"/>
      <c r="B254" s="30">
        <v>2</v>
      </c>
      <c r="C254" s="30">
        <f>C253+1</f>
        <v>61</v>
      </c>
      <c r="D254" s="30" t="s">
        <v>79</v>
      </c>
      <c r="E254" s="30" t="s">
        <v>70</v>
      </c>
      <c r="F254" s="30">
        <v>2.66</v>
      </c>
      <c r="G254" s="30" t="s">
        <v>74</v>
      </c>
      <c r="H254" s="152"/>
    </row>
    <row r="255" spans="1:8" customFormat="1" ht="15.75">
      <c r="A255" s="149"/>
      <c r="B255" s="30">
        <v>3</v>
      </c>
      <c r="C255" s="30">
        <f>C254+1</f>
        <v>62</v>
      </c>
      <c r="D255" s="30" t="s">
        <v>79</v>
      </c>
      <c r="E255" s="30" t="s">
        <v>70</v>
      </c>
      <c r="F255" s="30">
        <v>2.66</v>
      </c>
      <c r="G255" s="30" t="s">
        <v>74</v>
      </c>
      <c r="H255" s="152"/>
    </row>
    <row r="256" spans="1:8" customFormat="1" ht="15.75">
      <c r="A256" s="149"/>
      <c r="B256" s="30">
        <v>4</v>
      </c>
      <c r="C256" s="30">
        <f>C255+1</f>
        <v>63</v>
      </c>
      <c r="D256" s="30" t="s">
        <v>79</v>
      </c>
      <c r="E256" s="30" t="s">
        <v>70</v>
      </c>
      <c r="F256" s="30">
        <v>2.66</v>
      </c>
      <c r="G256" s="30" t="s">
        <v>74</v>
      </c>
      <c r="H256" s="152"/>
    </row>
    <row r="257" spans="1:8" customFormat="1" ht="15.75">
      <c r="A257" s="149"/>
      <c r="B257" s="30">
        <v>5</v>
      </c>
      <c r="C257" s="30">
        <f>C256+1</f>
        <v>64</v>
      </c>
      <c r="D257" s="30" t="s">
        <v>79</v>
      </c>
      <c r="E257" s="30" t="s">
        <v>70</v>
      </c>
      <c r="F257" s="30">
        <v>2.66</v>
      </c>
      <c r="G257" s="30" t="s">
        <v>74</v>
      </c>
      <c r="H257" s="152"/>
    </row>
    <row r="258" spans="1:8" customFormat="1" ht="15.75">
      <c r="A258" s="150"/>
      <c r="B258" s="31">
        <v>6</v>
      </c>
      <c r="C258" s="31">
        <f>C257+1</f>
        <v>65</v>
      </c>
      <c r="D258" s="31" t="s">
        <v>81</v>
      </c>
      <c r="E258" s="31" t="s">
        <v>70</v>
      </c>
      <c r="F258" s="31">
        <v>2.66</v>
      </c>
      <c r="G258" s="31" t="s">
        <v>53</v>
      </c>
      <c r="H258" s="153"/>
    </row>
    <row r="259" spans="1:8" customFormat="1" ht="21">
      <c r="A259" s="14"/>
      <c r="B259" s="20" t="s">
        <v>40</v>
      </c>
      <c r="C259" s="20" t="s">
        <v>6</v>
      </c>
      <c r="D259" s="21" t="s">
        <v>41</v>
      </c>
      <c r="E259" s="21" t="s">
        <v>42</v>
      </c>
      <c r="F259" s="21" t="s">
        <v>43</v>
      </c>
      <c r="G259" s="21" t="s">
        <v>44</v>
      </c>
      <c r="H259" s="21" t="s">
        <v>45</v>
      </c>
    </row>
    <row r="260" spans="1:8" customFormat="1" ht="18" customHeight="1">
      <c r="A260" s="154" t="s">
        <v>82</v>
      </c>
      <c r="B260" s="30">
        <v>1</v>
      </c>
      <c r="C260" s="30">
        <v>273</v>
      </c>
      <c r="D260" s="30" t="s">
        <v>83</v>
      </c>
      <c r="E260" s="30" t="s">
        <v>70</v>
      </c>
      <c r="F260" s="30" t="s">
        <v>70</v>
      </c>
      <c r="G260" s="30" t="s">
        <v>84</v>
      </c>
      <c r="H260" s="157" t="s">
        <v>80</v>
      </c>
    </row>
    <row r="261" spans="1:8" customFormat="1" ht="18" customHeight="1">
      <c r="A261" s="155"/>
      <c r="B261" s="32">
        <f>B260+1</f>
        <v>2</v>
      </c>
      <c r="C261" s="32">
        <f>C260+1</f>
        <v>274</v>
      </c>
      <c r="D261" s="32" t="s">
        <v>85</v>
      </c>
      <c r="E261" s="32" t="s">
        <v>70</v>
      </c>
      <c r="F261" s="32" t="s">
        <v>70</v>
      </c>
      <c r="G261" s="32">
        <v>2.5</v>
      </c>
      <c r="H261" s="158"/>
    </row>
    <row r="262" spans="1:8" customFormat="1" ht="18" customHeight="1">
      <c r="A262" s="155"/>
      <c r="B262" s="30">
        <f t="shared" ref="B262:C268" si="18">B261+1</f>
        <v>3</v>
      </c>
      <c r="C262" s="30">
        <f t="shared" si="18"/>
        <v>275</v>
      </c>
      <c r="D262" s="30" t="s">
        <v>83</v>
      </c>
      <c r="E262" s="30" t="s">
        <v>70</v>
      </c>
      <c r="F262" s="30" t="s">
        <v>70</v>
      </c>
      <c r="G262" s="30" t="s">
        <v>84</v>
      </c>
      <c r="H262" s="158"/>
    </row>
    <row r="263" spans="1:8" customFormat="1" ht="18" customHeight="1">
      <c r="A263" s="155"/>
      <c r="B263" s="30">
        <f t="shared" si="18"/>
        <v>4</v>
      </c>
      <c r="C263" s="30">
        <f t="shared" si="18"/>
        <v>276</v>
      </c>
      <c r="D263" s="30" t="s">
        <v>83</v>
      </c>
      <c r="E263" s="30" t="s">
        <v>70</v>
      </c>
      <c r="F263" s="30" t="s">
        <v>70</v>
      </c>
      <c r="G263" s="30" t="s">
        <v>84</v>
      </c>
      <c r="H263" s="158"/>
    </row>
    <row r="264" spans="1:8" customFormat="1" ht="18" customHeight="1">
      <c r="A264" s="155"/>
      <c r="B264" s="30">
        <f t="shared" si="18"/>
        <v>5</v>
      </c>
      <c r="C264" s="30">
        <f t="shared" si="18"/>
        <v>277</v>
      </c>
      <c r="D264" s="30" t="s">
        <v>83</v>
      </c>
      <c r="E264" s="30" t="s">
        <v>70</v>
      </c>
      <c r="F264" s="30" t="s">
        <v>70</v>
      </c>
      <c r="G264" s="30" t="s">
        <v>84</v>
      </c>
      <c r="H264" s="158"/>
    </row>
    <row r="265" spans="1:8" customFormat="1" ht="18" customHeight="1">
      <c r="A265" s="155"/>
      <c r="B265" s="30">
        <f t="shared" si="18"/>
        <v>6</v>
      </c>
      <c r="C265" s="30">
        <f t="shared" si="18"/>
        <v>278</v>
      </c>
      <c r="D265" s="30" t="s">
        <v>83</v>
      </c>
      <c r="E265" s="30" t="s">
        <v>70</v>
      </c>
      <c r="F265" s="30" t="s">
        <v>70</v>
      </c>
      <c r="G265" s="30" t="s">
        <v>84</v>
      </c>
      <c r="H265" s="158"/>
    </row>
    <row r="266" spans="1:8" customFormat="1" ht="18" customHeight="1">
      <c r="A266" s="155"/>
      <c r="B266" s="30">
        <f t="shared" si="18"/>
        <v>7</v>
      </c>
      <c r="C266" s="30">
        <f t="shared" si="18"/>
        <v>279</v>
      </c>
      <c r="D266" s="30" t="s">
        <v>83</v>
      </c>
      <c r="E266" s="30" t="s">
        <v>70</v>
      </c>
      <c r="F266" s="30" t="s">
        <v>70</v>
      </c>
      <c r="G266" s="30" t="s">
        <v>84</v>
      </c>
      <c r="H266" s="158"/>
    </row>
    <row r="267" spans="1:8" customFormat="1" ht="15.75" customHeight="1">
      <c r="A267" s="155"/>
      <c r="B267" s="32">
        <f t="shared" si="18"/>
        <v>8</v>
      </c>
      <c r="C267" s="32">
        <f t="shared" si="18"/>
        <v>280</v>
      </c>
      <c r="D267" s="32" t="s">
        <v>85</v>
      </c>
      <c r="E267" s="32" t="s">
        <v>70</v>
      </c>
      <c r="F267" s="32" t="s">
        <v>70</v>
      </c>
      <c r="G267" s="32">
        <v>2.5</v>
      </c>
      <c r="H267" s="158"/>
    </row>
    <row r="268" spans="1:8" customFormat="1" ht="18" customHeight="1">
      <c r="A268" s="156"/>
      <c r="B268" s="30">
        <f t="shared" si="18"/>
        <v>9</v>
      </c>
      <c r="C268" s="30">
        <f t="shared" si="18"/>
        <v>281</v>
      </c>
      <c r="D268" s="30" t="s">
        <v>83</v>
      </c>
      <c r="E268" s="30" t="s">
        <v>70</v>
      </c>
      <c r="F268" s="30" t="s">
        <v>70</v>
      </c>
      <c r="G268" s="30" t="s">
        <v>84</v>
      </c>
      <c r="H268" s="34"/>
    </row>
    <row r="269" spans="1:8" customFormat="1" ht="18" customHeight="1">
      <c r="A269" s="14"/>
      <c r="B269" s="15" t="s">
        <v>40</v>
      </c>
      <c r="C269" s="15" t="s">
        <v>6</v>
      </c>
      <c r="D269" s="9" t="s">
        <v>41</v>
      </c>
      <c r="E269" s="9" t="s">
        <v>42</v>
      </c>
      <c r="F269" s="9" t="s">
        <v>43</v>
      </c>
      <c r="G269" s="9" t="s">
        <v>44</v>
      </c>
      <c r="H269" s="9" t="s">
        <v>45</v>
      </c>
    </row>
    <row r="270" spans="1:8" customFormat="1" ht="18" customHeight="1">
      <c r="A270" s="142" t="s">
        <v>86</v>
      </c>
      <c r="B270" s="30"/>
      <c r="C270" s="30"/>
      <c r="D270" s="30"/>
      <c r="E270" s="30"/>
      <c r="F270" s="30"/>
      <c r="G270" s="30"/>
      <c r="H270" s="35"/>
    </row>
    <row r="271" spans="1:8" customFormat="1" ht="18" customHeight="1">
      <c r="A271" s="143"/>
      <c r="B271" s="30"/>
      <c r="C271" s="30"/>
      <c r="D271" s="30"/>
      <c r="E271" s="30"/>
      <c r="F271" s="30"/>
      <c r="G271" s="30"/>
      <c r="H271" s="35"/>
    </row>
    <row r="272" spans="1:8" customFormat="1" ht="18" customHeight="1">
      <c r="A272" s="143"/>
      <c r="B272" s="30"/>
      <c r="C272" s="30"/>
      <c r="D272" s="30"/>
      <c r="E272" s="30"/>
      <c r="F272" s="30"/>
      <c r="G272" s="30"/>
      <c r="H272" s="35"/>
    </row>
    <row r="273" spans="1:8" customFormat="1" ht="15.75" customHeight="1">
      <c r="A273" s="143"/>
      <c r="B273" s="31"/>
      <c r="C273" s="31"/>
      <c r="D273" s="31"/>
      <c r="E273" s="31"/>
      <c r="F273" s="31"/>
      <c r="G273" s="31"/>
      <c r="H273" s="31"/>
    </row>
    <row r="274" spans="1:8" customFormat="1" ht="18" customHeight="1">
      <c r="A274" s="36"/>
      <c r="B274" s="33"/>
      <c r="C274" s="33"/>
      <c r="D274" s="33"/>
      <c r="E274" s="33"/>
      <c r="F274" s="33"/>
      <c r="G274" s="33"/>
      <c r="H274" s="33"/>
    </row>
    <row r="275" spans="1:8" customFormat="1" ht="18" customHeight="1">
      <c r="A275" s="14"/>
      <c r="B275" s="15" t="s">
        <v>40</v>
      </c>
      <c r="C275" s="15" t="s">
        <v>6</v>
      </c>
      <c r="D275" s="9" t="s">
        <v>41</v>
      </c>
      <c r="E275" s="9" t="s">
        <v>42</v>
      </c>
      <c r="F275" s="9" t="s">
        <v>43</v>
      </c>
      <c r="G275" s="9" t="s">
        <v>44</v>
      </c>
      <c r="H275" s="9" t="s">
        <v>45</v>
      </c>
    </row>
    <row r="276" spans="1:8" customFormat="1" ht="18" customHeight="1">
      <c r="A276" s="143"/>
      <c r="B276" s="30">
        <v>1</v>
      </c>
      <c r="C276" s="30">
        <v>4725</v>
      </c>
      <c r="D276" s="30" t="s">
        <v>87</v>
      </c>
      <c r="E276" s="30"/>
      <c r="F276" s="30"/>
      <c r="G276" s="30">
        <v>1.8</v>
      </c>
      <c r="H276" s="30"/>
    </row>
    <row r="277" spans="1:8" customFormat="1" ht="18" customHeight="1">
      <c r="A277" s="143"/>
      <c r="B277" s="37">
        <f t="shared" ref="B277:C284" si="19">B276+1</f>
        <v>2</v>
      </c>
      <c r="C277" s="37">
        <f t="shared" si="19"/>
        <v>4726</v>
      </c>
      <c r="D277" s="37" t="s">
        <v>88</v>
      </c>
      <c r="E277" s="37"/>
      <c r="F277" s="37"/>
      <c r="G277" s="37">
        <v>2</v>
      </c>
      <c r="H277" s="37"/>
    </row>
    <row r="278" spans="1:8" customFormat="1" ht="15.75">
      <c r="A278" s="143"/>
      <c r="B278" s="37">
        <f t="shared" si="19"/>
        <v>3</v>
      </c>
      <c r="C278" s="37">
        <f t="shared" si="19"/>
        <v>4727</v>
      </c>
      <c r="D278" s="37" t="s">
        <v>88</v>
      </c>
      <c r="E278" s="37"/>
      <c r="F278" s="37"/>
      <c r="G278" s="37">
        <v>2</v>
      </c>
      <c r="H278" s="37"/>
    </row>
    <row r="279" spans="1:8" customFormat="1" ht="18" customHeight="1">
      <c r="A279" s="143"/>
      <c r="B279" s="37">
        <f t="shared" si="19"/>
        <v>4</v>
      </c>
      <c r="C279" s="37">
        <f t="shared" si="19"/>
        <v>4728</v>
      </c>
      <c r="D279" s="37" t="s">
        <v>88</v>
      </c>
      <c r="E279" s="37"/>
      <c r="F279" s="37"/>
      <c r="G279" s="37">
        <v>2</v>
      </c>
      <c r="H279" s="37"/>
    </row>
    <row r="280" spans="1:8" customFormat="1" ht="15.75">
      <c r="A280" s="143"/>
      <c r="B280" s="37">
        <f t="shared" si="19"/>
        <v>5</v>
      </c>
      <c r="C280" s="37">
        <f t="shared" si="19"/>
        <v>4729</v>
      </c>
      <c r="D280" s="37" t="s">
        <v>88</v>
      </c>
      <c r="E280" s="37"/>
      <c r="F280" s="37"/>
      <c r="G280" s="37">
        <v>2</v>
      </c>
      <c r="H280" s="37"/>
    </row>
    <row r="281" spans="1:8" customFormat="1" ht="15.75">
      <c r="A281" s="143"/>
      <c r="B281" s="32">
        <f t="shared" si="19"/>
        <v>6</v>
      </c>
      <c r="C281" s="32">
        <f t="shared" si="19"/>
        <v>4730</v>
      </c>
      <c r="D281" s="32" t="s">
        <v>89</v>
      </c>
      <c r="E281" s="32"/>
      <c r="F281" s="32"/>
      <c r="G281" s="32">
        <v>3</v>
      </c>
      <c r="H281" s="32"/>
    </row>
    <row r="282" spans="1:8" ht="15.75">
      <c r="A282" s="143"/>
      <c r="B282" s="32">
        <f t="shared" si="19"/>
        <v>7</v>
      </c>
      <c r="C282" s="32">
        <f t="shared" si="19"/>
        <v>4731</v>
      </c>
      <c r="D282" s="32" t="s">
        <v>89</v>
      </c>
      <c r="E282" s="32"/>
      <c r="F282" s="32"/>
      <c r="G282" s="32">
        <v>3</v>
      </c>
      <c r="H282" s="32"/>
    </row>
    <row r="283" spans="1:8" ht="15.75">
      <c r="A283" s="143"/>
      <c r="B283" s="32">
        <f t="shared" si="19"/>
        <v>8</v>
      </c>
      <c r="C283" s="32">
        <f t="shared" si="19"/>
        <v>4732</v>
      </c>
      <c r="D283" s="32" t="s">
        <v>89</v>
      </c>
      <c r="E283" s="32"/>
      <c r="F283" s="32"/>
      <c r="G283" s="32">
        <v>3</v>
      </c>
      <c r="H283" s="32"/>
    </row>
    <row r="284" spans="1:8" ht="15.75">
      <c r="A284" s="143"/>
      <c r="B284" s="32">
        <f t="shared" si="19"/>
        <v>9</v>
      </c>
      <c r="C284" s="32">
        <f t="shared" si="19"/>
        <v>4733</v>
      </c>
      <c r="D284" s="32" t="s">
        <v>89</v>
      </c>
      <c r="E284" s="32"/>
      <c r="F284" s="32"/>
      <c r="G284" s="32">
        <v>3</v>
      </c>
      <c r="H284" s="32"/>
    </row>
    <row r="285" spans="1:8" ht="18" customHeight="1">
      <c r="A285" s="144"/>
      <c r="B285" s="32">
        <f>B284+1</f>
        <v>10</v>
      </c>
      <c r="C285" s="32">
        <f>C284+1</f>
        <v>4734</v>
      </c>
      <c r="D285" s="32" t="s">
        <v>89</v>
      </c>
      <c r="E285" s="32"/>
      <c r="F285" s="32"/>
      <c r="G285" s="32">
        <v>3</v>
      </c>
      <c r="H285" s="32"/>
    </row>
    <row r="286" spans="1:8" ht="23.25">
      <c r="A286" s="14"/>
      <c r="B286" s="15" t="s">
        <v>40</v>
      </c>
      <c r="C286" s="15" t="s">
        <v>6</v>
      </c>
      <c r="D286" s="9" t="s">
        <v>41</v>
      </c>
      <c r="E286" s="9" t="s">
        <v>42</v>
      </c>
      <c r="F286" s="9" t="s">
        <v>43</v>
      </c>
      <c r="G286" s="9" t="s">
        <v>44</v>
      </c>
      <c r="H286" s="9" t="s">
        <v>45</v>
      </c>
    </row>
    <row r="287" spans="1:8" ht="26.25">
      <c r="A287" s="38" t="s">
        <v>24</v>
      </c>
      <c r="B287" s="30">
        <v>1</v>
      </c>
      <c r="C287" s="30">
        <v>8179</v>
      </c>
      <c r="D287" s="30" t="s">
        <v>90</v>
      </c>
      <c r="E287" s="39"/>
      <c r="F287" s="39"/>
      <c r="G287" s="39"/>
      <c r="H287" s="35"/>
    </row>
    <row r="288" spans="1:8" ht="15.75">
      <c r="A288" s="45"/>
      <c r="B288" s="37">
        <f t="shared" ref="B288:C294" si="20">B287+1</f>
        <v>2</v>
      </c>
      <c r="C288" s="37">
        <f t="shared" si="20"/>
        <v>8180</v>
      </c>
      <c r="D288" s="37" t="s">
        <v>88</v>
      </c>
      <c r="E288" s="37"/>
      <c r="F288" s="37"/>
      <c r="G288" s="37">
        <v>2</v>
      </c>
      <c r="H288" s="37"/>
    </row>
    <row r="289" spans="1:8" ht="18" customHeight="1">
      <c r="A289" s="45"/>
      <c r="B289" s="37">
        <f t="shared" si="20"/>
        <v>3</v>
      </c>
      <c r="C289" s="37">
        <f t="shared" si="20"/>
        <v>8181</v>
      </c>
      <c r="D289" s="37" t="s">
        <v>88</v>
      </c>
      <c r="E289" s="37"/>
      <c r="F289" s="37"/>
      <c r="G289" s="37">
        <v>2</v>
      </c>
      <c r="H289" s="37"/>
    </row>
    <row r="290" spans="1:8" ht="15.75">
      <c r="A290" s="45"/>
      <c r="B290" s="37">
        <f t="shared" si="20"/>
        <v>4</v>
      </c>
      <c r="C290" s="37">
        <f t="shared" si="20"/>
        <v>8182</v>
      </c>
      <c r="D290" s="37" t="s">
        <v>88</v>
      </c>
      <c r="E290" s="37"/>
      <c r="F290" s="37"/>
      <c r="G290" s="37">
        <v>2</v>
      </c>
      <c r="H290" s="37"/>
    </row>
    <row r="291" spans="1:8" ht="15.75">
      <c r="A291" s="45"/>
      <c r="B291" s="32">
        <f t="shared" si="20"/>
        <v>5</v>
      </c>
      <c r="C291" s="32">
        <f t="shared" si="20"/>
        <v>8183</v>
      </c>
      <c r="D291" s="32" t="s">
        <v>89</v>
      </c>
      <c r="E291" s="32"/>
      <c r="F291" s="32"/>
      <c r="G291" s="32">
        <v>3</v>
      </c>
      <c r="H291" s="32"/>
    </row>
    <row r="292" spans="1:8" ht="15.75">
      <c r="A292" s="45"/>
      <c r="B292" s="32">
        <f t="shared" si="20"/>
        <v>6</v>
      </c>
      <c r="C292" s="32">
        <f t="shared" si="20"/>
        <v>8184</v>
      </c>
      <c r="D292" s="32" t="s">
        <v>89</v>
      </c>
      <c r="E292" s="32"/>
      <c r="F292" s="32"/>
      <c r="G292" s="32">
        <v>3</v>
      </c>
      <c r="H292" s="32"/>
    </row>
    <row r="293" spans="1:8" ht="15.75">
      <c r="A293" s="45"/>
      <c r="B293" s="32">
        <f t="shared" si="20"/>
        <v>7</v>
      </c>
      <c r="C293" s="32">
        <f t="shared" si="20"/>
        <v>8185</v>
      </c>
      <c r="D293" s="32" t="s">
        <v>89</v>
      </c>
      <c r="E293" s="32"/>
      <c r="F293" s="32"/>
      <c r="G293" s="32">
        <v>3</v>
      </c>
      <c r="H293" s="32"/>
    </row>
    <row r="294" spans="1:8" ht="15.75">
      <c r="A294" s="45"/>
      <c r="B294" s="32">
        <f t="shared" si="20"/>
        <v>8</v>
      </c>
      <c r="C294" s="32">
        <f t="shared" si="20"/>
        <v>8186</v>
      </c>
      <c r="D294" s="32" t="s">
        <v>89</v>
      </c>
      <c r="E294" s="32"/>
      <c r="F294" s="32"/>
      <c r="G294" s="32">
        <v>3</v>
      </c>
      <c r="H294" s="32"/>
    </row>
    <row r="295" spans="1:8" ht="15.75">
      <c r="A295" s="46"/>
      <c r="B295" s="32">
        <f>B294+1</f>
        <v>9</v>
      </c>
      <c r="C295" s="32">
        <f>C294+1</f>
        <v>8187</v>
      </c>
      <c r="D295" s="32" t="s">
        <v>89</v>
      </c>
      <c r="E295" s="32"/>
      <c r="F295" s="32"/>
      <c r="G295" s="32">
        <v>3</v>
      </c>
      <c r="H295" s="32"/>
    </row>
    <row r="296" spans="1:8" ht="23.25">
      <c r="A296" s="14"/>
      <c r="B296" s="15" t="s">
        <v>40</v>
      </c>
      <c r="C296" s="15" t="s">
        <v>6</v>
      </c>
      <c r="D296" s="9" t="s">
        <v>41</v>
      </c>
      <c r="E296" s="9" t="s">
        <v>42</v>
      </c>
      <c r="F296" s="9" t="s">
        <v>43</v>
      </c>
      <c r="G296" s="9" t="s">
        <v>44</v>
      </c>
      <c r="H296" s="9" t="s">
        <v>45</v>
      </c>
    </row>
    <row r="297" spans="1:8" ht="26.25">
      <c r="A297" s="38" t="s">
        <v>24</v>
      </c>
      <c r="B297" s="30">
        <v>1</v>
      </c>
      <c r="C297" s="30">
        <v>8178</v>
      </c>
      <c r="D297" s="30" t="s">
        <v>90</v>
      </c>
      <c r="E297" s="39"/>
      <c r="F297" s="39"/>
      <c r="G297" s="39"/>
      <c r="H297" s="35"/>
    </row>
  </sheetData>
  <mergeCells count="13">
    <mergeCell ref="A270:A273"/>
    <mergeCell ref="A276:A285"/>
    <mergeCell ref="A240:A250"/>
    <mergeCell ref="B1:H1"/>
    <mergeCell ref="A252:A258"/>
    <mergeCell ref="H253:H258"/>
    <mergeCell ref="A260:A268"/>
    <mergeCell ref="H260:H267"/>
    <mergeCell ref="A5:A94"/>
    <mergeCell ref="A96:A148"/>
    <mergeCell ref="A150:A193"/>
    <mergeCell ref="A195:A230"/>
    <mergeCell ref="A232:A238"/>
  </mergeCells>
  <conditionalFormatting sqref="E19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E20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E2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:E2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:G20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2:G2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:G2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:G2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2:H2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:H2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:H2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45D2631211FDD44A1191F9A114E6C6C" ma:contentTypeVersion="14" ma:contentTypeDescription="新しいドキュメントを作成します。" ma:contentTypeScope="" ma:versionID="8b0bf48dc3668a6c23e8feabc4842791">
  <xsd:schema xmlns:xsd="http://www.w3.org/2001/XMLSchema" xmlns:xs="http://www.w3.org/2001/XMLSchema" xmlns:p="http://schemas.microsoft.com/office/2006/metadata/properties" xmlns:ns3="2fbc4f14-4b8c-44fa-ac8d-f25551adb0a9" xmlns:ns4="359f984a-dae3-4c7d-9793-d80849ac8e32" targetNamespace="http://schemas.microsoft.com/office/2006/metadata/properties" ma:root="true" ma:fieldsID="22ff2e7a30fd05c2455cc611417cdbe2" ns3:_="" ns4:_="">
    <xsd:import namespace="2fbc4f14-4b8c-44fa-ac8d-f25551adb0a9"/>
    <xsd:import namespace="359f984a-dae3-4c7d-9793-d80849ac8e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c4f14-4b8c-44fa-ac8d-f25551adb0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f984a-dae3-4c7d-9793-d80849ac8e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96F86-70DD-470A-9C41-CAF18FB952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c4f14-4b8c-44fa-ac8d-f25551adb0a9"/>
    <ds:schemaRef ds:uri="359f984a-dae3-4c7d-9793-d80849ac8e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C6C282-CE2E-4810-BE7A-600E3937EF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8C3F78-74FE-44AD-86D3-A9C9B06236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DPP ( in Qty )</vt:lpstr>
      <vt:lpstr>Plan Stagewise</vt:lpstr>
      <vt:lpstr>Configuration Plan</vt:lpstr>
      <vt:lpstr>Chart1</vt:lpstr>
      <vt:lpstr>'DPP ( in Qty 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2025-07-24T10:41:45Z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0x010100145D2631211FDD44A1191F9A114E6C6C</vt:lpwstr>
  </property>
</Properties>
</file>