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\"/>
    </mc:Choice>
  </mc:AlternateContent>
  <xr:revisionPtr revIDLastSave="0" documentId="8_{5CCC79BA-ECFA-4A32-8DF2-8B40FE1C6AAD}" xr6:coauthVersionLast="37" xr6:coauthVersionMax="37" xr10:uidLastSave="{00000000-0000-0000-0000-000000000000}"/>
  <bookViews>
    <workbookView xWindow="0" yWindow="0" windowWidth="17256" windowHeight="5640" xr2:uid="{3359E51B-5DBF-4BE3-9BFA-644F9A80813C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2" i="3" l="1"/>
  <c r="C57" i="3"/>
  <c r="B57" i="3"/>
  <c r="D50" i="3"/>
  <c r="D52" i="3" s="1"/>
  <c r="D64" i="3" s="1"/>
  <c r="C50" i="3"/>
  <c r="C52" i="3" s="1"/>
  <c r="C64" i="3" s="1"/>
  <c r="B50" i="3"/>
  <c r="B52" i="3" s="1"/>
  <c r="B64" i="3" s="1"/>
  <c r="C31" i="3"/>
  <c r="D31" i="3"/>
  <c r="B31" i="3"/>
  <c r="C24" i="3"/>
  <c r="B29" i="3"/>
  <c r="B24" i="3"/>
  <c r="C17" i="3"/>
  <c r="C19" i="3" s="1"/>
  <c r="D17" i="3"/>
  <c r="D19" i="3" s="1"/>
  <c r="B17" i="3"/>
  <c r="B19" i="3" s="1"/>
  <c r="C18" i="2"/>
  <c r="B18" i="2"/>
  <c r="C13" i="2"/>
  <c r="B13" i="2"/>
  <c r="C57" i="1"/>
  <c r="B57" i="1"/>
  <c r="C55" i="1"/>
  <c r="B55" i="1"/>
  <c r="C50" i="1"/>
  <c r="B50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M3" i="1"/>
  <c r="L3" i="1"/>
  <c r="H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I3" i="1"/>
  <c r="G7" i="1"/>
  <c r="G6" i="1"/>
  <c r="G5" i="1"/>
  <c r="G4" i="1"/>
  <c r="G3" i="1"/>
  <c r="G8" i="1"/>
  <c r="G9" i="1"/>
  <c r="G10" i="1"/>
  <c r="G11" i="1"/>
  <c r="G12" i="1"/>
  <c r="G13" i="1"/>
  <c r="G14" i="1"/>
  <c r="G15" i="1"/>
  <c r="G16" i="1"/>
  <c r="G17" i="1"/>
  <c r="C20" i="2" l="1"/>
  <c r="B20" i="2"/>
  <c r="H20" i="1"/>
  <c r="L20" i="1"/>
  <c r="G20" i="1"/>
  <c r="M20" i="1"/>
  <c r="N20" i="1"/>
  <c r="I20" i="1"/>
</calcChain>
</file>

<file path=xl/sharedStrings.xml><?xml version="1.0" encoding="utf-8"?>
<sst xmlns="http://schemas.openxmlformats.org/spreadsheetml/2006/main" count="126" uniqueCount="63">
  <si>
    <t>Wallmart</t>
  </si>
  <si>
    <t>Dollar Trap</t>
  </si>
  <si>
    <t>Office Repo</t>
  </si>
  <si>
    <t>Ball Point Pen</t>
  </si>
  <si>
    <t>T1-35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</si>
  <si>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</si>
  <si>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</si>
  <si>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</si>
  <si>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</si>
  <si>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</si>
  <si>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</si>
  <si>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</si>
  <si>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</si>
  <si>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</si>
  <si>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</si>
  <si>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Protactor</t>
  </si>
  <si>
    <t xml:space="preserve">Compass </t>
  </si>
  <si>
    <t>Liquid Paper</t>
  </si>
  <si>
    <t>Susan</t>
  </si>
  <si>
    <t>Total</t>
  </si>
  <si>
    <t>Waltmart</t>
  </si>
  <si>
    <t>Tim</t>
  </si>
  <si>
    <t>SHOPPING EXPENSES</t>
  </si>
  <si>
    <t>CAT OR DOG</t>
  </si>
  <si>
    <t>Dog</t>
  </si>
  <si>
    <t>Cat</t>
  </si>
  <si>
    <t>Initial</t>
  </si>
  <si>
    <t>Purchase</t>
  </si>
  <si>
    <t>Collar</t>
  </si>
  <si>
    <t>Tag</t>
  </si>
  <si>
    <t>Bowl</t>
  </si>
  <si>
    <t>Leash</t>
  </si>
  <si>
    <t>Initial Total</t>
  </si>
  <si>
    <t>Monthly</t>
  </si>
  <si>
    <t>Food</t>
  </si>
  <si>
    <t>Litter</t>
  </si>
  <si>
    <t>Monthly Total</t>
  </si>
  <si>
    <t>One Year Total</t>
  </si>
  <si>
    <t>Chicago Museum</t>
  </si>
  <si>
    <t>Orlando Theme Park</t>
  </si>
  <si>
    <t>Miami Cruise</t>
  </si>
  <si>
    <t>Per Person Expense</t>
  </si>
  <si>
    <t>Air Fare</t>
  </si>
  <si>
    <t>Natural History</t>
  </si>
  <si>
    <t>Chicago Museum of Art</t>
  </si>
  <si>
    <t>Science Museum</t>
  </si>
  <si>
    <t>Museum of Broadcast History</t>
  </si>
  <si>
    <t>DisneyLand</t>
  </si>
  <si>
    <t>Universal Studios</t>
  </si>
  <si>
    <t>Sea World</t>
  </si>
  <si>
    <t>Busch Gardens</t>
  </si>
  <si>
    <t>Cruise</t>
  </si>
  <si>
    <t>Subtotal of Tickets (per person)</t>
  </si>
  <si>
    <t>Number of people in group</t>
  </si>
  <si>
    <t>Total Cost of tickets</t>
  </si>
  <si>
    <t>Hotel Expenses</t>
  </si>
  <si>
    <t>Hotel Cost per Night</t>
  </si>
  <si>
    <t>Number of Nights</t>
  </si>
  <si>
    <t>Hotel Total</t>
  </si>
  <si>
    <t>Car Rental (per day)</t>
  </si>
  <si>
    <t>Number of Days</t>
  </si>
  <si>
    <t>Total Car Rental</t>
  </si>
  <si>
    <t>Car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</si>
</sst>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0" fillId="2" borderId="0" xfId="0" applyNumberFormat="1" applyFill="1"/>
    <xf numFmtId="164" fontId="0" fillId="2" borderId="0" xfId="0" applyNumberFormat="1" applyFill="1"/>
    <xf numFmtId="0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NumberFormat="1" applyFill="1"/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4" fillId="7" borderId="0" xfId="0" applyFont="1" applyFill="1"/>
    <xf numFmtId="164" fontId="3" fillId="8" borderId="0" xfId="0" applyNumberFormat="1" applyFont="1" applyFill="1"/>
    <xf numFmtId="0" fontId="2" fillId="9" borderId="0" xfId="0" applyFont="1" applyFill="1"/>
    <xf numFmtId="0" fontId="0" fillId="9" borderId="0" xfId="0" applyFill="1"/>
    <xf numFmtId="164" fontId="0" fillId="9" borderId="0" xfId="0" applyNumberFormat="1" applyFill="1"/>
    <xf numFmtId="0" fontId="0" fillId="9" borderId="0" xfId="0" applyNumberFormat="1" applyFill="1"/>
    <xf numFmtId="0" fontId="2" fillId="7" borderId="0" xfId="0" applyFont="1" applyFill="1"/>
    <xf numFmtId="0" fontId="0" fillId="7" borderId="0" xfId="0" applyNumberFormat="1" applyFill="1"/>
    <xf numFmtId="0" fontId="5" fillId="3" borderId="0" xfId="0" applyFont="1" applyFill="1"/>
    <xf numFmtId="164" fontId="5" fillId="3" borderId="0" xfId="0" applyNumberFormat="1" applyFont="1" applyFill="1"/>
    <xf numFmtId="0" fontId="5" fillId="10" borderId="0" xfId="0" applyFont="1" applyFill="1"/>
    <xf numFmtId="164" fontId="5" fillId="10" borderId="0" xfId="0" applyNumberFormat="1" applyFont="1" applyFill="1"/>
    <xf numFmtId="0" fontId="5" fillId="1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Susan</a:t>
            </a:r>
            <a:r>
              <a:rPr lang="en-IN" baseline="0"/>
              <a:t> Shopping</a:t>
            </a:r>
            <a:endParaRPr lang="en-IN"/>
          </a:p>
        </c:rich>
      </c:tx>
      <c:layout>
        <c:manualLayout>
          <c:xMode val="edge"/>
          <c:yMode val="edge"/>
          <c:x val="0.44282633420822404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003499562554"/>
          <c:y val="0.14393518518518519"/>
          <c:w val="0.8345855205599299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Sheet1!$G$19:$I$19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Sheet1!$G$20:$I$20</c:f>
              <c:numCache>
                <c:formatCode>_-[$$-409]* #,##0.00_ ;_-[$$-409]* \-#,##0.00\ ;_-[$$-409]* "-"??_ ;_-@_ </c:formatCode>
                <c:ptCount val="3"/>
                <c:pt idx="0">
                  <c:v>82.79</c:v>
                </c:pt>
                <c:pt idx="1">
                  <c:v>87.539999999999992</c:v>
                </c:pt>
                <c:pt idx="2">
                  <c:v>103.28999999999999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D-49C9-9B05-1714E554C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275887"/>
        <c:axId val="1854580847"/>
      </c:barChart>
      <c:catAx>
        <c:axId val="18542758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580847"/>
        <c:crosses val="autoZero"/>
        <c:auto val="0"/>
        <c:lblAlgn val="ctr"/>
        <c:lblOffset val="100"/>
        <c:tickLblSkip val="1"/>
        <c:noMultiLvlLbl val="0"/>
      </c:catAx>
      <c:valAx>
        <c:axId val="1854580847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275887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</a:t>
            </a:r>
            <a:r>
              <a:rPr lang="en-IN" baseline="0"/>
              <a:t> Shopping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Sheet1!$L$19:$N$19</c:f>
              <c:strCache>
                <c:ptCount val="3"/>
                <c:pt idx="0">
                  <c:v>Waltmart</c:v>
                </c:pt>
                <c:pt idx="1">
                  <c:v>Dollar Trap</c:v>
                </c:pt>
                <c:pt idx="2">
                  <c:v>Office Repo</c:v>
                </c:pt>
              </c:strCache>
            </c:strRef>
          </c:cat>
          <c:val>
            <c:numRef>
              <c:f>Sheet1!$L$20:$N$20</c:f>
              <c:numCache>
                <c:formatCode>_-[$$-409]* #,##0.00_ ;_-[$$-409]* \-#,##0.00\ ;_-[$$-409]* "-"??_ ;_-@_ </c:formatCode>
                <c:ptCount val="3"/>
                <c:pt idx="0">
                  <c:v>75.899999999999991</c:v>
                </c:pt>
                <c:pt idx="1">
                  <c:v>71.499999999999986</c:v>
                </c:pt>
                <c:pt idx="2">
                  <c:v>108.45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8-416B-938C-3960202FE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9744639"/>
        <c:axId val="1984178847"/>
      </c:barChart>
      <c:catAx>
        <c:axId val="173974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178847"/>
        <c:crosses val="autoZero"/>
        <c:auto val="1"/>
        <c:lblAlgn val="ctr"/>
        <c:lblOffset val="100"/>
        <c:noMultiLvlLbl val="0"/>
      </c:catAx>
      <c:valAx>
        <c:axId val="1984178847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744639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One</a:t>
            </a:r>
            <a:r>
              <a:rPr lang="en-IN" baseline="0"/>
              <a:t> year Cost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Sheet1!$B$52:$C$52</c:f>
              <c:strCache>
                <c:ptCount val="2"/>
                <c:pt idx="0">
                  <c:v> Dog </c:v>
                </c:pt>
                <c:pt idx="1">
                  <c:v>Cat</c:v>
                </c:pt>
              </c:strCache>
            </c:strRef>
          </c:cat>
          <c:val>
            <c:numRef>
              <c:f>Sheet1!$B$57:$C$57</c:f>
              <c:numCache>
                <c:formatCode>_-[$$-409]* #,##0.00_ ;_-[$$-409]* \-#,##0.00\ ;_-[$$-409]* "-"??_ ;_-@_ 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8-4546-9331-F68FFEF8C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813423"/>
        <c:axId val="1858551311"/>
      </c:barChart>
      <c:catAx>
        <c:axId val="198281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551311"/>
        <c:crosses val="autoZero"/>
        <c:auto val="1"/>
        <c:lblAlgn val="ctr"/>
        <c:lblOffset val="100"/>
        <c:noMultiLvlLbl val="0"/>
      </c:catAx>
      <c:valAx>
        <c:axId val="185855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1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One</a:t>
            </a:r>
            <a:r>
              <a:rPr lang="en-IN" baseline="0"/>
              <a:t> year Cost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Sheet1!$B$52:$C$52</c:f>
              <c:strCache>
                <c:ptCount val="2"/>
                <c:pt idx="0">
                  <c:v> Dog </c:v>
                </c:pt>
                <c:pt idx="1">
                  <c:v>Cat</c:v>
                </c:pt>
              </c:strCache>
            </c:strRef>
          </c:cat>
          <c:val>
            <c:numRef>
              <c:f>Sheet1!$B$57:$C$57</c:f>
              <c:numCache>
                <c:formatCode>_-[$$-409]* #,##0.00_ ;_-[$$-409]* \-#,##0.00\ ;_-[$$-409]* "-"??_ ;_-@_ </c:formatCode>
                <c:ptCount val="2"/>
                <c:pt idx="0">
                  <c:v>644</c:v>
                </c:pt>
                <c:pt idx="1">
                  <c:v>559.5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0-4A84-A9EE-AF9C15E8B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813423"/>
        <c:axId val="1858551311"/>
      </c:barChart>
      <c:catAx>
        <c:axId val="198281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551311"/>
        <c:crosses val="autoZero"/>
        <c:auto val="1"/>
        <c:lblAlgn val="ctr"/>
        <c:lblOffset val="100"/>
        <c:noMultiLvlLbl val="0"/>
      </c:catAx>
      <c:valAx>
        <c:axId val="185855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1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Cost</a:t>
            </a:r>
            <a:r>
              <a:rPr lang="en-IN" baseline="0"/>
              <a:t> Comparison</a:t>
            </a:r>
          </a:p>
        </c:rich>
      </c:tx>
      <c:layout>
        <c:manualLayout>
          <c:xMode val="edge"/>
          <c:yMode val="edge"/>
          <c:x val="0.428937445319335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Sheet3!$B$2:$D$2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Sheet3!$B$31:$D$31</c:f>
              <c:numCache>
                <c:formatCode>_-[$$-409]* #,##0.00_ ;_-[$$-409]* \-#,##0.00\ ;_-[$$-409]* "-"??_ ;_-@_ </c:formatCode>
                <c:ptCount val="3"/>
                <c:pt idx="0">
                  <c:v>1694</c:v>
                </c:pt>
                <c:pt idx="1">
                  <c:v>1553</c:v>
                </c:pt>
                <c:pt idx="2">
                  <c:v>1670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9-4EB5-B588-3C133019C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4236063"/>
        <c:axId val="1858552143"/>
      </c:barChart>
      <c:catAx>
        <c:axId val="204423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552143"/>
        <c:crosses val="autoZero"/>
        <c:auto val="1"/>
        <c:lblAlgn val="ctr"/>
        <c:lblOffset val="100"/>
        <c:noMultiLvlLbl val="0"/>
      </c:catAx>
      <c:valAx>
        <c:axId val="185855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23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Cost</a:t>
            </a:r>
            <a:r>
              <a:rPr lang="en-IN" baseline="0"/>
              <a:t> Comparison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Sheet3!$B$2:$D$2</c:f>
              <c:strCache>
                <c:ptCount val="3"/>
                <c:pt idx="0">
                  <c:v>Chicago Museum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Sheet3!$B$64:$D$64</c:f>
              <c:numCache>
                <c:formatCode>_-[$$-409]* #,##0.00_ ;_-[$$-409]* \-#,##0.00\ ;_-[$$-409]* "-"??_ ;_-@_ </c:formatCode>
                <c:ptCount val="3"/>
                <c:pt idx="0">
                  <c:v>2628</c:v>
                </c:pt>
                <c:pt idx="1">
                  <c:v>2581</c:v>
                </c:pt>
                <c:pt idx="2">
                  <c:v>3340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9-48D0-9A55-7F2420AE2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815023"/>
        <c:axId val="2047833007"/>
      </c:barChart>
      <c:catAx>
        <c:axId val="198281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833007"/>
        <c:crosses val="autoZero"/>
        <c:auto val="1"/>
        <c:lblAlgn val="ctr"/>
        <c:lblOffset val="100"/>
        <c:noMultiLvlLbl val="0"/>
      </c:catAx>
      <c:valAx>
        <c:axId val="20478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15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1082040</xdr:colOff>
      <xdr:row>22</xdr:row>
      <xdr:rowOff>175260</xdr:rowOff>
    </xdr:from>
    <xdr:to>
      <xdr:col>7</xdr:col>
      <xdr:colOff>15240</xdr:colOff>
      <xdr:row>37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31031B-5AF1-4EEE-A7B5-159AADAF1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22</xdr:row>
      <xdr:rowOff>167640</xdr:rowOff>
    </xdr:from>
    <xdr:to>
      <xdr:col>16</xdr:col>
      <xdr:colOff>144780</xdr:colOff>
      <xdr:row>37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A51014-1C17-4AFA-A404-DE7B92835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434340</xdr:colOff>
      <xdr:row>43</xdr:row>
      <xdr:rowOff>22860</xdr:rowOff>
    </xdr:from>
    <xdr:to>
      <xdr:col>12</xdr:col>
      <xdr:colOff>167640</xdr:colOff>
      <xdr:row>58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3487FB-FF5C-4925-81CA-4A94AF385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5</xdr:row>
      <xdr:rowOff>22860</xdr:rowOff>
    </xdr:from>
    <xdr:to>
      <xdr:col>12</xdr:col>
      <xdr:colOff>167640</xdr:colOff>
      <xdr:row>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6022A5-1DA0-4B86-96C0-788F17F00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12</xdr:row>
      <xdr:rowOff>175260</xdr:rowOff>
    </xdr:from>
    <xdr:to>
      <xdr:col>13</xdr:col>
      <xdr:colOff>297180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D30B7-CCA0-4AC0-B7FC-73BADCF50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579120</xdr:colOff>
      <xdr:row>45</xdr:row>
      <xdr:rowOff>15240</xdr:rowOff>
    </xdr:from>
    <xdr:to>
      <xdr:col>13</xdr:col>
      <xdr:colOff>274320</xdr:colOff>
      <xdr:row>60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B07D19-9C49-4C57-B449-9AC8E530C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FFBB-4B40-4FB4-900F-BB75B678FEB2}">
  <sheetPr>
    <pageSetUpPr fitToPage="1"/>
  </sheetPr>
  <dimension ref="A1:N57"/>
  <sheetViews>
    <sheetView tabSelected="1" workbookViewId="0">
      <selection activeCell="Q53" sqref="Q53"/>
    </sheetView>
  </sheetViews>
  <sheetFormatPr defaultRowHeight="14.4" x14ac:dyDescent="0.3"/>
  <cols>
    <col min="1" max="1" width="19.21875" customWidth="1"/>
    <col min="2" max="2" width="11.88671875" style="2" customWidth="1"/>
    <col min="3" max="3" width="11.77734375" customWidth="1"/>
    <col min="4" max="4" width="11.88671875" customWidth="1"/>
    <col min="6" max="6" width="8.88671875" style="1"/>
    <col min="7" max="7" width="9.6640625" customWidth="1"/>
    <col min="8" max="8" width="10.88671875" customWidth="1"/>
    <col min="9" max="9" width="11.44140625" customWidth="1"/>
    <col min="11" max="11" width="8.88671875" style="1"/>
    <col min="12" max="12" width="11.88671875" customWidth="1"/>
    <col min="13" max="13" width="13.109375" customWidth="1"/>
    <col min="14" max="14" width="12.88671875" customWidth="1"/>
  </cols>
  <sheetData>
    <row r="1" spans="1:14" x14ac:dyDescent="0.3">
      <c r="A1" s="10" t="s">
        <v>22</v>
      </c>
    </row>
    <row r="2" spans="1:14" x14ac:dyDescent="0.3">
      <c r="B2" s="2" t="s">
        <v>0</v>
      </c>
      <c r="C2" t="s">
        <v>1</v>
      </c>
      <c r="D2" t="s">
        <v>2</v>
      </c>
      <c r="F2" s="4" t="s">
        <v>18</v>
      </c>
      <c r="G2" s="7" t="s">
        <v>0</v>
      </c>
      <c r="H2" s="7" t="s">
        <v>1</v>
      </c>
      <c r="I2" s="7" t="s">
        <v>2</v>
      </c>
      <c r="K2" s="9" t="s">
        <v>21</v>
      </c>
      <c r="L2" t="s">
        <v>0</v>
      </c>
      <c r="M2" t="s">
        <v>1</v>
      </c>
      <c r="N2" t="s">
        <v>2</v>
      </c>
    </row>
    <row r="3" spans="1:14" x14ac:dyDescent="0.3">
      <c r="A3" t="s">
        <v>3</v>
      </c>
      <c r="B3" s="3">
        <v>0.5</v>
      </c>
      <c r="C3" s="3">
        <v>0.4</v>
      </c>
      <c r="D3" s="2">
        <v>1.4</v>
      </c>
      <c r="F3" s="6">
        <v>3</v>
      </c>
      <c r="G3" s="8">
        <f>B3*$F3</f>
        <v>1.5</v>
      </c>
      <c r="H3" s="8">
        <f>C3*$F3</f>
        <v>1.2000000000000002</v>
      </c>
      <c r="I3" s="8">
        <f>D3*$F3</f>
        <v>4.1999999999999993</v>
      </c>
      <c r="K3" s="1">
        <v>5</v>
      </c>
      <c r="L3" s="2">
        <f>B3*$K3</f>
        <v>2.5</v>
      </c>
      <c r="M3" s="2">
        <f>C3*$K3</f>
        <v>2</v>
      </c>
      <c r="N3" s="2">
        <f>D3*$K3</f>
        <v>7</v>
      </c>
    </row>
    <row r="4" spans="1:14" x14ac:dyDescent="0.3">
      <c r="A4" t="s">
        <v>4</v>
      </c>
      <c r="B4" s="3">
        <v>28</v>
      </c>
      <c r="C4" s="3">
        <v>33</v>
      </c>
      <c r="D4" s="2">
        <v>31</v>
      </c>
      <c r="F4" s="6">
        <v>1</v>
      </c>
      <c r="G4" s="8">
        <f>B4*$F4</f>
        <v>28</v>
      </c>
      <c r="H4" s="8">
        <f t="shared" ref="H4:H17" si="0">C4*$F4</f>
        <v>33</v>
      </c>
      <c r="I4" s="8">
        <f t="shared" ref="I4:I17" si="1">D4*$F4</f>
        <v>31</v>
      </c>
      <c r="K4" s="1">
        <v>1</v>
      </c>
      <c r="L4" s="2">
        <f t="shared" ref="L4:N17" si="2">B4*$K4</f>
        <v>28</v>
      </c>
      <c r="M4" s="2">
        <f t="shared" ref="M4:M17" si="3">C4*$K4</f>
        <v>33</v>
      </c>
      <c r="N4" s="2">
        <f t="shared" si="2"/>
        <v>31</v>
      </c>
    </row>
    <row r="5" spans="1:14" x14ac:dyDescent="0.3">
      <c r="A5" t="s">
        <v>5</v>
      </c>
      <c r="B5" s="3">
        <v>1.8</v>
      </c>
      <c r="C5" s="3">
        <v>1</v>
      </c>
      <c r="D5" s="2">
        <v>2</v>
      </c>
      <c r="F5" s="6">
        <v>7</v>
      </c>
      <c r="G5" s="8">
        <f>B5*$F5</f>
        <v>12.6</v>
      </c>
      <c r="H5" s="8">
        <f t="shared" si="0"/>
        <v>7</v>
      </c>
      <c r="I5" s="8">
        <f t="shared" si="1"/>
        <v>14</v>
      </c>
      <c r="K5" s="1">
        <v>4</v>
      </c>
      <c r="L5" s="2">
        <f t="shared" si="2"/>
        <v>7.2</v>
      </c>
      <c r="M5" s="2">
        <f t="shared" si="3"/>
        <v>4</v>
      </c>
      <c r="N5" s="2">
        <f t="shared" si="2"/>
        <v>8</v>
      </c>
    </row>
    <row r="6" spans="1:14" x14ac:dyDescent="0.3">
      <c r="A6" t="s">
        <v>6</v>
      </c>
      <c r="B6" s="3">
        <v>1.2</v>
      </c>
      <c r="C6" s="3">
        <v>0.8</v>
      </c>
      <c r="D6" s="2">
        <v>1.5</v>
      </c>
      <c r="F6" s="6">
        <v>1</v>
      </c>
      <c r="G6" s="8">
        <f>B6*$F6</f>
        <v>1.2</v>
      </c>
      <c r="H6" s="8">
        <f t="shared" si="0"/>
        <v>0.8</v>
      </c>
      <c r="I6" s="8">
        <f t="shared" si="1"/>
        <v>1.5</v>
      </c>
      <c r="K6" s="1">
        <v>2</v>
      </c>
      <c r="L6" s="2">
        <f t="shared" si="2"/>
        <v>2.4</v>
      </c>
      <c r="M6" s="2">
        <f t="shared" si="3"/>
        <v>1.6</v>
      </c>
      <c r="N6" s="2">
        <f t="shared" si="2"/>
        <v>3</v>
      </c>
    </row>
    <row r="7" spans="1:14" x14ac:dyDescent="0.3">
      <c r="A7" t="s">
        <v>7</v>
      </c>
      <c r="B7" s="3">
        <v>2.4</v>
      </c>
      <c r="C7" s="3">
        <v>1.4</v>
      </c>
      <c r="D7" s="2">
        <v>2.4</v>
      </c>
      <c r="F7" s="6">
        <v>2</v>
      </c>
      <c r="G7" s="8">
        <f>B7*$F7</f>
        <v>4.8</v>
      </c>
      <c r="H7" s="8">
        <f t="shared" si="0"/>
        <v>2.8</v>
      </c>
      <c r="I7" s="8">
        <f t="shared" si="1"/>
        <v>4.8</v>
      </c>
      <c r="K7" s="1">
        <v>2</v>
      </c>
      <c r="L7" s="2">
        <f t="shared" si="2"/>
        <v>4.8</v>
      </c>
      <c r="M7" s="2">
        <f t="shared" si="3"/>
        <v>2.8</v>
      </c>
      <c r="N7" s="2">
        <f t="shared" si="2"/>
        <v>4.8</v>
      </c>
    </row>
    <row r="8" spans="1:14" x14ac:dyDescent="0.3">
      <c r="A8" t="s">
        <v>8</v>
      </c>
      <c r="B8" s="3">
        <v>0.9</v>
      </c>
      <c r="C8" s="3">
        <v>0.2</v>
      </c>
      <c r="D8" s="2">
        <v>0.8</v>
      </c>
      <c r="F8" s="6">
        <v>2</v>
      </c>
      <c r="G8" s="8">
        <f t="shared" ref="G8:G17" si="4">B8*$F8</f>
        <v>1.8</v>
      </c>
      <c r="H8" s="8">
        <f t="shared" si="0"/>
        <v>0.4</v>
      </c>
      <c r="I8" s="8">
        <f t="shared" si="1"/>
        <v>1.6</v>
      </c>
      <c r="K8" s="1">
        <v>2</v>
      </c>
      <c r="L8" s="2">
        <f t="shared" si="2"/>
        <v>1.8</v>
      </c>
      <c r="M8" s="2">
        <f t="shared" si="3"/>
        <v>0.4</v>
      </c>
      <c r="N8" s="2">
        <f t="shared" si="2"/>
        <v>1.6</v>
      </c>
    </row>
    <row r="9" spans="1:14" x14ac:dyDescent="0.3">
      <c r="A9" t="s">
        <v>9</v>
      </c>
      <c r="B9" s="3">
        <v>0.99</v>
      </c>
      <c r="C9" s="3">
        <v>0.59</v>
      </c>
      <c r="D9" s="2">
        <v>2.59</v>
      </c>
      <c r="F9" s="6">
        <v>1</v>
      </c>
      <c r="G9" s="8">
        <f t="shared" si="4"/>
        <v>0.99</v>
      </c>
      <c r="H9" s="8">
        <f t="shared" si="0"/>
        <v>0.59</v>
      </c>
      <c r="I9" s="8">
        <f t="shared" si="1"/>
        <v>2.59</v>
      </c>
      <c r="K9" s="1">
        <v>10</v>
      </c>
      <c r="L9" s="2">
        <f t="shared" si="2"/>
        <v>9.9</v>
      </c>
      <c r="M9" s="2">
        <f t="shared" si="3"/>
        <v>5.8999999999999995</v>
      </c>
      <c r="N9" s="2">
        <f t="shared" si="2"/>
        <v>25.9</v>
      </c>
    </row>
    <row r="10" spans="1:14" x14ac:dyDescent="0.3">
      <c r="A10" t="s">
        <v>10</v>
      </c>
      <c r="B10" s="3">
        <v>1.25</v>
      </c>
      <c r="C10" s="3">
        <v>3.25</v>
      </c>
      <c r="D10" s="2">
        <v>2.15</v>
      </c>
      <c r="F10" s="6">
        <v>4</v>
      </c>
      <c r="G10" s="8">
        <f t="shared" si="4"/>
        <v>5</v>
      </c>
      <c r="H10" s="8">
        <f t="shared" si="0"/>
        <v>13</v>
      </c>
      <c r="I10" s="8">
        <f t="shared" si="1"/>
        <v>8.6</v>
      </c>
      <c r="K10" s="1">
        <v>1</v>
      </c>
      <c r="L10" s="2">
        <f t="shared" si="2"/>
        <v>1.25</v>
      </c>
      <c r="M10" s="2">
        <f t="shared" si="3"/>
        <v>3.25</v>
      </c>
      <c r="N10" s="2">
        <f t="shared" si="2"/>
        <v>2.15</v>
      </c>
    </row>
    <row r="11" spans="1:14" x14ac:dyDescent="0.3">
      <c r="A11" t="s">
        <v>11</v>
      </c>
      <c r="B11" s="3">
        <v>9.5</v>
      </c>
      <c r="C11" s="3">
        <v>14</v>
      </c>
      <c r="D11" s="2">
        <v>13</v>
      </c>
      <c r="F11" s="6">
        <v>1</v>
      </c>
      <c r="G11" s="8">
        <f t="shared" si="4"/>
        <v>9.5</v>
      </c>
      <c r="H11" s="8">
        <f t="shared" si="0"/>
        <v>14</v>
      </c>
      <c r="I11" s="8">
        <f t="shared" si="1"/>
        <v>13</v>
      </c>
      <c r="K11" s="1">
        <v>1</v>
      </c>
      <c r="L11" s="2">
        <f t="shared" si="2"/>
        <v>9.5</v>
      </c>
      <c r="M11" s="2">
        <f t="shared" si="3"/>
        <v>14</v>
      </c>
      <c r="N11" s="2">
        <f t="shared" si="2"/>
        <v>13</v>
      </c>
    </row>
    <row r="12" spans="1:14" x14ac:dyDescent="0.3">
      <c r="A12" t="s">
        <v>12</v>
      </c>
      <c r="B12" s="3">
        <v>4.55</v>
      </c>
      <c r="C12" s="3">
        <v>2.5499999999999998</v>
      </c>
      <c r="D12" s="2">
        <v>6</v>
      </c>
      <c r="F12" s="6">
        <v>1</v>
      </c>
      <c r="G12" s="8">
        <f t="shared" si="4"/>
        <v>4.55</v>
      </c>
      <c r="H12" s="8">
        <f t="shared" si="0"/>
        <v>2.5499999999999998</v>
      </c>
      <c r="I12" s="8">
        <f t="shared" si="1"/>
        <v>6</v>
      </c>
      <c r="K12" s="1">
        <v>1</v>
      </c>
      <c r="L12" s="2">
        <f t="shared" si="2"/>
        <v>4.55</v>
      </c>
      <c r="M12" s="2">
        <f t="shared" si="3"/>
        <v>2.5499999999999998</v>
      </c>
      <c r="N12" s="2">
        <f t="shared" si="2"/>
        <v>6</v>
      </c>
    </row>
    <row r="13" spans="1:14" x14ac:dyDescent="0.3">
      <c r="A13" t="s">
        <v>13</v>
      </c>
      <c r="B13" s="3">
        <v>4.2</v>
      </c>
      <c r="C13" s="3">
        <v>2.2000000000000002</v>
      </c>
      <c r="D13" s="2">
        <v>3</v>
      </c>
      <c r="F13" s="6">
        <v>1</v>
      </c>
      <c r="G13" s="8">
        <f t="shared" si="4"/>
        <v>4.2</v>
      </c>
      <c r="H13" s="8">
        <f t="shared" si="0"/>
        <v>2.2000000000000002</v>
      </c>
      <c r="I13" s="8">
        <f t="shared" si="1"/>
        <v>3</v>
      </c>
      <c r="K13" s="1">
        <v>0</v>
      </c>
      <c r="L13" s="2">
        <f t="shared" si="2"/>
        <v>0</v>
      </c>
      <c r="M13" s="2">
        <f t="shared" si="3"/>
        <v>0</v>
      </c>
      <c r="N13" s="2">
        <f t="shared" si="2"/>
        <v>0</v>
      </c>
    </row>
    <row r="14" spans="1:14" x14ac:dyDescent="0.3">
      <c r="A14" t="s">
        <v>14</v>
      </c>
      <c r="B14" s="3">
        <v>3.9</v>
      </c>
      <c r="C14" s="3">
        <v>5</v>
      </c>
      <c r="D14" s="2">
        <v>8</v>
      </c>
      <c r="F14" s="6">
        <v>1</v>
      </c>
      <c r="G14" s="8">
        <f t="shared" si="4"/>
        <v>3.9</v>
      </c>
      <c r="H14" s="8">
        <f t="shared" si="0"/>
        <v>5</v>
      </c>
      <c r="I14" s="8">
        <f t="shared" si="1"/>
        <v>8</v>
      </c>
      <c r="K14" s="1">
        <v>0</v>
      </c>
      <c r="L14" s="2">
        <f t="shared" si="2"/>
        <v>0</v>
      </c>
      <c r="M14" s="2">
        <f t="shared" si="3"/>
        <v>0</v>
      </c>
      <c r="N14" s="2">
        <f t="shared" si="2"/>
        <v>0</v>
      </c>
    </row>
    <row r="15" spans="1:14" x14ac:dyDescent="0.3">
      <c r="A15" t="s">
        <v>15</v>
      </c>
      <c r="B15" s="3">
        <v>1</v>
      </c>
      <c r="C15" s="3">
        <v>2</v>
      </c>
      <c r="D15" s="2">
        <v>1</v>
      </c>
      <c r="F15" s="6">
        <v>1</v>
      </c>
      <c r="G15" s="8">
        <f t="shared" si="4"/>
        <v>1</v>
      </c>
      <c r="H15" s="8">
        <f t="shared" si="0"/>
        <v>2</v>
      </c>
      <c r="I15" s="8">
        <f t="shared" si="1"/>
        <v>1</v>
      </c>
      <c r="K15" s="1">
        <v>0</v>
      </c>
      <c r="L15" s="2">
        <f t="shared" si="2"/>
        <v>0</v>
      </c>
      <c r="M15" s="2">
        <f t="shared" si="3"/>
        <v>0</v>
      </c>
      <c r="N15" s="2">
        <f t="shared" si="2"/>
        <v>0</v>
      </c>
    </row>
    <row r="16" spans="1:14" x14ac:dyDescent="0.3">
      <c r="A16" t="s">
        <v>16</v>
      </c>
      <c r="B16" s="3">
        <v>1.75</v>
      </c>
      <c r="C16" s="3">
        <v>2</v>
      </c>
      <c r="D16" s="2">
        <v>1</v>
      </c>
      <c r="F16" s="6">
        <v>1</v>
      </c>
      <c r="G16" s="8">
        <f t="shared" si="4"/>
        <v>1.75</v>
      </c>
      <c r="H16" s="8">
        <f t="shared" si="0"/>
        <v>2</v>
      </c>
      <c r="I16" s="8">
        <f t="shared" si="1"/>
        <v>1</v>
      </c>
      <c r="K16" s="1">
        <v>0</v>
      </c>
      <c r="L16" s="2">
        <f t="shared" si="2"/>
        <v>0</v>
      </c>
      <c r="M16" s="2">
        <f t="shared" si="3"/>
        <v>0</v>
      </c>
      <c r="N16" s="2">
        <f t="shared" si="2"/>
        <v>0</v>
      </c>
    </row>
    <row r="17" spans="1:14" x14ac:dyDescent="0.3">
      <c r="A17" t="s">
        <v>17</v>
      </c>
      <c r="B17" s="3">
        <v>2</v>
      </c>
      <c r="C17" s="3">
        <v>1</v>
      </c>
      <c r="D17" s="2">
        <v>3</v>
      </c>
      <c r="F17" s="6">
        <v>1</v>
      </c>
      <c r="G17" s="8">
        <f t="shared" si="4"/>
        <v>2</v>
      </c>
      <c r="H17" s="8">
        <f t="shared" si="0"/>
        <v>1</v>
      </c>
      <c r="I17" s="8">
        <f t="shared" si="1"/>
        <v>3</v>
      </c>
      <c r="K17" s="1">
        <v>2</v>
      </c>
      <c r="L17" s="2">
        <f t="shared" si="2"/>
        <v>4</v>
      </c>
      <c r="M17" s="2">
        <f t="shared" si="3"/>
        <v>2</v>
      </c>
      <c r="N17" s="2">
        <f t="shared" si="2"/>
        <v>6</v>
      </c>
    </row>
    <row r="19" spans="1:14" x14ac:dyDescent="0.3">
      <c r="F19" s="4" t="s">
        <v>19</v>
      </c>
      <c r="G19" s="7" t="s">
        <v>20</v>
      </c>
      <c r="H19" s="7" t="s">
        <v>1</v>
      </c>
      <c r="I19" s="7" t="s">
        <v>2</v>
      </c>
      <c r="K19" s="9" t="s">
        <v>19</v>
      </c>
      <c r="L19" t="s">
        <v>20</v>
      </c>
      <c r="M19" t="s">
        <v>1</v>
      </c>
      <c r="N19" t="s">
        <v>2</v>
      </c>
    </row>
    <row r="20" spans="1:14" x14ac:dyDescent="0.3">
      <c r="F20" s="6"/>
      <c r="G20" s="5">
        <f>SUM(G3:G17)</f>
        <v>82.79</v>
      </c>
      <c r="H20" s="5">
        <f>SUM(H3:H17)</f>
        <v>87.539999999999992</v>
      </c>
      <c r="I20" s="5">
        <f>SUM(I3:I17)</f>
        <v>103.28999999999999</v>
      </c>
      <c r="L20" s="2">
        <f>SUM(L3:L17)</f>
        <v>75.899999999999991</v>
      </c>
      <c r="M20" s="2">
        <f>SUM(M3:M17)</f>
        <v>71.499999999999986</v>
      </c>
      <c r="N20" s="2">
        <f>SUM(N3:N17)</f>
        <v>108.45</v>
      </c>
    </row>
    <row r="41" spans="1:3" x14ac:dyDescent="0.3">
      <c r="A41" s="10" t="s">
        <v>23</v>
      </c>
    </row>
    <row r="42" spans="1:3" x14ac:dyDescent="0.3">
      <c r="A42" s="7"/>
      <c r="B42" s="8"/>
      <c r="C42" s="7"/>
    </row>
    <row r="43" spans="1:3" x14ac:dyDescent="0.3">
      <c r="A43" s="13"/>
      <c r="B43" s="14" t="s">
        <v>24</v>
      </c>
      <c r="C43" s="13" t="s">
        <v>25</v>
      </c>
    </row>
    <row r="44" spans="1:3" ht="15.6" x14ac:dyDescent="0.3">
      <c r="A44" s="15" t="s">
        <v>26</v>
      </c>
      <c r="B44" s="14"/>
      <c r="C44" s="13"/>
    </row>
    <row r="45" spans="1:3" x14ac:dyDescent="0.3">
      <c r="A45" s="13" t="s">
        <v>27</v>
      </c>
      <c r="B45" s="14">
        <v>50</v>
      </c>
      <c r="C45" s="14">
        <v>90</v>
      </c>
    </row>
    <row r="46" spans="1:3" x14ac:dyDescent="0.3">
      <c r="A46" s="13" t="s">
        <v>28</v>
      </c>
      <c r="B46" s="14">
        <v>2.5</v>
      </c>
      <c r="C46" s="14">
        <v>2</v>
      </c>
    </row>
    <row r="47" spans="1:3" x14ac:dyDescent="0.3">
      <c r="A47" s="13" t="s">
        <v>29</v>
      </c>
      <c r="B47" s="14">
        <v>5.5</v>
      </c>
      <c r="C47" s="14">
        <v>4.5</v>
      </c>
    </row>
    <row r="48" spans="1:3" x14ac:dyDescent="0.3">
      <c r="A48" s="13" t="s">
        <v>30</v>
      </c>
      <c r="B48" s="14">
        <v>7</v>
      </c>
      <c r="C48" s="14">
        <v>7</v>
      </c>
    </row>
    <row r="49" spans="1:11" x14ac:dyDescent="0.3">
      <c r="A49" s="13" t="s">
        <v>31</v>
      </c>
      <c r="B49" s="14">
        <v>3</v>
      </c>
      <c r="C49" s="13">
        <v>0</v>
      </c>
    </row>
    <row r="50" spans="1:11" x14ac:dyDescent="0.3">
      <c r="A50" s="13" t="s">
        <v>32</v>
      </c>
      <c r="B50" s="14">
        <f>SUM(B45:B49)</f>
        <v>68</v>
      </c>
      <c r="C50" s="14">
        <f>SUM(C45:C49)</f>
        <v>103.5</v>
      </c>
    </row>
    <row r="52" spans="1:11" x14ac:dyDescent="0.3">
      <c r="A52" s="11" t="s">
        <v>33</v>
      </c>
      <c r="B52" s="12" t="s">
        <v>24</v>
      </c>
      <c r="C52" s="11" t="s">
        <v>25</v>
      </c>
    </row>
    <row r="53" spans="1:11" x14ac:dyDescent="0.3">
      <c r="A53" s="11" t="s">
        <v>34</v>
      </c>
      <c r="B53" s="12">
        <v>21</v>
      </c>
      <c r="C53" s="12">
        <v>11</v>
      </c>
    </row>
    <row r="54" spans="1:11" x14ac:dyDescent="0.3">
      <c r="A54" s="11" t="s">
        <v>35</v>
      </c>
      <c r="B54" s="12">
        <v>3</v>
      </c>
      <c r="C54" s="12">
        <v>8</v>
      </c>
    </row>
    <row r="55" spans="1:11" x14ac:dyDescent="0.3">
      <c r="A55" s="11" t="s">
        <v>36</v>
      </c>
      <c r="B55" s="12">
        <f>SUM(2*(B53+B54))</f>
        <v>48</v>
      </c>
      <c r="C55" s="12">
        <f>SUM(2*(C53+C54))</f>
        <v>38</v>
      </c>
    </row>
    <row r="56" spans="1:11" x14ac:dyDescent="0.3">
      <c r="A56" s="2"/>
      <c r="B56"/>
      <c r="E56" s="1"/>
      <c r="F56"/>
      <c r="J56" s="1"/>
      <c r="K56"/>
    </row>
    <row r="57" spans="1:11" x14ac:dyDescent="0.3">
      <c r="A57" s="16" t="s">
        <v>37</v>
      </c>
      <c r="B57" s="2">
        <f>SUM(12*B55+B50)</f>
        <v>644</v>
      </c>
      <c r="C57" s="2">
        <f>SUM(12*C55+C50)</f>
        <v>559.5</v>
      </c>
      <c r="E57" s="1"/>
      <c r="F57"/>
      <c r="J57" s="1"/>
      <c r="K57"/>
    </row>
  </sheetData>
  <conditionalFormatting sqref="F20:I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0:N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C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98B7-25B3-44EB-8023-A18E91536A04}">
  <dimension ref="A3:K25"/>
  <sheetViews>
    <sheetView topLeftCell="A4" workbookViewId="0">
      <selection activeCell="L25" sqref="L25"/>
    </sheetView>
  </sheetViews>
  <sheetFormatPr defaultRowHeight="14.4" x14ac:dyDescent="0.3"/>
  <cols>
    <col min="1" max="1" width="15.88671875" customWidth="1"/>
  </cols>
  <sheetData>
    <row r="3" spans="1:11" x14ac:dyDescent="0.3">
      <c r="A3" s="10" t="s">
        <v>23</v>
      </c>
      <c r="B3" s="2"/>
      <c r="F3" s="1"/>
      <c r="K3" s="1"/>
    </row>
    <row r="4" spans="1:11" x14ac:dyDescent="0.3">
      <c r="A4" s="7"/>
      <c r="B4" s="8"/>
      <c r="C4" s="7"/>
      <c r="F4" s="1"/>
      <c r="K4" s="1"/>
    </row>
    <row r="5" spans="1:11" x14ac:dyDescent="0.3">
      <c r="A5" s="7" t="s">
        <v>18</v>
      </c>
      <c r="B5" s="8"/>
      <c r="C5" s="7"/>
      <c r="F5" s="1"/>
      <c r="K5" s="1"/>
    </row>
    <row r="6" spans="1:11" x14ac:dyDescent="0.3">
      <c r="A6" s="13"/>
      <c r="B6" s="14" t="s">
        <v>24</v>
      </c>
      <c r="C6" s="13" t="s">
        <v>25</v>
      </c>
      <c r="F6" s="1"/>
      <c r="K6" s="1"/>
    </row>
    <row r="7" spans="1:11" ht="15.6" x14ac:dyDescent="0.3">
      <c r="A7" s="15" t="s">
        <v>26</v>
      </c>
      <c r="B7" s="14"/>
      <c r="C7" s="13"/>
      <c r="F7" s="1"/>
      <c r="K7" s="1"/>
    </row>
    <row r="8" spans="1:11" x14ac:dyDescent="0.3">
      <c r="A8" s="13" t="s">
        <v>27</v>
      </c>
      <c r="B8" s="14">
        <v>50</v>
      </c>
      <c r="C8" s="14">
        <v>90</v>
      </c>
      <c r="F8" s="1"/>
      <c r="K8" s="1"/>
    </row>
    <row r="9" spans="1:11" x14ac:dyDescent="0.3">
      <c r="A9" s="13" t="s">
        <v>28</v>
      </c>
      <c r="B9" s="14">
        <v>2.5</v>
      </c>
      <c r="C9" s="14">
        <v>2</v>
      </c>
      <c r="F9" s="1"/>
      <c r="K9" s="1"/>
    </row>
    <row r="10" spans="1:11" x14ac:dyDescent="0.3">
      <c r="A10" s="13" t="s">
        <v>29</v>
      </c>
      <c r="B10" s="14">
        <v>5.5</v>
      </c>
      <c r="C10" s="14">
        <v>4.5</v>
      </c>
      <c r="F10" s="1"/>
      <c r="K10" s="1"/>
    </row>
    <row r="11" spans="1:11" x14ac:dyDescent="0.3">
      <c r="A11" s="13" t="s">
        <v>30</v>
      </c>
      <c r="B11" s="14">
        <v>7</v>
      </c>
      <c r="C11" s="14">
        <v>7</v>
      </c>
      <c r="F11" s="1"/>
      <c r="K11" s="1"/>
    </row>
    <row r="12" spans="1:11" x14ac:dyDescent="0.3">
      <c r="A12" s="13" t="s">
        <v>31</v>
      </c>
      <c r="B12" s="14">
        <v>3</v>
      </c>
      <c r="C12" s="13">
        <v>0</v>
      </c>
      <c r="F12" s="1"/>
      <c r="K12" s="1"/>
    </row>
    <row r="13" spans="1:11" x14ac:dyDescent="0.3">
      <c r="A13" s="13" t="s">
        <v>32</v>
      </c>
      <c r="B13" s="14">
        <f>SUM(B8:B12)</f>
        <v>68</v>
      </c>
      <c r="C13" s="14">
        <f>SUM(C8:C12)</f>
        <v>103.5</v>
      </c>
      <c r="F13" s="1"/>
      <c r="K13" s="1"/>
    </row>
    <row r="14" spans="1:11" x14ac:dyDescent="0.3">
      <c r="B14" s="2"/>
      <c r="F14" s="1"/>
      <c r="K14" s="1"/>
    </row>
    <row r="15" spans="1:11" x14ac:dyDescent="0.3">
      <c r="A15" s="11" t="s">
        <v>33</v>
      </c>
      <c r="B15" s="12" t="s">
        <v>24</v>
      </c>
      <c r="C15" s="11" t="s">
        <v>25</v>
      </c>
      <c r="F15" s="1"/>
      <c r="K15" s="1"/>
    </row>
    <row r="16" spans="1:11" x14ac:dyDescent="0.3">
      <c r="A16" s="11" t="s">
        <v>34</v>
      </c>
      <c r="B16" s="12">
        <v>21</v>
      </c>
      <c r="C16" s="12">
        <v>11</v>
      </c>
      <c r="F16" s="1"/>
      <c r="K16" s="1"/>
    </row>
    <row r="17" spans="1:11" x14ac:dyDescent="0.3">
      <c r="A17" s="11" t="s">
        <v>35</v>
      </c>
      <c r="B17" s="12">
        <v>3</v>
      </c>
      <c r="C17" s="12">
        <v>8</v>
      </c>
      <c r="F17" s="1"/>
      <c r="K17" s="1"/>
    </row>
    <row r="18" spans="1:11" x14ac:dyDescent="0.3">
      <c r="A18" s="11" t="s">
        <v>36</v>
      </c>
      <c r="B18" s="12">
        <f>SUM(2*(B16+B17))</f>
        <v>48</v>
      </c>
      <c r="C18" s="12">
        <f>SUM(2*(C16+C17))</f>
        <v>38</v>
      </c>
      <c r="E18" s="1"/>
      <c r="J18" s="1"/>
    </row>
    <row r="19" spans="1:11" x14ac:dyDescent="0.3">
      <c r="A19" s="2"/>
      <c r="E19" s="1"/>
      <c r="J19" s="1"/>
    </row>
    <row r="20" spans="1:11" x14ac:dyDescent="0.3">
      <c r="A20" s="16" t="s">
        <v>37</v>
      </c>
      <c r="B20" s="2">
        <f>SUM(12*B18+B13)</f>
        <v>644</v>
      </c>
      <c r="C20" s="2">
        <f>SUM(12*C18+C13)</f>
        <v>559.5</v>
      </c>
      <c r="F20" s="1"/>
      <c r="K20" s="1"/>
    </row>
    <row r="21" spans="1:11" x14ac:dyDescent="0.3">
      <c r="B21" s="2"/>
      <c r="F21" s="1"/>
      <c r="K21" s="1"/>
    </row>
    <row r="22" spans="1:11" x14ac:dyDescent="0.3">
      <c r="B22" s="2"/>
      <c r="F22" s="1"/>
      <c r="K22" s="1"/>
    </row>
    <row r="23" spans="1:11" x14ac:dyDescent="0.3">
      <c r="B23" s="2"/>
      <c r="F23" s="1"/>
      <c r="K23" s="1"/>
    </row>
    <row r="24" spans="1:11" x14ac:dyDescent="0.3">
      <c r="B24" s="2"/>
      <c r="F24" s="1"/>
      <c r="K24" s="1"/>
    </row>
    <row r="25" spans="1:11" x14ac:dyDescent="0.3">
      <c r="B25" s="2"/>
    </row>
  </sheetData>
  <conditionalFormatting sqref="B20:C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44FB-5DEE-4773-8ED1-B20BC40D3EFE}">
  <sheetPr>
    <pageSetUpPr fitToPage="1"/>
  </sheetPr>
  <dimension ref="A2:D64"/>
  <sheetViews>
    <sheetView topLeftCell="A37" workbookViewId="0">
      <selection activeCell="D61" sqref="D61"/>
    </sheetView>
  </sheetViews>
  <sheetFormatPr defaultRowHeight="14.4" x14ac:dyDescent="0.3"/>
  <cols>
    <col min="1" max="1" width="26.88671875" customWidth="1"/>
    <col min="2" max="2" width="18" customWidth="1"/>
    <col min="3" max="3" width="18.44140625" customWidth="1"/>
    <col min="4" max="4" width="17.6640625" customWidth="1"/>
  </cols>
  <sheetData>
    <row r="2" spans="1:4" x14ac:dyDescent="0.3">
      <c r="A2" t="s">
        <v>18</v>
      </c>
      <c r="B2" t="s">
        <v>38</v>
      </c>
      <c r="C2" t="s">
        <v>39</v>
      </c>
      <c r="D2" t="s">
        <v>40</v>
      </c>
    </row>
    <row r="5" spans="1:4" x14ac:dyDescent="0.3">
      <c r="A5" s="17" t="s">
        <v>41</v>
      </c>
      <c r="B5" s="18"/>
      <c r="C5" s="18"/>
      <c r="D5" s="18"/>
    </row>
    <row r="6" spans="1:4" x14ac:dyDescent="0.3">
      <c r="A6" s="18" t="s">
        <v>42</v>
      </c>
      <c r="B6" s="19">
        <v>350</v>
      </c>
      <c r="C6" s="19">
        <v>100</v>
      </c>
      <c r="D6" s="19">
        <v>280</v>
      </c>
    </row>
    <row r="7" spans="1:4" x14ac:dyDescent="0.3">
      <c r="A7" s="18" t="s">
        <v>43</v>
      </c>
      <c r="B7" s="19">
        <v>18</v>
      </c>
      <c r="C7" s="19">
        <v>0</v>
      </c>
      <c r="D7" s="19">
        <v>0</v>
      </c>
    </row>
    <row r="8" spans="1:4" x14ac:dyDescent="0.3">
      <c r="A8" s="18" t="s">
        <v>44</v>
      </c>
      <c r="B8" s="19">
        <v>25</v>
      </c>
      <c r="C8" s="19">
        <v>0</v>
      </c>
      <c r="D8" s="19">
        <v>0</v>
      </c>
    </row>
    <row r="9" spans="1:4" x14ac:dyDescent="0.3">
      <c r="A9" s="18" t="s">
        <v>45</v>
      </c>
      <c r="B9" s="19">
        <v>15</v>
      </c>
      <c r="C9" s="19">
        <v>0</v>
      </c>
      <c r="D9" s="19">
        <v>0</v>
      </c>
    </row>
    <row r="10" spans="1:4" x14ac:dyDescent="0.3">
      <c r="A10" s="18" t="s">
        <v>46</v>
      </c>
      <c r="B10" s="19">
        <v>9</v>
      </c>
      <c r="C10" s="19">
        <v>0</v>
      </c>
      <c r="D10" s="19">
        <v>0</v>
      </c>
    </row>
    <row r="11" spans="1:4" x14ac:dyDescent="0.3">
      <c r="A11" s="18" t="s">
        <v>47</v>
      </c>
      <c r="B11" s="19">
        <v>0</v>
      </c>
      <c r="C11" s="19">
        <v>99</v>
      </c>
      <c r="D11" s="19">
        <v>0</v>
      </c>
    </row>
    <row r="12" spans="1:4" x14ac:dyDescent="0.3">
      <c r="A12" s="18" t="s">
        <v>48</v>
      </c>
      <c r="B12" s="19">
        <v>0</v>
      </c>
      <c r="C12" s="19">
        <v>95</v>
      </c>
      <c r="D12" s="19">
        <v>0</v>
      </c>
    </row>
    <row r="13" spans="1:4" x14ac:dyDescent="0.3">
      <c r="A13" s="18" t="s">
        <v>49</v>
      </c>
      <c r="B13" s="19">
        <v>0</v>
      </c>
      <c r="C13" s="19">
        <v>85</v>
      </c>
      <c r="D13" s="19">
        <v>0</v>
      </c>
    </row>
    <row r="14" spans="1:4" x14ac:dyDescent="0.3">
      <c r="A14" s="18" t="s">
        <v>50</v>
      </c>
      <c r="B14" s="19">
        <v>0</v>
      </c>
      <c r="C14" s="19">
        <v>85</v>
      </c>
      <c r="D14" s="19">
        <v>0</v>
      </c>
    </row>
    <row r="15" spans="1:4" x14ac:dyDescent="0.3">
      <c r="A15" s="18" t="s">
        <v>51</v>
      </c>
      <c r="B15" s="19">
        <v>0</v>
      </c>
      <c r="C15" s="19">
        <v>0</v>
      </c>
      <c r="D15" s="19">
        <v>555</v>
      </c>
    </row>
    <row r="16" spans="1:4" x14ac:dyDescent="0.3">
      <c r="A16" s="18" t="s">
        <v>34</v>
      </c>
      <c r="B16" s="19">
        <v>50</v>
      </c>
      <c r="C16" s="19">
        <v>50</v>
      </c>
      <c r="D16" s="19">
        <v>0</v>
      </c>
    </row>
    <row r="17" spans="1:4" x14ac:dyDescent="0.3">
      <c r="A17" s="18" t="s">
        <v>52</v>
      </c>
      <c r="B17" s="19">
        <f>SUM(B6:B16)</f>
        <v>467</v>
      </c>
      <c r="C17" s="19">
        <f t="shared" ref="C17:D17" si="0">SUM(C6:C16)</f>
        <v>514</v>
      </c>
      <c r="D17" s="19">
        <f t="shared" si="0"/>
        <v>835</v>
      </c>
    </row>
    <row r="18" spans="1:4" x14ac:dyDescent="0.3">
      <c r="A18" s="18" t="s">
        <v>53</v>
      </c>
      <c r="B18" s="20">
        <v>2</v>
      </c>
      <c r="C18" s="20">
        <v>2</v>
      </c>
      <c r="D18" s="20">
        <v>2</v>
      </c>
    </row>
    <row r="19" spans="1:4" x14ac:dyDescent="0.3">
      <c r="A19" s="18" t="s">
        <v>54</v>
      </c>
      <c r="B19" s="19">
        <f>B17*B18</f>
        <v>934</v>
      </c>
      <c r="C19" s="19">
        <f>C17*C18</f>
        <v>1028</v>
      </c>
      <c r="D19" s="19">
        <f>D17*D18</f>
        <v>1670</v>
      </c>
    </row>
    <row r="21" spans="1:4" x14ac:dyDescent="0.3">
      <c r="A21" s="21" t="s">
        <v>55</v>
      </c>
      <c r="B21" s="13"/>
      <c r="C21" s="13"/>
      <c r="D21" s="13"/>
    </row>
    <row r="22" spans="1:4" x14ac:dyDescent="0.3">
      <c r="A22" s="13" t="s">
        <v>56</v>
      </c>
      <c r="B22" s="14">
        <v>120</v>
      </c>
      <c r="C22" s="14">
        <v>105</v>
      </c>
      <c r="D22" s="14">
        <v>0</v>
      </c>
    </row>
    <row r="23" spans="1:4" x14ac:dyDescent="0.3">
      <c r="A23" s="13" t="s">
        <v>57</v>
      </c>
      <c r="B23" s="22">
        <v>5</v>
      </c>
      <c r="C23" s="22">
        <v>5</v>
      </c>
      <c r="D23" s="13">
        <v>0</v>
      </c>
    </row>
    <row r="24" spans="1:4" x14ac:dyDescent="0.3">
      <c r="A24" s="13" t="s">
        <v>58</v>
      </c>
      <c r="B24" s="14">
        <f>B22*B23</f>
        <v>600</v>
      </c>
      <c r="C24" s="14">
        <f>(C22*C23)</f>
        <v>525</v>
      </c>
      <c r="D24" s="14">
        <v>0</v>
      </c>
    </row>
    <row r="25" spans="1:4" x14ac:dyDescent="0.3">
      <c r="A25" s="7"/>
      <c r="B25" s="8"/>
      <c r="C25" s="8"/>
      <c r="D25" s="8"/>
    </row>
    <row r="26" spans="1:4" x14ac:dyDescent="0.3">
      <c r="A26" s="25" t="s">
        <v>62</v>
      </c>
      <c r="B26" s="25"/>
      <c r="C26" s="25"/>
      <c r="D26" s="25"/>
    </row>
    <row r="27" spans="1:4" x14ac:dyDescent="0.3">
      <c r="A27" s="25" t="s">
        <v>59</v>
      </c>
      <c r="B27" s="26">
        <v>40</v>
      </c>
      <c r="C27" s="26">
        <v>0</v>
      </c>
      <c r="D27" s="26">
        <v>0</v>
      </c>
    </row>
    <row r="28" spans="1:4" x14ac:dyDescent="0.3">
      <c r="A28" s="25" t="s">
        <v>60</v>
      </c>
      <c r="B28" s="27">
        <v>4</v>
      </c>
      <c r="C28" s="25">
        <v>0</v>
      </c>
      <c r="D28" s="25">
        <v>0</v>
      </c>
    </row>
    <row r="29" spans="1:4" x14ac:dyDescent="0.3">
      <c r="A29" s="25" t="s">
        <v>61</v>
      </c>
      <c r="B29" s="26">
        <f>B27*B28</f>
        <v>160</v>
      </c>
      <c r="C29" s="26">
        <v>0</v>
      </c>
      <c r="D29" s="26">
        <v>0</v>
      </c>
    </row>
    <row r="30" spans="1:4" x14ac:dyDescent="0.3">
      <c r="A30" s="23"/>
      <c r="B30" s="24"/>
      <c r="C30" s="24"/>
      <c r="D30" s="24"/>
    </row>
    <row r="31" spans="1:4" x14ac:dyDescent="0.3">
      <c r="A31" t="s">
        <v>19</v>
      </c>
      <c r="B31" s="2">
        <f>SUM(B19,B24,B29)</f>
        <v>1694</v>
      </c>
      <c r="C31" s="2">
        <f t="shared" ref="C31:D31" si="1">SUM(C19,C24,C29)</f>
        <v>1553</v>
      </c>
      <c r="D31" s="2">
        <f t="shared" si="1"/>
        <v>1670</v>
      </c>
    </row>
    <row r="35" spans="1:4" x14ac:dyDescent="0.3">
      <c r="A35" t="s">
        <v>21</v>
      </c>
      <c r="B35" t="s">
        <v>38</v>
      </c>
      <c r="C35" t="s">
        <v>39</v>
      </c>
      <c r="D35" t="s">
        <v>40</v>
      </c>
    </row>
    <row r="38" spans="1:4" x14ac:dyDescent="0.3">
      <c r="A38" s="17" t="s">
        <v>41</v>
      </c>
      <c r="B38" s="18"/>
      <c r="C38" s="18"/>
      <c r="D38" s="18"/>
    </row>
    <row r="39" spans="1:4" x14ac:dyDescent="0.3">
      <c r="A39" s="18" t="s">
        <v>42</v>
      </c>
      <c r="B39" s="19">
        <v>350</v>
      </c>
      <c r="C39" s="19">
        <v>100</v>
      </c>
      <c r="D39" s="19">
        <v>280</v>
      </c>
    </row>
    <row r="40" spans="1:4" x14ac:dyDescent="0.3">
      <c r="A40" s="18" t="s">
        <v>43</v>
      </c>
      <c r="B40" s="19">
        <v>18</v>
      </c>
      <c r="C40" s="19">
        <v>0</v>
      </c>
      <c r="D40" s="19">
        <v>0</v>
      </c>
    </row>
    <row r="41" spans="1:4" x14ac:dyDescent="0.3">
      <c r="A41" s="18" t="s">
        <v>44</v>
      </c>
      <c r="B41" s="19">
        <v>25</v>
      </c>
      <c r="C41" s="19">
        <v>0</v>
      </c>
      <c r="D41" s="19">
        <v>0</v>
      </c>
    </row>
    <row r="42" spans="1:4" x14ac:dyDescent="0.3">
      <c r="A42" s="18" t="s">
        <v>45</v>
      </c>
      <c r="B42" s="19">
        <v>15</v>
      </c>
      <c r="C42" s="19">
        <v>0</v>
      </c>
      <c r="D42" s="19">
        <v>0</v>
      </c>
    </row>
    <row r="43" spans="1:4" x14ac:dyDescent="0.3">
      <c r="A43" s="18" t="s">
        <v>46</v>
      </c>
      <c r="B43" s="19">
        <v>9</v>
      </c>
      <c r="C43" s="19">
        <v>0</v>
      </c>
      <c r="D43" s="19">
        <v>0</v>
      </c>
    </row>
    <row r="44" spans="1:4" x14ac:dyDescent="0.3">
      <c r="A44" s="18" t="s">
        <v>47</v>
      </c>
      <c r="B44" s="19">
        <v>0</v>
      </c>
      <c r="C44" s="19">
        <v>99</v>
      </c>
      <c r="D44" s="19">
        <v>0</v>
      </c>
    </row>
    <row r="45" spans="1:4" x14ac:dyDescent="0.3">
      <c r="A45" s="18" t="s">
        <v>48</v>
      </c>
      <c r="B45" s="19">
        <v>0</v>
      </c>
      <c r="C45" s="19">
        <v>95</v>
      </c>
      <c r="D45" s="19">
        <v>0</v>
      </c>
    </row>
    <row r="46" spans="1:4" x14ac:dyDescent="0.3">
      <c r="A46" s="18" t="s">
        <v>49</v>
      </c>
      <c r="B46" s="19">
        <v>0</v>
      </c>
      <c r="C46" s="19">
        <v>85</v>
      </c>
      <c r="D46" s="19">
        <v>0</v>
      </c>
    </row>
    <row r="47" spans="1:4" x14ac:dyDescent="0.3">
      <c r="A47" s="18" t="s">
        <v>50</v>
      </c>
      <c r="B47" s="19">
        <v>0</v>
      </c>
      <c r="C47" s="19">
        <v>85</v>
      </c>
      <c r="D47" s="19">
        <v>0</v>
      </c>
    </row>
    <row r="48" spans="1:4" x14ac:dyDescent="0.3">
      <c r="A48" s="18" t="s">
        <v>51</v>
      </c>
      <c r="B48" s="19">
        <v>0</v>
      </c>
      <c r="C48" s="19">
        <v>0</v>
      </c>
      <c r="D48" s="19">
        <v>555</v>
      </c>
    </row>
    <row r="49" spans="1:4" x14ac:dyDescent="0.3">
      <c r="A49" s="18" t="s">
        <v>34</v>
      </c>
      <c r="B49" s="19">
        <v>50</v>
      </c>
      <c r="C49" s="19">
        <v>50</v>
      </c>
      <c r="D49" s="19">
        <v>0</v>
      </c>
    </row>
    <row r="50" spans="1:4" x14ac:dyDescent="0.3">
      <c r="A50" s="18" t="s">
        <v>52</v>
      </c>
      <c r="B50" s="19">
        <f>SUM(B39:B49)</f>
        <v>467</v>
      </c>
      <c r="C50" s="19">
        <f t="shared" ref="C50" si="2">SUM(C39:C49)</f>
        <v>514</v>
      </c>
      <c r="D50" s="19">
        <f t="shared" ref="D50" si="3">SUM(D39:D49)</f>
        <v>835</v>
      </c>
    </row>
    <row r="51" spans="1:4" x14ac:dyDescent="0.3">
      <c r="A51" s="18" t="s">
        <v>53</v>
      </c>
      <c r="B51" s="20">
        <v>4</v>
      </c>
      <c r="C51" s="20">
        <v>4</v>
      </c>
      <c r="D51" s="20">
        <v>4</v>
      </c>
    </row>
    <row r="52" spans="1:4" x14ac:dyDescent="0.3">
      <c r="A52" s="18" t="s">
        <v>54</v>
      </c>
      <c r="B52" s="19">
        <f>B50*B51</f>
        <v>1868</v>
      </c>
      <c r="C52" s="19">
        <f>C50*C51</f>
        <v>2056</v>
      </c>
      <c r="D52" s="19">
        <f>D50*D51</f>
        <v>3340</v>
      </c>
    </row>
    <row r="54" spans="1:4" x14ac:dyDescent="0.3">
      <c r="A54" s="21" t="s">
        <v>55</v>
      </c>
      <c r="B54" s="13"/>
      <c r="C54" s="13"/>
      <c r="D54" s="13"/>
    </row>
    <row r="55" spans="1:4" x14ac:dyDescent="0.3">
      <c r="A55" s="13" t="s">
        <v>56</v>
      </c>
      <c r="B55" s="14">
        <v>120</v>
      </c>
      <c r="C55" s="14">
        <v>105</v>
      </c>
      <c r="D55" s="14">
        <v>0</v>
      </c>
    </row>
    <row r="56" spans="1:4" x14ac:dyDescent="0.3">
      <c r="A56" s="13" t="s">
        <v>57</v>
      </c>
      <c r="B56" s="22">
        <v>5</v>
      </c>
      <c r="C56" s="22">
        <v>5</v>
      </c>
      <c r="D56" s="13">
        <v>0</v>
      </c>
    </row>
    <row r="57" spans="1:4" x14ac:dyDescent="0.3">
      <c r="A57" s="13" t="s">
        <v>58</v>
      </c>
      <c r="B57" s="14">
        <f>B55*B56</f>
        <v>600</v>
      </c>
      <c r="C57" s="14">
        <f>(C55*C56)</f>
        <v>525</v>
      </c>
      <c r="D57" s="14">
        <v>0</v>
      </c>
    </row>
    <row r="58" spans="1:4" x14ac:dyDescent="0.3">
      <c r="A58" s="7"/>
      <c r="B58" s="8"/>
      <c r="C58" s="8"/>
      <c r="D58" s="8"/>
    </row>
    <row r="59" spans="1:4" x14ac:dyDescent="0.3">
      <c r="A59" s="25" t="s">
        <v>62</v>
      </c>
      <c r="B59" s="25"/>
      <c r="C59" s="25"/>
      <c r="D59" s="25"/>
    </row>
    <row r="60" spans="1:4" x14ac:dyDescent="0.3">
      <c r="A60" s="25" t="s">
        <v>59</v>
      </c>
      <c r="B60" s="26">
        <v>40</v>
      </c>
      <c r="C60" s="26">
        <v>0</v>
      </c>
      <c r="D60" s="26">
        <v>0</v>
      </c>
    </row>
    <row r="61" spans="1:4" x14ac:dyDescent="0.3">
      <c r="A61" s="25" t="s">
        <v>60</v>
      </c>
      <c r="B61" s="27">
        <v>4</v>
      </c>
      <c r="C61" s="25">
        <v>0</v>
      </c>
      <c r="D61" s="25">
        <v>0</v>
      </c>
    </row>
    <row r="62" spans="1:4" x14ac:dyDescent="0.3">
      <c r="A62" s="25" t="s">
        <v>61</v>
      </c>
      <c r="B62" s="26">
        <f>B60*B61</f>
        <v>160</v>
      </c>
      <c r="C62" s="26">
        <v>0</v>
      </c>
      <c r="D62" s="26">
        <v>0</v>
      </c>
    </row>
    <row r="63" spans="1:4" x14ac:dyDescent="0.3">
      <c r="A63" s="23"/>
      <c r="B63" s="24"/>
      <c r="C63" s="24"/>
      <c r="D63" s="24"/>
    </row>
    <row r="64" spans="1:4" x14ac:dyDescent="0.3">
      <c r="A64" t="s">
        <v>19</v>
      </c>
      <c r="B64" s="2">
        <f>SUM(B52,B57,B62)</f>
        <v>2628</v>
      </c>
      <c r="C64" s="2">
        <f t="shared" ref="C64:D64" si="4">SUM(C52,C57,C62)</f>
        <v>2581</v>
      </c>
      <c r="D64" s="2">
        <f t="shared" si="4"/>
        <v>3340</v>
      </c>
    </row>
  </sheetData>
  <conditionalFormatting sqref="B31:D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4:D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Patkar</dc:creator>
  <cp:lastModifiedBy>Siddhesh Patkar</cp:lastModifiedBy>
  <cp:lastPrinted>2021-01-19T18:25:42Z</cp:lastPrinted>
  <dcterms:created xsi:type="dcterms:W3CDTF">2021-01-19T09:33:39Z</dcterms:created>
  <dcterms:modified xsi:type="dcterms:W3CDTF">2021-01-21T01:22:26Z</dcterms:modified>
</cp:coreProperties>
</file>