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ajeta.rajappan\AppData\Local\Microsoft\Windows\Temporary Internet Files\Content.Outlook\OFAHJ004\"/>
    </mc:Choice>
  </mc:AlternateContent>
  <bookViews>
    <workbookView xWindow="0" yWindow="0" windowWidth="20490" windowHeight="715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1" l="1"/>
  <c r="B7" i="1" l="1"/>
  <c r="C3" i="1"/>
  <c r="B11" i="1" l="1"/>
  <c r="B15" i="1" s="1"/>
  <c r="B21" i="1" s="1"/>
  <c r="B17" i="1" s="1"/>
</calcChain>
</file>

<file path=xl/sharedStrings.xml><?xml version="1.0" encoding="utf-8"?>
<sst xmlns="http://schemas.openxmlformats.org/spreadsheetml/2006/main" count="19" uniqueCount="19">
  <si>
    <t>Particulars</t>
  </si>
  <si>
    <t>DOJ</t>
  </si>
  <si>
    <t>Opening Bal considered</t>
  </si>
  <si>
    <t>- Lapsed Due to Rule 1</t>
  </si>
  <si>
    <t>- Lapsed Due to Rule 2</t>
  </si>
  <si>
    <t>Input</t>
  </si>
  <si>
    <t>Output</t>
  </si>
  <si>
    <t>*Leave Reconciliation visible under the below path:</t>
  </si>
  <si>
    <r>
      <rPr>
        <b/>
        <u/>
        <sz val="11"/>
        <color theme="1"/>
        <rFont val="Calibri"/>
        <family val="2"/>
        <scheme val="minor"/>
      </rPr>
      <t>For RJIL employee:</t>
    </r>
    <r>
      <rPr>
        <sz val="11"/>
        <color theme="1"/>
        <rFont val="Calibri"/>
        <family val="2"/>
        <scheme val="minor"/>
      </rPr>
      <t xml:space="preserve">
ESS&gt;&gt; Attendance &amp; Leave&gt;&gt; Leaves&gt;&gt; Leave Reconciliation</t>
    </r>
  </si>
  <si>
    <t>*Opening Balance =(Opening balance as on 2018 + Credited in 2018)</t>
  </si>
  <si>
    <t>Opening Bal on 01st Jan 2018</t>
  </si>
  <si>
    <t>PL/APL taken in Year 2018</t>
  </si>
  <si>
    <t>Closing Balance on 31st Dec 2018</t>
  </si>
  <si>
    <t>PL earned during 2018*</t>
  </si>
  <si>
    <t>PL Opening bal as on 01st Jan 2019</t>
  </si>
  <si>
    <r>
      <t xml:space="preserve">* In case of Any Absence without leave or LWP earned leave will be less as shown in this Column
</t>
    </r>
    <r>
      <rPr>
        <b/>
        <sz val="11"/>
        <color theme="1"/>
        <rFont val="Calibri"/>
        <family val="2"/>
        <scheme val="minor"/>
      </rPr>
      <t xml:space="preserve">
Notes: </t>
    </r>
    <r>
      <rPr>
        <sz val="11"/>
        <color theme="1"/>
        <rFont val="Calibri"/>
        <family val="2"/>
        <scheme val="minor"/>
      </rPr>
      <t xml:space="preserve">
1.  Threshold number of PL balance = 45
2. Minimum leaves to be availed in calendar year is 15
3. Every start of the calendar year, 24 days PL will be credited to employees 'leave balance subject to number of days he/she worked in the prevailing calendar year.
4.  Privilege Leave Accumulation of leaves shall be governed by the date of joining the company. At any given point of time, PL balance doesn’t exceed Maximum Accumulation.
5. Considering a possible variation of 0.5 to 1 PL.
</t>
    </r>
    <r>
      <rPr>
        <b/>
        <i/>
        <sz val="11"/>
        <color theme="1"/>
        <rFont val="Calibri"/>
        <family val="2"/>
        <scheme val="minor"/>
      </rPr>
      <t>Maximum Accumulation:</t>
    </r>
    <r>
      <rPr>
        <sz val="11"/>
        <color theme="1"/>
        <rFont val="Calibri"/>
        <family val="2"/>
        <scheme val="minor"/>
      </rPr>
      <t xml:space="preserve">
DOJ on or before 31-March-2014 : 120 days
DOJ on or after 01-APRIL-2014  : 60 days</t>
    </r>
  </si>
  <si>
    <t>2018 Closing Balance Carried Forward to 2019</t>
  </si>
  <si>
    <t>Total PL to be Lapsed as per policy</t>
  </si>
  <si>
    <r>
      <rPr>
        <b/>
        <u/>
        <sz val="11"/>
        <color theme="1"/>
        <rFont val="Calibri"/>
        <family val="2"/>
        <scheme val="minor"/>
      </rPr>
      <t>For RSMSL Employees:</t>
    </r>
    <r>
      <rPr>
        <sz val="11"/>
        <color theme="1"/>
        <rFont val="Calibri"/>
        <family val="2"/>
        <scheme val="minor"/>
      </rPr>
      <t xml:space="preserve">
ESS&gt;&gt; Attendance &amp; Leave&gt;&gt; Leaves&gt;&gt; Leave Quota </t>
    </r>
    <r>
      <rPr>
        <b/>
        <sz val="11"/>
        <color theme="1"/>
        <rFont val="Calibri"/>
        <family val="2"/>
        <scheme val="minor"/>
      </rPr>
      <t>(PL Entitled)</t>
    </r>
    <r>
      <rPr>
        <sz val="11"/>
        <color theme="1"/>
        <rFont val="Calibri"/>
        <family val="2"/>
        <scheme val="minor"/>
      </rPr>
      <t xml:space="preserve">
ESS&gt;&gt; Attendance &amp; Leave &gt;&gt; Leaves &gt;&gt; Leave History </t>
    </r>
    <r>
      <rPr>
        <b/>
        <sz val="11"/>
        <color theme="1"/>
        <rFont val="Calibri"/>
        <family val="2"/>
        <scheme val="minor"/>
      </rPr>
      <t>(Sum of PL availed in current year)
Opening balance= (PL Entitled)- (Sum of PL availed in current year)</t>
    </r>
  </si>
</sst>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rgb="FFFF0000"/>
      <name val="Calibri"/>
      <family val="2"/>
      <scheme val="minor"/>
    </font>
    <font>
      <b/>
      <sz val="11"/>
      <color theme="1"/>
      <name val="Calibri"/>
      <family val="2"/>
      <scheme val="minor"/>
    </font>
    <font>
      <b/>
      <u/>
      <sz val="11"/>
      <color theme="1"/>
      <name val="Calibri"/>
      <family val="2"/>
      <scheme val="minor"/>
    </font>
    <font>
      <b/>
      <i/>
      <sz val="11"/>
      <color theme="1"/>
      <name val="Calibri"/>
      <family val="2"/>
      <scheme val="minor"/>
    </font>
    <font>
      <i/>
      <sz val="10"/>
      <color theme="1"/>
      <name val="Calibri"/>
      <family val="2"/>
      <scheme val="minor"/>
    </font>
    <font>
      <sz val="10"/>
      <color theme="1"/>
      <name val="Calibri"/>
      <family val="2"/>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15" fontId="0" fillId="0" borderId="0" xfId="0" applyNumberFormat="1"/>
    <xf numFmtId="0" fontId="2" fillId="0" borderId="1" xfId="0" applyFont="1" applyFill="1" applyBorder="1"/>
    <xf numFmtId="15" fontId="0" fillId="2" borderId="1" xfId="0" applyNumberFormat="1" applyFill="1" applyBorder="1"/>
    <xf numFmtId="14" fontId="0" fillId="0" borderId="0" xfId="0" applyNumberFormat="1"/>
    <xf numFmtId="0" fontId="0" fillId="0" borderId="1" xfId="0" applyFill="1" applyBorder="1"/>
    <xf numFmtId="0" fontId="0" fillId="2" borderId="1" xfId="0" applyFill="1" applyBorder="1"/>
    <xf numFmtId="0" fontId="0" fillId="0" borderId="1" xfId="0" applyBorder="1"/>
    <xf numFmtId="1" fontId="0" fillId="0" borderId="1" xfId="0" applyNumberFormat="1" applyBorder="1"/>
    <xf numFmtId="1" fontId="0" fillId="0" borderId="0" xfId="0" applyNumberFormat="1"/>
    <xf numFmtId="1" fontId="1" fillId="0" borderId="1" xfId="0" applyNumberFormat="1" applyFont="1" applyBorder="1"/>
    <xf numFmtId="0" fontId="5" fillId="0" borderId="1" xfId="0" quotePrefix="1" applyFont="1" applyBorder="1" applyAlignment="1">
      <alignment horizontal="left" indent="1"/>
    </xf>
    <xf numFmtId="1" fontId="6" fillId="0" borderId="1" xfId="0" applyNumberFormat="1" applyFont="1" applyBorder="1"/>
    <xf numFmtId="1" fontId="0" fillId="3" borderId="1" xfId="0" applyNumberFormat="1" applyFill="1" applyBorder="1"/>
    <xf numFmtId="0" fontId="0" fillId="3" borderId="1" xfId="0" applyFill="1" applyBorder="1"/>
    <xf numFmtId="0" fontId="0" fillId="0" borderId="0" xfId="0" applyAlignment="1"/>
    <xf numFmtId="0" fontId="3" fillId="0" borderId="1" xfId="0" applyFont="1" applyBorder="1"/>
    <xf numFmtId="15" fontId="0" fillId="0" borderId="1" xfId="0" applyNumberFormat="1" applyBorder="1"/>
    <xf numFmtId="0" fontId="0" fillId="0" borderId="1" xfId="0" applyBorder="1" applyAlignment="1">
      <alignment horizontal="left" vertical="top" wrapText="1"/>
    </xf>
    <xf numFmtId="0" fontId="2" fillId="0" borderId="1" xfId="0" applyFont="1" applyBorder="1" applyAlignment="1">
      <alignment horizontal="left"/>
    </xf>
    <xf numFmtId="0" fontId="0" fillId="0" borderId="1" xfId="0"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abSelected="1" workbookViewId="0">
      <selection activeCell="D24" sqref="D24"/>
    </sheetView>
  </sheetViews>
  <sheetFormatPr defaultRowHeight="15" x14ac:dyDescent="0.25"/>
  <cols>
    <col min="1" max="1" width="54.42578125" customWidth="1"/>
    <col min="2" max="2" width="13.42578125" customWidth="1"/>
    <col min="3" max="3" width="30.28515625" hidden="1" customWidth="1"/>
    <col min="4" max="4" width="10.28515625" customWidth="1"/>
    <col min="5" max="5" width="8.42578125" bestFit="1" customWidth="1"/>
    <col min="6" max="7" width="29" bestFit="1" customWidth="1"/>
  </cols>
  <sheetData>
    <row r="1" spans="1:11" x14ac:dyDescent="0.25">
      <c r="A1" s="16" t="s">
        <v>0</v>
      </c>
      <c r="B1" s="7"/>
    </row>
    <row r="2" spans="1:11" hidden="1" x14ac:dyDescent="0.25">
      <c r="A2" s="17">
        <v>43101</v>
      </c>
      <c r="B2" s="7"/>
      <c r="C2" s="1">
        <v>41729</v>
      </c>
    </row>
    <row r="3" spans="1:11" ht="16.5" customHeight="1" x14ac:dyDescent="0.25">
      <c r="A3" s="2" t="s">
        <v>1</v>
      </c>
      <c r="B3" s="3">
        <v>42005</v>
      </c>
      <c r="C3" s="4" t="str">
        <f>IF(B3&lt;=C2,"Y","N")</f>
        <v>N</v>
      </c>
      <c r="D3" s="1"/>
      <c r="E3" s="18" t="s">
        <v>15</v>
      </c>
      <c r="F3" s="18"/>
      <c r="G3" s="18"/>
      <c r="H3" s="18"/>
      <c r="I3" s="18"/>
      <c r="J3" s="18"/>
      <c r="K3" s="18"/>
    </row>
    <row r="4" spans="1:11" ht="3" customHeight="1" x14ac:dyDescent="0.25">
      <c r="A4" s="5"/>
      <c r="B4" s="7"/>
      <c r="E4" s="18"/>
      <c r="F4" s="18"/>
      <c r="G4" s="18"/>
      <c r="H4" s="18"/>
      <c r="I4" s="18"/>
      <c r="J4" s="18"/>
      <c r="K4" s="18"/>
    </row>
    <row r="5" spans="1:11" ht="19.5" customHeight="1" x14ac:dyDescent="0.25">
      <c r="A5" s="5" t="s">
        <v>10</v>
      </c>
      <c r="B5" s="6"/>
      <c r="C5" s="1"/>
      <c r="E5" s="18"/>
      <c r="F5" s="18"/>
      <c r="G5" s="18"/>
      <c r="H5" s="18"/>
      <c r="I5" s="18"/>
      <c r="J5" s="18"/>
      <c r="K5" s="18"/>
    </row>
    <row r="6" spans="1:11" ht="3.75" customHeight="1" x14ac:dyDescent="0.25">
      <c r="A6" s="5"/>
      <c r="B6" s="7"/>
      <c r="E6" s="18"/>
      <c r="F6" s="18"/>
      <c r="G6" s="18"/>
      <c r="H6" s="18"/>
      <c r="I6" s="18"/>
      <c r="J6" s="18"/>
      <c r="K6" s="18"/>
    </row>
    <row r="7" spans="1:11" hidden="1" x14ac:dyDescent="0.25">
      <c r="A7" s="5" t="s">
        <v>2</v>
      </c>
      <c r="B7" s="7">
        <f>B5</f>
        <v>0</v>
      </c>
      <c r="E7" s="18"/>
      <c r="F7" s="18"/>
      <c r="G7" s="18"/>
      <c r="H7" s="18"/>
      <c r="I7" s="18"/>
      <c r="J7" s="18"/>
      <c r="K7" s="18"/>
    </row>
    <row r="8" spans="1:11" hidden="1" x14ac:dyDescent="0.25">
      <c r="A8" s="5"/>
      <c r="B8" s="7"/>
      <c r="E8" s="18"/>
      <c r="F8" s="18"/>
      <c r="G8" s="18"/>
      <c r="H8" s="18"/>
      <c r="I8" s="18"/>
      <c r="J8" s="18"/>
      <c r="K8" s="18"/>
    </row>
    <row r="9" spans="1:11" x14ac:dyDescent="0.25">
      <c r="A9" s="5" t="s">
        <v>11</v>
      </c>
      <c r="B9" s="6"/>
      <c r="E9" s="18"/>
      <c r="F9" s="18"/>
      <c r="G9" s="18"/>
      <c r="H9" s="18"/>
      <c r="I9" s="18"/>
      <c r="J9" s="18"/>
      <c r="K9" s="18"/>
    </row>
    <row r="10" spans="1:11" ht="3" customHeight="1" x14ac:dyDescent="0.25">
      <c r="A10" s="5"/>
      <c r="B10" s="7"/>
      <c r="E10" s="18"/>
      <c r="F10" s="18"/>
      <c r="G10" s="18"/>
      <c r="H10" s="18"/>
      <c r="I10" s="18"/>
      <c r="J10" s="18"/>
      <c r="K10" s="18"/>
    </row>
    <row r="11" spans="1:11" x14ac:dyDescent="0.25">
      <c r="A11" s="5" t="s">
        <v>12</v>
      </c>
      <c r="B11" s="8">
        <f>IF(C3="N",IF((B7-B9)&gt;=45,45,(B7-B9)),IF(C3="Y",(B7-B9)))</f>
        <v>0</v>
      </c>
      <c r="C11" s="9"/>
      <c r="D11" s="9"/>
      <c r="E11" s="18"/>
      <c r="F11" s="18"/>
      <c r="G11" s="18"/>
      <c r="H11" s="18"/>
      <c r="I11" s="18"/>
      <c r="J11" s="18"/>
      <c r="K11" s="18"/>
    </row>
    <row r="12" spans="1:11" ht="3" customHeight="1" x14ac:dyDescent="0.25">
      <c r="A12" s="5"/>
      <c r="B12" s="7"/>
      <c r="E12" s="18"/>
      <c r="F12" s="18"/>
      <c r="G12" s="18"/>
      <c r="H12" s="18"/>
      <c r="I12" s="18"/>
      <c r="J12" s="18"/>
      <c r="K12" s="18"/>
    </row>
    <row r="13" spans="1:11" x14ac:dyDescent="0.25">
      <c r="A13" s="2" t="s">
        <v>13</v>
      </c>
      <c r="B13" s="8">
        <f>ROUND(IF(B3&gt;=A2,(24/365)*((DATE(2018,12,31))-B3),24),0.5)</f>
        <v>24</v>
      </c>
      <c r="E13" s="18"/>
      <c r="F13" s="18"/>
      <c r="G13" s="18"/>
      <c r="H13" s="18"/>
      <c r="I13" s="18"/>
      <c r="J13" s="18"/>
      <c r="K13" s="18"/>
    </row>
    <row r="14" spans="1:11" ht="3.75" customHeight="1" x14ac:dyDescent="0.25">
      <c r="A14" s="5"/>
      <c r="B14" s="7"/>
      <c r="E14" s="18"/>
      <c r="F14" s="18"/>
      <c r="G14" s="18"/>
      <c r="H14" s="18"/>
      <c r="I14" s="18"/>
      <c r="J14" s="18"/>
      <c r="K14" s="18"/>
    </row>
    <row r="15" spans="1:11" x14ac:dyDescent="0.25">
      <c r="A15" s="2" t="s">
        <v>16</v>
      </c>
      <c r="B15" s="8">
        <f>IF(C3="N",IF(B11&lt;=45,B11,MIN(45,IF(B11&gt;45,IF(B9&gt;=15,B11,B11-(15-B9))))),IF(C3="Y",(B11-(MIN(MAX((B11-45),0),MAX((15-B9),0))))))</f>
        <v>0</v>
      </c>
      <c r="E15" s="18"/>
      <c r="F15" s="18"/>
      <c r="G15" s="18"/>
      <c r="H15" s="18"/>
      <c r="I15" s="18"/>
      <c r="J15" s="18"/>
      <c r="K15" s="18"/>
    </row>
    <row r="16" spans="1:11" ht="4.5" customHeight="1" x14ac:dyDescent="0.25">
      <c r="A16" s="5"/>
      <c r="B16" s="7"/>
      <c r="E16" s="18"/>
      <c r="F16" s="18"/>
      <c r="G16" s="18"/>
      <c r="H16" s="18"/>
      <c r="I16" s="18"/>
      <c r="J16" s="18"/>
      <c r="K16" s="18"/>
    </row>
    <row r="17" spans="1:11" x14ac:dyDescent="0.25">
      <c r="A17" s="5" t="s">
        <v>17</v>
      </c>
      <c r="B17" s="10">
        <f>B7-B9+B13-B21</f>
        <v>0</v>
      </c>
      <c r="E17" s="18"/>
      <c r="F17" s="18"/>
      <c r="G17" s="18"/>
      <c r="H17" s="18"/>
      <c r="I17" s="18"/>
      <c r="J17" s="18"/>
      <c r="K17" s="18"/>
    </row>
    <row r="18" spans="1:11" hidden="1" x14ac:dyDescent="0.25">
      <c r="A18" s="11" t="s">
        <v>3</v>
      </c>
      <c r="B18" s="12"/>
      <c r="E18" s="18"/>
      <c r="F18" s="18"/>
      <c r="G18" s="18"/>
      <c r="H18" s="18"/>
      <c r="I18" s="18"/>
      <c r="J18" s="18"/>
      <c r="K18" s="18"/>
    </row>
    <row r="19" spans="1:11" hidden="1" x14ac:dyDescent="0.25">
      <c r="A19" s="11" t="s">
        <v>4</v>
      </c>
      <c r="B19" s="12"/>
      <c r="E19" s="18"/>
      <c r="F19" s="18"/>
      <c r="G19" s="18"/>
      <c r="H19" s="18"/>
      <c r="I19" s="18"/>
      <c r="J19" s="18"/>
      <c r="K19" s="18"/>
    </row>
    <row r="20" spans="1:11" ht="3.75" customHeight="1" x14ac:dyDescent="0.25">
      <c r="A20" s="5"/>
      <c r="B20" s="7"/>
      <c r="E20" s="18"/>
      <c r="F20" s="18"/>
      <c r="G20" s="18"/>
      <c r="H20" s="18"/>
      <c r="I20" s="18"/>
      <c r="J20" s="18"/>
      <c r="K20" s="18"/>
    </row>
    <row r="21" spans="1:11" x14ac:dyDescent="0.25">
      <c r="A21" s="2" t="s">
        <v>14</v>
      </c>
      <c r="B21" s="13">
        <f>IF(C3="N",MIN(B13+B15,60),IF(C3="Y",MIN(B13+B15,120)))</f>
        <v>24</v>
      </c>
      <c r="E21" s="18"/>
      <c r="F21" s="18"/>
      <c r="G21" s="18"/>
      <c r="H21" s="18"/>
      <c r="I21" s="18"/>
      <c r="J21" s="18"/>
      <c r="K21" s="18"/>
    </row>
    <row r="22" spans="1:11" x14ac:dyDescent="0.25">
      <c r="A22" s="7"/>
      <c r="B22" s="7"/>
      <c r="E22" s="18"/>
      <c r="F22" s="18"/>
      <c r="G22" s="18"/>
      <c r="H22" s="18"/>
      <c r="I22" s="18"/>
      <c r="J22" s="18"/>
      <c r="K22" s="18"/>
    </row>
    <row r="23" spans="1:11" x14ac:dyDescent="0.25">
      <c r="A23" s="6" t="s">
        <v>5</v>
      </c>
      <c r="B23" s="7"/>
      <c r="E23" s="18"/>
      <c r="F23" s="18"/>
      <c r="G23" s="18"/>
      <c r="H23" s="18"/>
      <c r="I23" s="18"/>
      <c r="J23" s="18"/>
      <c r="K23" s="18"/>
    </row>
    <row r="24" spans="1:11" x14ac:dyDescent="0.25">
      <c r="A24" s="14" t="s">
        <v>6</v>
      </c>
      <c r="B24" s="7"/>
      <c r="E24" s="18"/>
      <c r="F24" s="18"/>
      <c r="G24" s="18"/>
      <c r="H24" s="18"/>
      <c r="I24" s="18"/>
      <c r="J24" s="18"/>
      <c r="K24" s="18"/>
    </row>
    <row r="25" spans="1:11" x14ac:dyDescent="0.25">
      <c r="A25" s="15"/>
      <c r="D25" s="9"/>
      <c r="E25" s="18"/>
      <c r="F25" s="18"/>
      <c r="G25" s="18"/>
      <c r="H25" s="18"/>
      <c r="I25" s="18"/>
      <c r="J25" s="18"/>
      <c r="K25" s="18"/>
    </row>
    <row r="26" spans="1:11" x14ac:dyDescent="0.25">
      <c r="A26" s="19" t="s">
        <v>9</v>
      </c>
      <c r="B26" s="19"/>
      <c r="E26" s="18"/>
      <c r="F26" s="18"/>
      <c r="G26" s="18"/>
      <c r="H26" s="18"/>
      <c r="I26" s="18"/>
      <c r="J26" s="18"/>
      <c r="K26" s="18"/>
    </row>
    <row r="27" spans="1:11" x14ac:dyDescent="0.25">
      <c r="A27" s="19" t="s">
        <v>7</v>
      </c>
      <c r="B27" s="19"/>
      <c r="E27" s="18"/>
      <c r="F27" s="18"/>
      <c r="G27" s="18"/>
      <c r="H27" s="18"/>
      <c r="I27" s="18"/>
      <c r="J27" s="18"/>
      <c r="K27" s="18"/>
    </row>
    <row r="28" spans="1:11" ht="42.75" customHeight="1" x14ac:dyDescent="0.25">
      <c r="A28" s="20" t="s">
        <v>8</v>
      </c>
      <c r="B28" s="20"/>
    </row>
    <row r="29" spans="1:11" ht="74.25" customHeight="1" x14ac:dyDescent="0.25">
      <c r="A29" s="20" t="s">
        <v>18</v>
      </c>
      <c r="B29" s="20"/>
    </row>
  </sheetData>
  <sheetProtection algorithmName="SHA-512" hashValue="foKVTW3v1wQQZAh8rD1YWcARivv8dh9sNdmGXLS5DMccwLZL2I1qlA80N2UCW4dwFvDxmJ9OW+fbOyv7Cha/7w==" saltValue="/ZT9XQW0TFd4dqKK4FpGdw==" spinCount="100000" sheet="1" objects="1" scenarios="1"/>
  <protectedRanges>
    <protectedRange sqref="B3 B5 B9" name="Range1"/>
  </protectedRanges>
  <mergeCells count="5">
    <mergeCell ref="E3:K27"/>
    <mergeCell ref="A26:B26"/>
    <mergeCell ref="A27:B27"/>
    <mergeCell ref="A28:B28"/>
    <mergeCell ref="A29:B29"/>
  </mergeCells>
  <dataValidations count="4">
    <dataValidation type="whole" showInputMessage="1" showErrorMessage="1" sqref="B9">
      <formula1>0</formula1>
      <formula2>9999999</formula2>
    </dataValidation>
    <dataValidation type="decimal" showInputMessage="1" showErrorMessage="1" sqref="B5">
      <formula1>0.5</formula1>
      <formula2>999999</formula2>
    </dataValidation>
    <dataValidation type="custom" showInputMessage="1" showErrorMessage="1" sqref="B6:B7">
      <formula1>IF(B4&gt;DATE(2016,1,1),IF(B6&gt;-999999999999999000000,FALSE,TRUE),TRUE)</formula1>
    </dataValidation>
    <dataValidation type="date" operator="lessThan" showInputMessage="1" showErrorMessage="1" sqref="B3">
      <formula1>C3</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Reliance Industries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Rajeta Rajappan</dc:creator>
  <cp:lastModifiedBy>Rajeta Rajappan</cp:lastModifiedBy>
  <dcterms:created xsi:type="dcterms:W3CDTF">2018-11-13T06:09:25Z</dcterms:created>
  <dcterms:modified xsi:type="dcterms:W3CDTF">2018-11-14T05:22:10Z</dcterms:modified>
</cp:coreProperties>
</file>