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ate1904="1" codeName="ThisWorkbook"/>
  <bookViews>
    <workbookView xWindow="0" yWindow="0" windowWidth="20730" windowHeight="11760" tabRatio="597" activeTab="1"/>
  </bookViews>
  <sheets>
    <sheet name="Nov2020 Month Department-Opex" sheetId="53" r:id="rId1"/>
    <sheet name="Nov 2020 Month Department-Capex" sheetId="54" r:id="rId2"/>
    <sheet name="Nov.2020" sheetId="52" r:id="rId3"/>
    <sheet name="Oct 2020 Month Department-Capex" sheetId="49" r:id="rId4"/>
    <sheet name="Oct 2020 Month Department- Opex" sheetId="50" r:id="rId5"/>
    <sheet name="Oct.2020" sheetId="47" r:id="rId6"/>
    <sheet name="Sep 2020 Month Department-Capex" sheetId="45" r:id="rId7"/>
    <sheet name="Sept 2020 Month Department-Opex" sheetId="44" r:id="rId8"/>
    <sheet name="Sept. 2020" sheetId="43" r:id="rId9"/>
    <sheet name="Aug 2020 Month Department-Capex" sheetId="40" r:id="rId10"/>
    <sheet name="Aug 2020 Month Department-Opex" sheetId="41" r:id="rId11"/>
    <sheet name="August 2020 " sheetId="39" r:id="rId12"/>
    <sheet name="July 2020 Month Department-Opex" sheetId="36" r:id="rId13"/>
    <sheet name="Jul 2020 Month Department-Capex" sheetId="37" r:id="rId14"/>
    <sheet name="July 2020 " sheetId="35" r:id="rId15"/>
    <sheet name="June 2020 Month Department-Opex" sheetId="33" r:id="rId16"/>
    <sheet name="Jun 2020 Month Department-Capex" sheetId="31" r:id="rId17"/>
    <sheet name="June 2020" sheetId="29" r:id="rId18"/>
    <sheet name="May 2020 Month Department-Opex" sheetId="26" r:id="rId19"/>
    <sheet name="May 2020 Month Department-Capex" sheetId="24" r:id="rId20"/>
    <sheet name="May 2020" sheetId="23" r:id="rId21"/>
    <sheet name="Apr 2020 Month Department-Opex" sheetId="28" r:id="rId22"/>
    <sheet name="Apr 2020 Month Department-Capex" sheetId="20" r:id="rId23"/>
    <sheet name="Apr 2020" sheetId="19" r:id="rId24"/>
    <sheet name="Mar 2020 Month Department Wise" sheetId="18" r:id="rId25"/>
    <sheet name="Mar 2020" sheetId="17" r:id="rId26"/>
    <sheet name="Feb 2020 Month Department Wise" sheetId="16" r:id="rId27"/>
    <sheet name="Feb 2020" sheetId="15" r:id="rId28"/>
    <sheet name="Jan 2020 Month Department Wise" sheetId="4" r:id="rId29"/>
    <sheet name="January - 2020" sheetId="14" r:id="rId30"/>
    <sheet name="December - 2019" sheetId="12" r:id="rId31"/>
    <sheet name="November - 2019" sheetId="11" r:id="rId32"/>
    <sheet name="October - 2019" sheetId="10" r:id="rId33"/>
    <sheet name="September - 2019" sheetId="9" r:id="rId34"/>
    <sheet name="August - 2019" sheetId="8" r:id="rId35"/>
    <sheet name="July - 2019" sheetId="7" r:id="rId36"/>
    <sheet name="June - 2019" sheetId="5" r:id="rId37"/>
    <sheet name="May - 2019" sheetId="2" r:id="rId38"/>
    <sheet name="April - 2019" sheetId="1" r:id="rId39"/>
  </sheets>
  <definedNames>
    <definedName name="_xlnm._FilterDatabase" localSheetId="23" hidden="1">'Apr 2020'!$A$6:$R$20</definedName>
    <definedName name="_xlnm._FilterDatabase" localSheetId="11" hidden="1">'August 2020 '!$A$2:$R$16</definedName>
    <definedName name="_xlnm._FilterDatabase" localSheetId="27" hidden="1">'Feb 2020'!$1:$11</definedName>
    <definedName name="_xlnm._FilterDatabase" localSheetId="14" hidden="1">'July 2020 '!$A$2:$R$19</definedName>
    <definedName name="_xlnm._FilterDatabase" localSheetId="36" hidden="1">'June - 2019'!$A$1:$Q$34</definedName>
    <definedName name="_xlnm._FilterDatabase" localSheetId="17" hidden="1">'June 2020'!$A$2:$R$17</definedName>
    <definedName name="_xlnm._FilterDatabase" localSheetId="25" hidden="1">'Mar 2020'!$A$1:$R$24</definedName>
    <definedName name="_xlnm._FilterDatabase" localSheetId="20" hidden="1">'May 2020'!$A$1:$R$28</definedName>
    <definedName name="_xlnm._FilterDatabase" localSheetId="2" hidden="1">Nov.2020!$A$1:$R$17</definedName>
    <definedName name="_xlnm._FilterDatabase" localSheetId="5" hidden="1">Oct.2020!$A$1:$R$17</definedName>
    <definedName name="_xlnm._FilterDatabase" localSheetId="8" hidden="1">'Sept. 2020'!$A$2:$R$16</definedName>
  </definedNames>
  <calcPr calcId="124519"/>
</workbook>
</file>

<file path=xl/calcChain.xml><?xml version="1.0" encoding="utf-8"?>
<calcChain xmlns="http://schemas.openxmlformats.org/spreadsheetml/2006/main">
  <c r="J36" i="54"/>
  <c r="K35"/>
  <c r="J18"/>
  <c r="K34"/>
  <c r="J13"/>
  <c r="K12"/>
  <c r="K11"/>
  <c r="K33" l="1"/>
  <c r="K32"/>
  <c r="K36" s="1"/>
  <c r="K31"/>
  <c r="K30"/>
  <c r="J25"/>
  <c r="K25" s="1"/>
  <c r="K24"/>
  <c r="K23"/>
  <c r="K22"/>
  <c r="K17"/>
  <c r="K18" s="1"/>
  <c r="K10"/>
  <c r="K13" s="1"/>
  <c r="K9"/>
  <c r="J5"/>
  <c r="K4"/>
  <c r="K5" s="1"/>
  <c r="K40" i="53"/>
  <c r="J40"/>
  <c r="K39"/>
  <c r="J32"/>
  <c r="K31"/>
  <c r="K32" s="1"/>
  <c r="K24"/>
  <c r="J24"/>
  <c r="K14"/>
  <c r="J14"/>
  <c r="K4"/>
  <c r="J4"/>
  <c r="K17" i="52"/>
  <c r="L16"/>
  <c r="L15"/>
  <c r="L6"/>
  <c r="J40" i="50"/>
  <c r="K40"/>
  <c r="K39"/>
  <c r="K31"/>
  <c r="J11" i="49"/>
  <c r="J32"/>
  <c r="K10"/>
  <c r="K9"/>
  <c r="K4"/>
  <c r="L17" i="52" l="1"/>
  <c r="K31" i="49"/>
  <c r="K22"/>
  <c r="K21"/>
  <c r="K20"/>
  <c r="K30"/>
  <c r="K29"/>
  <c r="K28"/>
  <c r="K15"/>
  <c r="J32" i="50" l="1"/>
  <c r="K32"/>
  <c r="K24"/>
  <c r="J24"/>
  <c r="K14"/>
  <c r="J14"/>
  <c r="K4"/>
  <c r="J4"/>
  <c r="K32" i="49"/>
  <c r="J23"/>
  <c r="K23" s="1"/>
  <c r="J16"/>
  <c r="K16"/>
  <c r="K11"/>
  <c r="K5"/>
  <c r="J5"/>
  <c r="L16" i="47"/>
  <c r="K17"/>
  <c r="L15"/>
  <c r="L6"/>
  <c r="K21" i="45"/>
  <c r="L17" i="47" l="1"/>
  <c r="J23" i="45"/>
  <c r="K19"/>
  <c r="J31" l="1"/>
  <c r="K31" s="1"/>
  <c r="K30"/>
  <c r="K29"/>
  <c r="K28"/>
  <c r="K23"/>
  <c r="K22"/>
  <c r="K20"/>
  <c r="J15"/>
  <c r="K14"/>
  <c r="K15" s="1"/>
  <c r="J10"/>
  <c r="K9"/>
  <c r="K10" s="1"/>
  <c r="J5"/>
  <c r="K4"/>
  <c r="K5" s="1"/>
  <c r="K39" i="44"/>
  <c r="J39"/>
  <c r="J32"/>
  <c r="K31"/>
  <c r="K32" s="1"/>
  <c r="K24"/>
  <c r="J24"/>
  <c r="K14"/>
  <c r="J14"/>
  <c r="K4"/>
  <c r="J4"/>
  <c r="K16" i="43"/>
  <c r="L15"/>
  <c r="L6"/>
  <c r="L16" s="1"/>
  <c r="J32" i="40"/>
  <c r="K32" s="1"/>
  <c r="K24"/>
  <c r="K31"/>
  <c r="K23"/>
  <c r="K22"/>
  <c r="K21"/>
  <c r="K30" l="1"/>
  <c r="K29"/>
  <c r="K20"/>
  <c r="K19"/>
  <c r="K14"/>
  <c r="K9"/>
  <c r="K10" s="1"/>
  <c r="K4"/>
  <c r="K5" s="1"/>
  <c r="K45" i="41"/>
  <c r="J45"/>
  <c r="J38"/>
  <c r="K37"/>
  <c r="K38" s="1"/>
  <c r="K30"/>
  <c r="J30"/>
  <c r="K20"/>
  <c r="J20"/>
  <c r="K11"/>
  <c r="J11"/>
  <c r="K4"/>
  <c r="J4"/>
  <c r="J15" i="40"/>
  <c r="K15"/>
  <c r="J10"/>
  <c r="J5"/>
  <c r="K16" i="39"/>
  <c r="L15"/>
  <c r="L6"/>
  <c r="J29" i="37"/>
  <c r="K28"/>
  <c r="L16" i="39" l="1"/>
  <c r="K37" i="36"/>
  <c r="K38" s="1"/>
  <c r="K27" i="37"/>
  <c r="K29" s="1"/>
  <c r="J22"/>
  <c r="K21"/>
  <c r="K20"/>
  <c r="J16"/>
  <c r="K15"/>
  <c r="K16" s="1"/>
  <c r="J11"/>
  <c r="K10"/>
  <c r="K11" s="1"/>
  <c r="J5"/>
  <c r="K4"/>
  <c r="K5" s="1"/>
  <c r="K45" i="36"/>
  <c r="J45"/>
  <c r="J38"/>
  <c r="K30"/>
  <c r="J30"/>
  <c r="K20"/>
  <c r="J20"/>
  <c r="K11"/>
  <c r="J11"/>
  <c r="K4"/>
  <c r="J4"/>
  <c r="L18" i="35"/>
  <c r="K19"/>
  <c r="L9"/>
  <c r="L19" s="1"/>
  <c r="J28" i="31"/>
  <c r="K27"/>
  <c r="K28" s="1"/>
  <c r="J28" i="24"/>
  <c r="K27"/>
  <c r="K28" s="1"/>
  <c r="K22" i="37" l="1"/>
  <c r="K45" i="33"/>
  <c r="J45"/>
  <c r="J38"/>
  <c r="K37"/>
  <c r="K38" s="1"/>
  <c r="K30"/>
  <c r="J30"/>
  <c r="K20"/>
  <c r="J20"/>
  <c r="K11"/>
  <c r="J11"/>
  <c r="K4"/>
  <c r="J4"/>
  <c r="J22" i="31"/>
  <c r="K21"/>
  <c r="K20"/>
  <c r="J16"/>
  <c r="K15"/>
  <c r="K16" s="1"/>
  <c r="J11"/>
  <c r="K10"/>
  <c r="K11" s="1"/>
  <c r="J5"/>
  <c r="K4"/>
  <c r="K5" s="1"/>
  <c r="K17" i="29"/>
  <c r="L16"/>
  <c r="L7"/>
  <c r="K44" i="28"/>
  <c r="J44"/>
  <c r="J37"/>
  <c r="K36"/>
  <c r="K37" s="1"/>
  <c r="J29"/>
  <c r="K29"/>
  <c r="J19"/>
  <c r="K19"/>
  <c r="K11"/>
  <c r="J11"/>
  <c r="K4"/>
  <c r="K48" i="26"/>
  <c r="J48"/>
  <c r="J40"/>
  <c r="K39"/>
  <c r="K32"/>
  <c r="J32"/>
  <c r="J22"/>
  <c r="K22"/>
  <c r="K12"/>
  <c r="J12"/>
  <c r="K5"/>
  <c r="J5"/>
  <c r="J16" i="24"/>
  <c r="K15"/>
  <c r="K16" s="1"/>
  <c r="J11"/>
  <c r="K10"/>
  <c r="K11" s="1"/>
  <c r="K21"/>
  <c r="K20"/>
  <c r="L27" i="23"/>
  <c r="L26"/>
  <c r="L25"/>
  <c r="L24"/>
  <c r="L23"/>
  <c r="L22"/>
  <c r="L19"/>
  <c r="K4" i="24"/>
  <c r="K5" s="1"/>
  <c r="K27" i="19"/>
  <c r="L26"/>
  <c r="L25"/>
  <c r="L24"/>
  <c r="L23"/>
  <c r="L22"/>
  <c r="L20"/>
  <c r="L11"/>
  <c r="L27" s="1"/>
  <c r="J25" i="20"/>
  <c r="K24"/>
  <c r="K25" s="1"/>
  <c r="J20"/>
  <c r="K19"/>
  <c r="K20" s="1"/>
  <c r="J15"/>
  <c r="K14"/>
  <c r="K15" s="1"/>
  <c r="J10"/>
  <c r="K9"/>
  <c r="K10" s="1"/>
  <c r="J5"/>
  <c r="K4"/>
  <c r="K5" s="1"/>
  <c r="J22" i="24"/>
  <c r="J5"/>
  <c r="K28" i="23"/>
  <c r="L11"/>
  <c r="K22" i="31" l="1"/>
  <c r="L17" i="29"/>
  <c r="K40" i="26"/>
  <c r="K22" i="24"/>
  <c r="L28" i="23"/>
  <c r="K44" i="18"/>
  <c r="K45" s="1"/>
  <c r="J45"/>
  <c r="K52"/>
  <c r="J52"/>
  <c r="K36"/>
  <c r="J36"/>
  <c r="K25"/>
  <c r="J25"/>
  <c r="K9"/>
  <c r="K16"/>
  <c r="J16"/>
  <c r="K24" i="17"/>
  <c r="L23"/>
  <c r="L14"/>
  <c r="K13" i="16"/>
  <c r="J13"/>
  <c r="K28"/>
  <c r="J28"/>
  <c r="J18"/>
  <c r="K54"/>
  <c r="J54"/>
  <c r="K38"/>
  <c r="J38"/>
  <c r="K18"/>
  <c r="K27" i="15"/>
  <c r="L26"/>
  <c r="L17"/>
  <c r="J14" i="1"/>
  <c r="I14"/>
  <c r="K52" i="2"/>
  <c r="J52"/>
  <c r="K43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34" i="5"/>
  <c r="J34"/>
  <c r="K25"/>
  <c r="K24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31" i="7"/>
  <c r="J31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27" i="8"/>
  <c r="J27"/>
  <c r="K18"/>
  <c r="K17"/>
  <c r="K16"/>
  <c r="K15"/>
  <c r="K14"/>
  <c r="K13"/>
  <c r="K12"/>
  <c r="K11"/>
  <c r="K10"/>
  <c r="K9"/>
  <c r="K8"/>
  <c r="K7"/>
  <c r="K6"/>
  <c r="K5"/>
  <c r="K4"/>
  <c r="K3"/>
  <c r="K2"/>
  <c r="K23" i="9"/>
  <c r="J23"/>
  <c r="K22"/>
  <c r="K21"/>
  <c r="K10"/>
  <c r="K9"/>
  <c r="K8"/>
  <c r="K7"/>
  <c r="K6"/>
  <c r="K5"/>
  <c r="K4"/>
  <c r="K3"/>
  <c r="K2"/>
  <c r="K22" i="10"/>
  <c r="J22"/>
  <c r="K21"/>
  <c r="K6"/>
  <c r="K5"/>
  <c r="K4"/>
  <c r="K3"/>
  <c r="K2"/>
  <c r="K26" i="11"/>
  <c r="J26"/>
  <c r="K25"/>
  <c r="K14"/>
  <c r="K12"/>
  <c r="K11"/>
  <c r="K10"/>
  <c r="K9"/>
  <c r="K8"/>
  <c r="K7"/>
  <c r="K6"/>
  <c r="K5"/>
  <c r="K4"/>
  <c r="K3"/>
  <c r="K2"/>
  <c r="K26" i="12"/>
  <c r="J26"/>
  <c r="K25"/>
  <c r="K11"/>
  <c r="K10"/>
  <c r="K9"/>
  <c r="K8"/>
  <c r="K7"/>
  <c r="K6"/>
  <c r="K5"/>
  <c r="K4"/>
  <c r="K3"/>
  <c r="K2"/>
  <c r="J33" i="14"/>
  <c r="K32"/>
  <c r="K23"/>
  <c r="K12"/>
  <c r="K9"/>
  <c r="K8"/>
  <c r="K7"/>
  <c r="K6"/>
  <c r="K5"/>
  <c r="K4"/>
  <c r="K3"/>
  <c r="K2"/>
  <c r="K33" s="1"/>
  <c r="K72" i="4"/>
  <c r="K62"/>
  <c r="J62"/>
  <c r="K59"/>
  <c r="K58"/>
  <c r="K57"/>
  <c r="K56"/>
  <c r="K55"/>
  <c r="K49"/>
  <c r="J49"/>
  <c r="K41"/>
  <c r="J41"/>
  <c r="K28"/>
  <c r="J28"/>
  <c r="K18"/>
  <c r="J18"/>
  <c r="K4"/>
  <c r="J4"/>
  <c r="K3"/>
  <c r="L24" i="17" l="1"/>
  <c r="L27" i="15"/>
</calcChain>
</file>

<file path=xl/sharedStrings.xml><?xml version="1.0" encoding="utf-8"?>
<sst xmlns="http://schemas.openxmlformats.org/spreadsheetml/2006/main" count="6562" uniqueCount="485">
  <si>
    <t>Branding &amp; Marketing</t>
  </si>
  <si>
    <t>Sr No</t>
  </si>
  <si>
    <t>Department</t>
  </si>
  <si>
    <t>Project/CR Name</t>
  </si>
  <si>
    <t>Type (AMC/Ad-hoc)</t>
  </si>
  <si>
    <t>Approved By</t>
  </si>
  <si>
    <t>Approved on Date</t>
  </si>
  <si>
    <t>Project/CR Start Date</t>
  </si>
  <si>
    <t>Project/CR End Date</t>
  </si>
  <si>
    <t>UAT Handover Date</t>
  </si>
  <si>
    <t>EE (Hours)</t>
  </si>
  <si>
    <t>Cost</t>
  </si>
  <si>
    <t>Development Status</t>
  </si>
  <si>
    <t>Mail Attached Name</t>
  </si>
  <si>
    <t>Video Uploading in the Website.</t>
  </si>
  <si>
    <t>Ad-hoc</t>
  </si>
  <si>
    <t>Finney</t>
  </si>
  <si>
    <t>Complete</t>
  </si>
  <si>
    <t>Re Video Uploading in the Website..eml</t>
  </si>
  <si>
    <t>Total</t>
  </si>
  <si>
    <t>BPM</t>
  </si>
  <si>
    <t>CDSL - Json Required for Certificates</t>
  </si>
  <si>
    <t>Byjunath Nair</t>
  </si>
  <si>
    <t>Re FW Json Required for Certificates</t>
  </si>
  <si>
    <t>Recruitment (Calibehr Hire)</t>
  </si>
  <si>
    <t>AMC</t>
  </si>
  <si>
    <t>CDSL</t>
  </si>
  <si>
    <t>Automate for Fulfilment</t>
  </si>
  <si>
    <t>HR</t>
  </si>
  <si>
    <t>Connect - Engage</t>
  </si>
  <si>
    <t>Shweta Jha</t>
  </si>
  <si>
    <t>Connect - Confirmation module</t>
  </si>
  <si>
    <t>Connect - Leave</t>
  </si>
  <si>
    <t>Connect - Exit &amp; Clearance module</t>
  </si>
  <si>
    <t>Connect - ECR</t>
  </si>
  <si>
    <t>Onboarding</t>
  </si>
  <si>
    <t>Mitra Web &amp; Mobile App</t>
  </si>
  <si>
    <t>Onboard for Staffing</t>
  </si>
  <si>
    <t>BOB Financial</t>
  </si>
  <si>
    <t>Nilanjan Poddar</t>
  </si>
  <si>
    <t>Operations</t>
  </si>
  <si>
    <t>Kam</t>
  </si>
  <si>
    <t>Innolux</t>
  </si>
  <si>
    <t>Sonam Singh</t>
  </si>
  <si>
    <t>My Branch</t>
  </si>
  <si>
    <t>Website Updation-Noida Images Update</t>
  </si>
  <si>
    <t>Monika</t>
  </si>
  <si>
    <t>Re Website Updation-Noida Images Update</t>
  </si>
  <si>
    <t>Update the Website</t>
  </si>
  <si>
    <t>Re Update the Website.eml</t>
  </si>
  <si>
    <t>Website updating - 1</t>
  </si>
  <si>
    <t>Re Update the Website_1.eml</t>
  </si>
  <si>
    <t>Website updating - 2</t>
  </si>
  <si>
    <t>Re Website Updation</t>
  </si>
  <si>
    <t>Updating in Website</t>
  </si>
  <si>
    <t>Re Updating in Website</t>
  </si>
  <si>
    <t>Charge to Legal entity Name</t>
  </si>
  <si>
    <t>Billing Email sent to Account Team on</t>
  </si>
  <si>
    <t>Done By</t>
  </si>
  <si>
    <t>Reporting Manager</t>
  </si>
  <si>
    <t>Calibehr Business Support Services Private Limited</t>
  </si>
  <si>
    <t>Shadab S</t>
  </si>
  <si>
    <t>Shadab Shaikh</t>
  </si>
  <si>
    <t>My Branch Services Pvt Ltd</t>
  </si>
  <si>
    <t>Onboard for InHouse</t>
  </si>
  <si>
    <t xml:space="preserve"> On-boarding Software</t>
  </si>
  <si>
    <t>Fizal</t>
  </si>
  <si>
    <t>Lomharshan Sharma</t>
  </si>
  <si>
    <t>Automate for Fulfilment -  RBL PDF</t>
  </si>
  <si>
    <t>FW Calibehr - PL redo CPV allocation</t>
  </si>
  <si>
    <t xml:space="preserve">Umeshkumar </t>
  </si>
  <si>
    <t>Shadab M</t>
  </si>
  <si>
    <t>GR - Awards 2019</t>
  </si>
  <si>
    <t>Re GR - Awards 2019</t>
  </si>
  <si>
    <t>new links for Virtual Office</t>
  </si>
  <si>
    <t>Re new links for Virtual Office</t>
  </si>
  <si>
    <t>Text file not Generated- Kotak CC Pune.</t>
  </si>
  <si>
    <t>Re Text file not Generated- Kotak CC Pune.</t>
  </si>
  <si>
    <t>Re Website updating_1</t>
  </si>
  <si>
    <t>Kotak</t>
  </si>
  <si>
    <t>Company wise Salary slip</t>
  </si>
  <si>
    <t>Re Channel Partner Going Live</t>
  </si>
  <si>
    <t>Ashok Joshi</t>
  </si>
  <si>
    <t>Re Channel Partner Going Live.eml</t>
  </si>
  <si>
    <t>QC cases</t>
  </si>
  <si>
    <t>Re FW QC cases</t>
  </si>
  <si>
    <t>RE: Policy publish on connect for employee</t>
  </si>
  <si>
    <t>Re Policy publish on connect for employee</t>
  </si>
  <si>
    <t>Text file not Generated- Kotak CC</t>
  </si>
  <si>
    <t>Re Text file not Generated- Kotak CC_1</t>
  </si>
  <si>
    <t>Faizal S</t>
  </si>
  <si>
    <t>Change in Format receiptsummaryresponse.json</t>
  </si>
  <si>
    <t>Re Change in Format receiptsummaryresponse.json.eml</t>
  </si>
  <si>
    <t>Change the Password for KOTAK CC MIS</t>
  </si>
  <si>
    <t>Re Change the Password for KOTAK CC MIS</t>
  </si>
  <si>
    <t>Re Text file not Generated- Kotak CC</t>
  </si>
  <si>
    <t>Israr Siddique</t>
  </si>
  <si>
    <t>Approve joining kit</t>
  </si>
  <si>
    <t>Connect - Recruitment Tab add  for Offroll</t>
  </si>
  <si>
    <t>Mitra : Asset and Rebusment</t>
  </si>
  <si>
    <t>Ashish Shinde</t>
  </si>
  <si>
    <t>Ranjan Panigrahi</t>
  </si>
  <si>
    <t>Sonali</t>
  </si>
  <si>
    <t>Amul</t>
  </si>
  <si>
    <t>Pune - MyBranch BM snap</t>
  </si>
  <si>
    <t>RE: Pune - MyBranch BM snap</t>
  </si>
  <si>
    <t>Text file not Generated- Kotak CC.</t>
  </si>
  <si>
    <t>RE: Text file not Generated- Kotak CC.</t>
  </si>
  <si>
    <t>MyBranch &amp; Calibehr Bangalore office address - Update</t>
  </si>
  <si>
    <t>RE: MyBranch &amp; Calibehr Bangalore office address - Update</t>
  </si>
  <si>
    <t>CDSL : : PACL CDSL REQUEST</t>
  </si>
  <si>
    <t>RE: PACL CDSL REQUEST</t>
  </si>
  <si>
    <t>NEGATIVE COMPANY NOT HIGHLIGHTED</t>
  </si>
  <si>
    <t>Please uppload - MyBranch B&amp;M</t>
  </si>
  <si>
    <t>Ad-Hoc</t>
  </si>
  <si>
    <t>Re Please uppload - MyBranch B&amp;M - 1</t>
  </si>
  <si>
    <t>Pratik</t>
  </si>
  <si>
    <t>Re Please uppload - MyBranch B&amp;M - 2</t>
  </si>
  <si>
    <t>CPP &amp; One Assist Plans</t>
  </si>
  <si>
    <t>Re CPP &amp; One Assist Plans</t>
  </si>
  <si>
    <t>Text file not Generated</t>
  </si>
  <si>
    <t>Re Text file not Generated - 1</t>
  </si>
  <si>
    <t>Re Text file not Generated- Kotak CC.</t>
  </si>
  <si>
    <t>please remove the FAQ page of the website</t>
  </si>
  <si>
    <t>FW please remove the FAQ page of the website</t>
  </si>
  <si>
    <t>MyBranch - New Location Details - Indore Page Creation</t>
  </si>
  <si>
    <t>Re FW MyBranch - New Location Details - Indore Page Creation</t>
  </si>
  <si>
    <t>MyBranch - New Location Details - Indore Page Creation - 1</t>
  </si>
  <si>
    <t>FW FW MyBranch - New Location Details - Indore Page Creation</t>
  </si>
  <si>
    <t>Re Random quality check</t>
  </si>
  <si>
    <t>BOB Financial - For Aug</t>
  </si>
  <si>
    <t>RE: Exe Slowness (Pune site)</t>
  </si>
  <si>
    <t>Re Exe Slowness (Pune site)</t>
  </si>
  <si>
    <t>Text file not generated</t>
  </si>
  <si>
    <t>Re Text file not generated1</t>
  </si>
  <si>
    <t>Process for document fulfillment of RCAS leads by Team United</t>
  </si>
  <si>
    <t>Re Process for document fulfillment of RCAS leads by Team United</t>
  </si>
  <si>
    <t>Detail require</t>
  </si>
  <si>
    <t>Re Detail require</t>
  </si>
  <si>
    <t>Re Text file not generated2</t>
  </si>
  <si>
    <t>Re Text file not Generated3</t>
  </si>
  <si>
    <t>NACH- CR</t>
  </si>
  <si>
    <t>Changing Branch officer image</t>
  </si>
  <si>
    <t>RE  MyBranch Bangalore BM's profile pic</t>
  </si>
  <si>
    <t>Whatsapp widget</t>
  </si>
  <si>
    <t>Sumeet</t>
  </si>
  <si>
    <t>RE  MyBranch B&amp;M - Website changes - MOM 5 7 2019</t>
  </si>
  <si>
    <t>Remove download form / Add “get a quote” option</t>
  </si>
  <si>
    <t>Minifying all files</t>
  </si>
  <si>
    <t>Removing Chat Bot</t>
  </si>
  <si>
    <t xml:space="preserve">Uploading Vadodara Images </t>
  </si>
  <si>
    <t>RE  MyBranch B&amp;M - Vadodara Internal office pics for website</t>
  </si>
  <si>
    <t xml:space="preserve">MyBranch new location - Chennai </t>
  </si>
  <si>
    <t>RE  MyBranch B&amp;M - NEW Location Page - Chennai - Medium Priority</t>
  </si>
  <si>
    <t>CSQ form changes</t>
  </si>
  <si>
    <t>RE  CSQ Form</t>
  </si>
  <si>
    <t>SLA</t>
  </si>
  <si>
    <t>Nistha</t>
  </si>
  <si>
    <t>CDSL CR</t>
  </si>
  <si>
    <t>FW CDSL PACL Software Cost</t>
  </si>
  <si>
    <t>Shadab</t>
  </si>
  <si>
    <t>Virtual Office Wireframe Implementation</t>
  </si>
  <si>
    <t>Re My Branch B&amp;M - Virtual Office Wireframe Implementation</t>
  </si>
  <si>
    <t>Generic B&amp;M - Software Solutions - Facebook + Linkedin</t>
  </si>
  <si>
    <t>Re Generic B&amp;M - Software Solutions - Facebook + Linkedin</t>
  </si>
  <si>
    <t>Omkar</t>
  </si>
  <si>
    <t>Generic B&amp;M - IT Filing Last Date Creative - Facebook + Linkedin</t>
  </si>
  <si>
    <t>Re Generic B&amp;M - IT Filing Last Date Creative - Facebook + Linkedin 2.eml</t>
  </si>
  <si>
    <t>Generic B&amp;M - IT Filing Last Date Creative - Facebook + Linkedin - With Brand Color</t>
  </si>
  <si>
    <t>Re Generic B&amp;M - IT Filing Last Date Creative - Facebook + Linkedin</t>
  </si>
  <si>
    <t>Generic B&amp;M - #WorkPlaceThatWorks Creative</t>
  </si>
  <si>
    <t>Re Generic B&amp;M - #WorkPlaceThatWorks Creative</t>
  </si>
  <si>
    <t>Mobile no wrongly Inputted</t>
  </si>
  <si>
    <t>Re Mobile no wrongly Inputted</t>
  </si>
  <si>
    <t>Unable to Generate TAT Report.</t>
  </si>
  <si>
    <t>Re Unable to Generate TAT Report.</t>
  </si>
  <si>
    <t>App Ref no &amp; Barcode no require</t>
  </si>
  <si>
    <t>Re App Ref no &amp; Barcode no require</t>
  </si>
  <si>
    <t>Productivity Report &amp; TAT Report Mismatch</t>
  </si>
  <si>
    <t>RE- Software Development Approval</t>
  </si>
  <si>
    <t>Generic B&amp;M - Contact Center- Revised Content</t>
  </si>
  <si>
    <t>Re Generic B&amp;M - Contact Center- Revised Content</t>
  </si>
  <si>
    <t>MyBranch B&amp;M - MyBranch Address board</t>
  </si>
  <si>
    <t>Re MyBranch B&amp;M - MyBranch Address board</t>
  </si>
  <si>
    <t>Generic B&amp;M - Workforce Management Solutions Creative - Facebook + Linkedin</t>
  </si>
  <si>
    <t>Re Generic B&amp;M - Workforce Management Solutions Creative - Facebook + Linkedin</t>
  </si>
  <si>
    <t>MyBranch B&amp;M -MyBranch July edition</t>
  </si>
  <si>
    <t>Re MyBranch B&amp;M -MyBranch July edition</t>
  </si>
  <si>
    <t>Generic B&amp;M - Machine Learning Tools</t>
  </si>
  <si>
    <t>Re Generic B&amp;M - Machine Learning Tools</t>
  </si>
  <si>
    <t>Generic B&amp;M- Leader Profile- Nishtha- for www.narayanbhargavagroup.com</t>
  </si>
  <si>
    <t>Re Generic B&amp;M- Leader Profile- Nishtha- for www.narayanbhargavagroup.com</t>
  </si>
  <si>
    <t>Generic B&amp;M- Leader Profile- Mr Bhargava- for www.narayanbhargavagroup.com</t>
  </si>
  <si>
    <t>Re Generic B&amp;M- Leader Profile- Mr Bhargava- for www.narayanbhargavagroup.com</t>
  </si>
  <si>
    <t>Generic B&amp;M- Leader Profile- Kushal Bhargava- for www.narayanbhargavagroup.com</t>
  </si>
  <si>
    <t>Re Generic B&amp;M- Leader Profile- Kushal Bhargava- for www.narayanbhargavagroup.com</t>
  </si>
  <si>
    <t>Generic B&amp;M - Calibehr - Modification of Conveyance Reimbursement Format Copy</t>
  </si>
  <si>
    <t>Re Generic B&amp;M - Calibehr - Modification of Conveyance Reimbursement Format Copy</t>
  </si>
  <si>
    <t>Operations Dept</t>
  </si>
  <si>
    <t>Compliance Leighton - Change Request</t>
  </si>
  <si>
    <t>Sudip</t>
  </si>
  <si>
    <t>Fw- MOM of Compliance Meeting dated 8th July 2019 - Effort =.eml</t>
  </si>
  <si>
    <t>Compliance-Change Request</t>
  </si>
  <si>
    <t>Sajan K</t>
  </si>
  <si>
    <t>RE- Compliance Audit for UAT</t>
  </si>
  <si>
    <t>RE- CDSL Effort Estimate.eml</t>
  </si>
  <si>
    <t>Calibehr Branding &amp; Marketing</t>
  </si>
  <si>
    <t>Caliebhr particular content change</t>
  </si>
  <si>
    <t>Soni</t>
  </si>
  <si>
    <t>Re Corrections- Calibehr!</t>
  </si>
  <si>
    <t>RE: Calibehr - Website changes</t>
  </si>
  <si>
    <t>Re Calibehr - Website changes</t>
  </si>
  <si>
    <t>RE: Request to removal - Few profiles in Calibehr and NSB&amp;CO</t>
  </si>
  <si>
    <t>Re Request to removal - Few profiles in Calibehr and NSB&amp;CO</t>
  </si>
  <si>
    <t>Calibehr website - Removal of Profile</t>
  </si>
  <si>
    <t>Re Generic B&amp;M Calibehr website - Removal of Profile</t>
  </si>
  <si>
    <t>My Branch Branding &amp; Marketing</t>
  </si>
  <si>
    <t>Virtual Office SEO Changes</t>
  </si>
  <si>
    <t>RE  My Branch B&amp;M - Virtual Office SEO Changes</t>
  </si>
  <si>
    <t>Calibehr - Vision, Mission &amp; Core values</t>
  </si>
  <si>
    <t>Re Generic B&amp;M Andheri office - Calibehr Branding</t>
  </si>
  <si>
    <t>My Branch - Life cycle</t>
  </si>
  <si>
    <t>Calibehr website Content Change – Last mile service</t>
  </si>
  <si>
    <t>Re Calibehr B&amp;M - FW Last Mile Services- Ready to go Live</t>
  </si>
  <si>
    <t xml:space="preserve">Calibehr website Profile Update- Kushal Bhargava </t>
  </si>
  <si>
    <t>Re Calibehr B&amp;M - FW Leader Profile- Kushal Bhargava</t>
  </si>
  <si>
    <t xml:space="preserve"> Leader Profile Nishtha - NSB &amp; CO.</t>
  </si>
  <si>
    <t>Re Generic- B&amp;M- Leader Profile Nishtha!</t>
  </si>
  <si>
    <t xml:space="preserve">Calibehr Content change - Mitra </t>
  </si>
  <si>
    <t>Re Generic- B&amp;M- FW Mitra- Updated Content!</t>
  </si>
  <si>
    <t xml:space="preserve"> Leader Profile Nishtha - Calibehr</t>
  </si>
  <si>
    <t>RE: Generic B&amp;M : Andheri office - Calibehr Branding</t>
  </si>
  <si>
    <t>Re Generic B&amp;M Andheri office - Calibehr Branding - 2</t>
  </si>
  <si>
    <t>Changes in MyBranch Website</t>
  </si>
  <si>
    <t>Re Generic B&amp;M Website changes for MyBranch &amp; NB Group</t>
  </si>
  <si>
    <t>Changes in NB Group  Website</t>
  </si>
  <si>
    <t>Leader Profile (Bhargava Sir)</t>
  </si>
  <si>
    <t>Re Generic- B&amp;M- Leader Profile (Bhargava Sir)</t>
  </si>
  <si>
    <t>Re  Delete Open link entry from Bank utility</t>
  </si>
  <si>
    <t>Upload CFO's profile in NB group website - Leadership section</t>
  </si>
  <si>
    <t>Re Generic B&amp;M Upload CFO's profile in NB group website - Leadership section</t>
  </si>
  <si>
    <t>Linkedin Cover Photo Design</t>
  </si>
  <si>
    <t>Re Calibehr B&amp;M - Linkedin Cover Photo Design</t>
  </si>
  <si>
    <t>Omakr</t>
  </si>
  <si>
    <t>Re MyBranch B&amp;M - Linkedin Cover Photo Design</t>
  </si>
  <si>
    <t>ECR - Masters</t>
  </si>
  <si>
    <t>Swati Chavarkar</t>
  </si>
  <si>
    <t>Onboard - Chnage request joning kit</t>
  </si>
  <si>
    <t>FW Onboard - Bank Utility For UAT</t>
  </si>
  <si>
    <t>Onboard -Offer letter</t>
  </si>
  <si>
    <t>FW Offer Letter Format</t>
  </si>
  <si>
    <t>WU Amazon</t>
  </si>
  <si>
    <t>MyBranch Mission &amp; Vision, Core value change -  Phase 2</t>
  </si>
  <si>
    <t>11th April 2019</t>
  </si>
  <si>
    <t>6th May 2019</t>
  </si>
  <si>
    <t>RE_ mission &amp; vision - changes in website</t>
  </si>
  <si>
    <t>1st June 2019</t>
  </si>
  <si>
    <t>Calibehr Mission &amp; Vision, Core value change -  Phase 2</t>
  </si>
  <si>
    <t>15th April 2019</t>
  </si>
  <si>
    <t>NSB &amp; Co Mission &amp; Vision, Core value change -  Phase 2</t>
  </si>
  <si>
    <t>Calibehr Content Changes - WMS, MR and DP</t>
  </si>
  <si>
    <t>2nd May 2018</t>
  </si>
  <si>
    <t>10th May 2019</t>
  </si>
  <si>
    <t>RE_ 3 More Pages to Go LIVE!</t>
  </si>
  <si>
    <t>MyBranch  - Website changes - Vission</t>
  </si>
  <si>
    <t>2nd May 2019</t>
  </si>
  <si>
    <t>3nd May 2019</t>
  </si>
  <si>
    <t>RE_ MyBranch  - Website changes.</t>
  </si>
  <si>
    <t>MyBranch - Vision &amp; Mission - Core values Creative</t>
  </si>
  <si>
    <t>RE_ Sample designs -  Vision &amp; Mission - Core values</t>
  </si>
  <si>
    <t>Calibehr Award Timeline</t>
  </si>
  <si>
    <t>Calibehr - Creatives - Core values, vision &amp; Mission -Design</t>
  </si>
  <si>
    <t>Nsb &amp; Co. Creatives - Core values,vision &amp; Mission -Design</t>
  </si>
  <si>
    <t>My Branch - New Location LIVE - Social  Media Creative</t>
  </si>
  <si>
    <t>7th May 2019</t>
  </si>
  <si>
    <t>RE_ My Branch - New Location LIVE - Social  Media Creative</t>
  </si>
  <si>
    <t xml:space="preserve">MyBranch - New Location page </t>
  </si>
  <si>
    <t>14th May 2019</t>
  </si>
  <si>
    <t>Re EE - My Branch - NEW Pages + Newsletters</t>
  </si>
  <si>
    <t>Adding Core Values in NBG Website</t>
  </si>
  <si>
    <t>13th May 2019</t>
  </si>
  <si>
    <t>Re Incorporate Group core values - NBG Website</t>
  </si>
  <si>
    <t>Creative - Core values, vision &amp;Mission - NBG</t>
  </si>
  <si>
    <t>Re Incorporate Group core values - NBG Website - 2</t>
  </si>
  <si>
    <t>All Company - Creative - Vision ,Mission and Core values</t>
  </si>
  <si>
    <t>Re Creative - Vision,Mission and Core values</t>
  </si>
  <si>
    <t xml:space="preserve">Calibehr Content Changes - Industries </t>
  </si>
  <si>
    <t>15th May 2019</t>
  </si>
  <si>
    <t>Re Industries Page Content- Ready to go live</t>
  </si>
  <si>
    <t xml:space="preserve">Calibehr Content Changes - Temporary Staffing Solutions, Software solution and BIS  </t>
  </si>
  <si>
    <t>Re 3 more pages to update</t>
  </si>
  <si>
    <t xml:space="preserve"> My Branch - Dehradun - We Are Live - Creative</t>
  </si>
  <si>
    <t>Re Dehradun - We Are Live - Creative - My Branch</t>
  </si>
  <si>
    <t xml:space="preserve">Calibehr Content Changes - Product development </t>
  </si>
  <si>
    <t>Re Product Development- For Review</t>
  </si>
  <si>
    <t>Calibehr Content Changes - Leader</t>
  </si>
  <si>
    <t>16th May 2019</t>
  </si>
  <si>
    <t>Re Our Leaders Page</t>
  </si>
  <si>
    <t>KOTAK - PAN check User Id wise count &amp; Operators name updated in back end</t>
  </si>
  <si>
    <t>Change Request</t>
  </si>
  <si>
    <t>17th May 2019</t>
  </si>
  <si>
    <t>Re PAN check User Id wise count &amp; Operators name updated in back end</t>
  </si>
  <si>
    <t>My Branch - Dehradun Details for Page Creation</t>
  </si>
  <si>
    <t>Re My Branch - Dehradun Details for Page Creation</t>
  </si>
  <si>
    <t>My Branch - Facebook Page Likes - Ad Creative Design</t>
  </si>
  <si>
    <t>21st May 2019</t>
  </si>
  <si>
    <t>Re My Branch - Facebook Page Likes - Ad Creative Design</t>
  </si>
  <si>
    <t>My Branch - Home Page Banner - Vadodara + Dehradun - Single Image</t>
  </si>
  <si>
    <t>23rd May 2019</t>
  </si>
  <si>
    <t>Re My Branch - Home Page Banner - Vadodara + Dehradun - Single Image</t>
  </si>
  <si>
    <t>MyBranch website - Replace BM Pic</t>
  </si>
  <si>
    <t>22nd May 2019</t>
  </si>
  <si>
    <t>Re MyBranch website - Replace BM Pic</t>
  </si>
  <si>
    <t>MyBranch Vadodara Newsletter</t>
  </si>
  <si>
    <t>RE  Images for Newsletter - Vadodara + Dehradun</t>
  </si>
  <si>
    <t>MyBranch Dehradun Newsletter</t>
  </si>
  <si>
    <t xml:space="preserve"> My Branch - adding Banner </t>
  </si>
  <si>
    <t>24th May 2019</t>
  </si>
  <si>
    <t>Re My Branch - Home Page Banner - Vadodara + Dehradun - Single Image -2</t>
  </si>
  <si>
    <t xml:space="preserve"> My Branch - Editing Existing banner text</t>
  </si>
  <si>
    <t>MyBranch Vadodara Newsletter - Phase 2</t>
  </si>
  <si>
    <t>RE  Images for Newsletter - Vadodara + Dehradun - 2</t>
  </si>
  <si>
    <t>MyBranch Dehradun Newsletter - Phase 2</t>
  </si>
  <si>
    <t>KOTAK - Field name Religion</t>
  </si>
  <si>
    <t>28th May 2020</t>
  </si>
  <si>
    <t>29th May 2019</t>
  </si>
  <si>
    <t>Re Field name Religion</t>
  </si>
  <si>
    <t>Eid Wish Creative!</t>
  </si>
  <si>
    <t>25th May 2019</t>
  </si>
  <si>
    <t>27th May 2019</t>
  </si>
  <si>
    <t>Re Eid Wish Creative!</t>
  </si>
  <si>
    <t>My branch - Vadodara Branch office pic</t>
  </si>
  <si>
    <t>Re Vadodara Branch office pic</t>
  </si>
  <si>
    <t>My branch - Vadodara Branch office pic - 3</t>
  </si>
  <si>
    <t>28th May 2019</t>
  </si>
  <si>
    <t>Re Vadodara Branch office pic - 3</t>
  </si>
  <si>
    <t>My branch - location image change</t>
  </si>
  <si>
    <t>30th May 2019</t>
  </si>
  <si>
    <t xml:space="preserve">RE  My Branch  - Website changes </t>
  </si>
  <si>
    <t xml:space="preserve">My Branch - signboard 4X30 </t>
  </si>
  <si>
    <t>Re MyBranch - Vadodara Branch external Signboard.</t>
  </si>
  <si>
    <t>HDFC - NACH  PDF Tool Generation</t>
  </si>
  <si>
    <t>New Development</t>
  </si>
  <si>
    <t>Israr</t>
  </si>
  <si>
    <t>31th May 2019</t>
  </si>
  <si>
    <t>RE Tool development  NACH PDF generation</t>
  </si>
  <si>
    <t>Ashish</t>
  </si>
  <si>
    <t>Attendance App - MyBranch</t>
  </si>
  <si>
    <t>Monika Handa</t>
  </si>
  <si>
    <t>30th April 2019</t>
  </si>
  <si>
    <t>RE- Automate Attendance App for MyBranch</t>
  </si>
  <si>
    <t>AmazonPay WU</t>
  </si>
  <si>
    <t>10-04-2019</t>
  </si>
  <si>
    <t>5th February 2019</t>
  </si>
  <si>
    <t>3rd Apirl 2019</t>
  </si>
  <si>
    <t>RE- WU Amazon- Development EE &amp; Cost</t>
  </si>
  <si>
    <t>Contractual employee</t>
  </si>
  <si>
    <t>Onboard-Bank utility Connect</t>
  </si>
  <si>
    <t>16th April 2019</t>
  </si>
  <si>
    <t>RE- Onboard - Bank Utility Integration- EE</t>
  </si>
  <si>
    <t>Cost (INR)</t>
  </si>
  <si>
    <t>Approval Email Name</t>
  </si>
  <si>
    <t>Project Manager</t>
  </si>
  <si>
    <t>Religion dropdown fix in DC1,DC2,DC3 and Text Generation</t>
  </si>
  <si>
    <t>27-April-2019</t>
  </si>
  <si>
    <t>28th April 2019</t>
  </si>
  <si>
    <t>Automate Fulfilment-Call Centre module</t>
  </si>
  <si>
    <t>Israr Siddiqui</t>
  </si>
  <si>
    <t>Staffing</t>
  </si>
  <si>
    <t>Innolux Attendance App</t>
  </si>
  <si>
    <t>Employee of the Quarter Badges - MyBranch</t>
  </si>
  <si>
    <t>3rd April 2019</t>
  </si>
  <si>
    <t>RE_ Employee of the Quarter Badges - R &amp; R</t>
  </si>
  <si>
    <t>Employee of the Quarter Badges - NSB &amp; Co</t>
  </si>
  <si>
    <t>Magazine design - MyBranch - with 2 options</t>
  </si>
  <si>
    <t>4th April 2019</t>
  </si>
  <si>
    <t>5th April 2019</t>
  </si>
  <si>
    <t>9th April 2019</t>
  </si>
  <si>
    <t>RE: Revised proposal</t>
  </si>
  <si>
    <t>Magazine design - Calibehr</t>
  </si>
  <si>
    <t>10th April 2019</t>
  </si>
  <si>
    <t>MyBranch Notepad</t>
  </si>
  <si>
    <t>17th April 2019</t>
  </si>
  <si>
    <t>18th April 2019</t>
  </si>
  <si>
    <t>RE_ MyBranch - Note pad</t>
  </si>
  <si>
    <t>Name board for NEXES</t>
  </si>
  <si>
    <t>19th April 2019</t>
  </si>
  <si>
    <t>RE_ Name Board-Nexes_Mybranch Services</t>
  </si>
  <si>
    <t>Name board for  MyBranch</t>
  </si>
  <si>
    <t>MyBranch - Certificate</t>
  </si>
  <si>
    <t>23rd April 2019</t>
  </si>
  <si>
    <t>RE_ MyBranch - Certificate</t>
  </si>
  <si>
    <t>Calibehr Website Content Approval</t>
  </si>
  <si>
    <t>22nd April 2019</t>
  </si>
  <si>
    <t>RE_ Calibehr Website Content Approval</t>
  </si>
  <si>
    <t>Calibehr Website change</t>
  </si>
  <si>
    <t>CDSL - CR-Feb2020</t>
  </si>
  <si>
    <t>Kotak Production Support</t>
  </si>
  <si>
    <t>Atul / Faizal</t>
  </si>
  <si>
    <t>Compliance Link to be created in Calibehr Website</t>
  </si>
  <si>
    <t>HRD Awards (Display page – 1st 3 awards to be showed)</t>
  </si>
  <si>
    <t>Write-up &amp; Formal Photograph for Calibehr Website</t>
  </si>
  <si>
    <t>NB Group Website</t>
  </si>
  <si>
    <t>HRD Awards (Display page – 1st 3 awards to be showed) Upload the awards to NBG website</t>
  </si>
  <si>
    <t>MyBranch website</t>
  </si>
  <si>
    <t>Monica</t>
  </si>
  <si>
    <t>NBG - Website updation - Milestone section</t>
  </si>
  <si>
    <t>__Automate for Fulfillment - CR For RBL</t>
  </si>
  <si>
    <t>RBL Changes in Automate - Restrict Screenshot &amp; Name of Employee on Images - Web App (Introduction of Calibehr - RBL - Loan Docs Pickup)</t>
  </si>
  <si>
    <t>Umesh  / Pooja</t>
  </si>
  <si>
    <t>PACL CDSL Requirement</t>
  </si>
  <si>
    <t>MyBranch Website changes</t>
  </si>
  <si>
    <t>Project</t>
  </si>
  <si>
    <t>Calibehr</t>
  </si>
  <si>
    <t>Calibehr Website Changes</t>
  </si>
  <si>
    <t>Calibehr Website changes</t>
  </si>
  <si>
    <t>Kotak Production support</t>
  </si>
  <si>
    <t>Automate for Fulfilment - CR For RBL</t>
  </si>
  <si>
    <t>Additional Features/Functionalities Development in Mitra App</t>
  </si>
  <si>
    <t>FW  Additional Features_Functionalities Development in Mitra App</t>
  </si>
  <si>
    <t>FW  PACL CDSL Requirement</t>
  </si>
  <si>
    <t>FW  Text file not Generated- Kotak CC Pune.</t>
  </si>
  <si>
    <t>Re  FW  Write-up &amp; Formal Photograph for Calibehr Website</t>
  </si>
  <si>
    <t>Re  HRD Awards - 2020</t>
  </si>
  <si>
    <t>Re  NBG - Website updation - Milestone section</t>
  </si>
  <si>
    <t>Fwd  RE  FW  Link Creation</t>
  </si>
  <si>
    <t>Re  Updating of the Website Banner -MyBranch</t>
  </si>
  <si>
    <t>Updating of the Website Banner -MyBranch</t>
  </si>
  <si>
    <t>complete</t>
  </si>
  <si>
    <t>ISO certificate - Calibehr website</t>
  </si>
  <si>
    <t>NSB &amp; Co Website Changes</t>
  </si>
  <si>
    <t>White paper Uploading "Certification of Priority Sector Loans for Small Finance Banks" in NSB Websit</t>
  </si>
  <si>
    <t>NSB&amp;CO - Update Location website (Add Location in NSB&amp;CO website)</t>
  </si>
  <si>
    <t>Atul</t>
  </si>
  <si>
    <t>Write up &amp; Formal Photograph for Calibehr Website</t>
  </si>
  <si>
    <t>NBG - Time line</t>
  </si>
  <si>
    <t>update NSB&amp;CO office new addresses on website</t>
  </si>
  <si>
    <t>New Images for My Branch Website</t>
  </si>
  <si>
    <t>Somnath / Monica</t>
  </si>
  <si>
    <t xml:space="preserve"> </t>
  </si>
  <si>
    <t>NSB&amp;CO - Update Location website</t>
  </si>
  <si>
    <t>Re  NSB&amp;CO - Update Location website</t>
  </si>
  <si>
    <t>Nsb &amp; Co</t>
  </si>
  <si>
    <t>Bulletin on Video KYC (NSB&amp;CO website – white paper section)</t>
  </si>
  <si>
    <t>Bulletin on Video KYC</t>
  </si>
  <si>
    <t>remove Social Media icons - Calibehr website</t>
  </si>
  <si>
    <t xml:space="preserve"> remove Social Media icons - Calibehr website</t>
  </si>
  <si>
    <t>wireframe designs for SLA Module implementation in Kam (Calibon) application :</t>
  </si>
  <si>
    <t>KAM (CalibOn) -CR-May2020</t>
  </si>
  <si>
    <t xml:space="preserve">Kotak support For Jan/Feb/Mar 2020 </t>
  </si>
  <si>
    <t>Kotak Support (Apr and May 2020)</t>
  </si>
  <si>
    <t>Umeshkumar / Atul</t>
  </si>
  <si>
    <t>Calibehr - @ Life at career section</t>
  </si>
  <si>
    <t>Kotak CFB MIS</t>
  </si>
  <si>
    <t>Capex</t>
  </si>
  <si>
    <t>Connect - Attendance Module</t>
  </si>
  <si>
    <t>HR (LMS)</t>
  </si>
  <si>
    <t>Learning Management Tool</t>
  </si>
  <si>
    <t>Compliance</t>
  </si>
  <si>
    <t>Compliance Mangement System</t>
  </si>
  <si>
    <t>Innovation</t>
  </si>
  <si>
    <t>LMS</t>
  </si>
  <si>
    <t>Mitra - CR Jun 2020</t>
  </si>
  <si>
    <t>Calibehr Common</t>
  </si>
  <si>
    <t>Type (Capex)</t>
  </si>
  <si>
    <t>Kotak Support</t>
  </si>
  <si>
    <t>Atul / Hitesh</t>
  </si>
  <si>
    <t>Hitesh</t>
  </si>
  <si>
    <t>Calibehr Common (Innovation and Presales)</t>
  </si>
  <si>
    <t>Filmy Manuranjan - Upload to Calibehr website Life @ Calibehr</t>
  </si>
  <si>
    <t>Calibehr Automation</t>
  </si>
  <si>
    <t>HRMS Suite</t>
  </si>
  <si>
    <t>Citi Bank Process (Staffing) - Automation</t>
  </si>
  <si>
    <t>BoB Financial (Automate)</t>
  </si>
  <si>
    <t>Total Amt</t>
  </si>
  <si>
    <t>Onboarding / Staffing</t>
  </si>
  <si>
    <t>Automate - Iris</t>
  </si>
  <si>
    <t>Calibehr Automation (QA Automation and Reporting Automation)</t>
  </si>
  <si>
    <t>Automate for Retail</t>
  </si>
  <si>
    <t>Panasonic Project</t>
  </si>
  <si>
    <t>EE (Hours OR employee count)</t>
  </si>
  <si>
    <t>Knowledge Base Portal</t>
  </si>
  <si>
    <t>Recruitment Automation</t>
  </si>
  <si>
    <t>Payroll - Automation</t>
  </si>
  <si>
    <t>Connect - Rewards &amp; Recognition</t>
  </si>
</sst>
</file>

<file path=xl/styles.xml><?xml version="1.0" encoding="utf-8"?>
<styleSheet xmlns="http://schemas.openxmlformats.org/spreadsheetml/2006/main">
  <numFmts count="2">
    <numFmt numFmtId="164" formatCode="[$-409]d/mmm/yyyy;@"/>
    <numFmt numFmtId="165" formatCode="0.00;[Red]0.00"/>
  </numFmts>
  <fonts count="23">
    <font>
      <sz val="10"/>
      <color indexed="8"/>
      <name val="Helvetica Neue"/>
      <charset val="134"/>
    </font>
    <font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Helvetica Neue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rgb="FF000000"/>
      <name val="Helvetica Neue"/>
      <charset val="134"/>
      <scheme val="minor"/>
    </font>
    <font>
      <b/>
      <sz val="10"/>
      <color theme="0"/>
      <name val="Calibri"/>
      <family val="2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8"/>
      <color indexed="8"/>
      <name val="Helvetica Neue"/>
      <charset val="134"/>
    </font>
    <font>
      <b/>
      <sz val="10"/>
      <color theme="1"/>
      <name val="Helvetica Neue"/>
      <charset val="134"/>
    </font>
    <font>
      <sz val="11"/>
      <name val="Calibri"/>
      <family val="2"/>
    </font>
    <font>
      <b/>
      <sz val="18"/>
      <color indexed="8"/>
      <name val="Calibri"/>
      <family val="2"/>
    </font>
    <font>
      <b/>
      <sz val="10"/>
      <color theme="1"/>
      <name val="Calibri"/>
      <family val="2"/>
    </font>
    <font>
      <sz val="11"/>
      <color indexed="8"/>
      <name val="Helvetica Neue"/>
      <charset val="134"/>
    </font>
  </fonts>
  <fills count="11">
    <fill>
      <patternFill patternType="none"/>
    </fill>
    <fill>
      <patternFill patternType="gray125"/>
    </fill>
    <fill>
      <patternFill patternType="solid">
        <fgColor rgb="FFBDC0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2" borderId="1" xfId="0" applyNumberFormat="1" applyFont="1" applyFill="1" applyBorder="1" applyAlignment="1" applyProtection="1">
      <alignment vertical="center"/>
    </xf>
    <xf numFmtId="0" fontId="3" fillId="3" borderId="1" xfId="0" applyNumberFormat="1" applyFont="1" applyFill="1" applyBorder="1" applyAlignment="1" applyProtection="1">
      <alignment vertical="center"/>
    </xf>
    <xf numFmtId="164" fontId="3" fillId="3" borderId="1" xfId="0" applyNumberFormat="1" applyFont="1" applyFill="1" applyBorder="1" applyAlignment="1" applyProtection="1">
      <alignment vertical="center"/>
    </xf>
    <xf numFmtId="164" fontId="4" fillId="3" borderId="1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164" fontId="3" fillId="0" borderId="1" xfId="0" applyNumberFormat="1" applyFont="1" applyFill="1" applyBorder="1" applyAlignment="1" applyProtection="1">
      <alignment vertical="center"/>
    </xf>
    <xf numFmtId="0" fontId="6" fillId="4" borderId="1" xfId="0" applyNumberFormat="1" applyFont="1" applyFill="1" applyBorder="1" applyAlignment="1" applyProtection="1"/>
    <xf numFmtId="0" fontId="5" fillId="0" borderId="1" xfId="0" applyNumberFormat="1" applyFont="1" applyFill="1" applyBorder="1" applyAlignment="1" applyProtection="1"/>
    <xf numFmtId="15" fontId="5" fillId="0" borderId="1" xfId="0" applyNumberFormat="1" applyFont="1" applyFill="1" applyBorder="1" applyAlignment="1" applyProtection="1"/>
    <xf numFmtId="0" fontId="7" fillId="0" borderId="0" xfId="0" applyFont="1" applyAlignment="1">
      <alignment vertical="top" wrapText="1"/>
    </xf>
    <xf numFmtId="0" fontId="8" fillId="5" borderId="0" xfId="0" applyFont="1" applyFill="1" applyAlignment="1">
      <alignment vertical="top" wrapText="1"/>
    </xf>
    <xf numFmtId="0" fontId="7" fillId="0" borderId="0" xfId="0" applyNumberFormat="1" applyFont="1" applyAlignment="1">
      <alignment vertical="top" wrapText="1"/>
    </xf>
    <xf numFmtId="49" fontId="9" fillId="6" borderId="2" xfId="0" applyNumberFormat="1" applyFont="1" applyFill="1" applyBorder="1" applyAlignment="1">
      <alignment horizontal="left" vertical="center" wrapText="1" readingOrder="1"/>
    </xf>
    <xf numFmtId="0" fontId="10" fillId="2" borderId="1" xfId="0" applyNumberFormat="1" applyFont="1" applyFill="1" applyBorder="1" applyAlignment="1" applyProtection="1">
      <alignment horizontal="left" vertical="center" wrapText="1"/>
    </xf>
    <xf numFmtId="0" fontId="8" fillId="5" borderId="1" xfId="0" applyNumberFormat="1" applyFont="1" applyFill="1" applyBorder="1" applyAlignment="1">
      <alignment vertical="center" wrapText="1"/>
    </xf>
    <xf numFmtId="0" fontId="8" fillId="5" borderId="1" xfId="0" applyNumberFormat="1" applyFont="1" applyFill="1" applyBorder="1" applyAlignment="1" applyProtection="1">
      <alignment vertical="center"/>
    </xf>
    <xf numFmtId="49" fontId="8" fillId="5" borderId="1" xfId="0" applyNumberFormat="1" applyFont="1" applyFill="1" applyBorder="1" applyAlignment="1">
      <alignment vertical="center" wrapText="1"/>
    </xf>
    <xf numFmtId="0" fontId="11" fillId="5" borderId="1" xfId="0" applyNumberFormat="1" applyFont="1" applyFill="1" applyBorder="1" applyAlignment="1" applyProtection="1">
      <alignment vertical="center"/>
    </xf>
    <xf numFmtId="164" fontId="8" fillId="5" borderId="1" xfId="0" applyNumberFormat="1" applyFont="1" applyFill="1" applyBorder="1" applyAlignment="1">
      <alignment vertical="center" wrapText="1"/>
    </xf>
    <xf numFmtId="49" fontId="8" fillId="5" borderId="1" xfId="0" applyNumberFormat="1" applyFont="1" applyFill="1" applyBorder="1" applyAlignment="1">
      <alignment vertical="center" wrapText="1" readingOrder="1"/>
    </xf>
    <xf numFmtId="0" fontId="8" fillId="5" borderId="1" xfId="0" applyFont="1" applyFill="1" applyBorder="1" applyAlignment="1">
      <alignment vertical="center" wrapText="1"/>
    </xf>
    <xf numFmtId="0" fontId="12" fillId="5" borderId="1" xfId="0" applyNumberFormat="1" applyFont="1" applyFill="1" applyBorder="1" applyAlignment="1" applyProtection="1">
      <alignment vertical="center" wrapText="1"/>
    </xf>
    <xf numFmtId="0" fontId="8" fillId="5" borderId="1" xfId="0" applyFont="1" applyFill="1" applyBorder="1">
      <alignment vertical="top" wrapText="1"/>
    </xf>
    <xf numFmtId="0" fontId="11" fillId="5" borderId="1" xfId="0" applyFont="1" applyFill="1" applyBorder="1" applyAlignment="1">
      <alignment vertical="top"/>
    </xf>
    <xf numFmtId="0" fontId="7" fillId="5" borderId="1" xfId="0" applyFont="1" applyFill="1" applyBorder="1">
      <alignment vertical="top" wrapText="1"/>
    </xf>
    <xf numFmtId="164" fontId="7" fillId="5" borderId="1" xfId="0" applyNumberFormat="1" applyFont="1" applyFill="1" applyBorder="1">
      <alignment vertical="top" wrapText="1"/>
    </xf>
    <xf numFmtId="0" fontId="13" fillId="2" borderId="1" xfId="0" applyNumberFormat="1" applyFont="1" applyFill="1" applyBorder="1" applyAlignment="1" applyProtection="1">
      <alignment horizontal="left" vertical="center" wrapText="1"/>
    </xf>
    <xf numFmtId="49" fontId="9" fillId="6" borderId="3" xfId="0" applyNumberFormat="1" applyFont="1" applyFill="1" applyBorder="1" applyAlignment="1">
      <alignment horizontal="left" vertical="center" wrapText="1" readingOrder="1"/>
    </xf>
    <xf numFmtId="0" fontId="8" fillId="5" borderId="1" xfId="0" applyNumberFormat="1" applyFont="1" applyFill="1" applyBorder="1" applyAlignment="1" applyProtection="1">
      <alignment vertical="center" wrapText="1"/>
    </xf>
    <xf numFmtId="0" fontId="11" fillId="5" borderId="1" xfId="0" applyFont="1" applyFill="1" applyBorder="1">
      <alignment vertical="top" wrapText="1"/>
    </xf>
    <xf numFmtId="0" fontId="12" fillId="5" borderId="1" xfId="0" applyNumberFormat="1" applyFont="1" applyFill="1" applyBorder="1" applyAlignment="1" applyProtection="1">
      <alignment vertical="center"/>
    </xf>
    <xf numFmtId="0" fontId="7" fillId="5" borderId="1" xfId="0" applyNumberFormat="1" applyFont="1" applyFill="1" applyBorder="1" applyAlignment="1">
      <alignment vertical="center" wrapText="1"/>
    </xf>
    <xf numFmtId="0" fontId="8" fillId="5" borderId="0" xfId="0" applyNumberFormat="1" applyFont="1" applyFill="1" applyAlignment="1">
      <alignment vertical="top" wrapText="1"/>
    </xf>
    <xf numFmtId="0" fontId="8" fillId="0" borderId="1" xfId="0" applyNumberFormat="1" applyFont="1" applyFill="1" applyBorder="1" applyAlignment="1" applyProtection="1">
      <alignment vertical="center"/>
    </xf>
    <xf numFmtId="0" fontId="8" fillId="0" borderId="4" xfId="0" applyFont="1" applyFill="1" applyBorder="1">
      <alignment vertical="top" wrapText="1"/>
    </xf>
    <xf numFmtId="49" fontId="8" fillId="0" borderId="1" xfId="0" applyNumberFormat="1" applyFont="1" applyFill="1" applyBorder="1" applyAlignment="1">
      <alignment vertical="center" wrapText="1"/>
    </xf>
    <xf numFmtId="164" fontId="8" fillId="0" borderId="1" xfId="0" applyNumberFormat="1" applyFont="1" applyFill="1" applyBorder="1" applyAlignment="1">
      <alignment vertical="center" wrapText="1"/>
    </xf>
    <xf numFmtId="0" fontId="8" fillId="0" borderId="1" xfId="0" applyNumberFormat="1" applyFont="1" applyFill="1" applyBorder="1" applyAlignment="1">
      <alignment vertical="center" wrapText="1"/>
    </xf>
    <xf numFmtId="0" fontId="11" fillId="3" borderId="1" xfId="0" applyNumberFormat="1" applyFont="1" applyFill="1" applyBorder="1" applyAlignment="1" applyProtection="1">
      <alignment vertical="center"/>
    </xf>
    <xf numFmtId="0" fontId="7" fillId="0" borderId="0" xfId="0" applyFont="1">
      <alignment vertical="top" wrapText="1"/>
    </xf>
    <xf numFmtId="0" fontId="12" fillId="5" borderId="1" xfId="0" applyFont="1" applyFill="1" applyBorder="1">
      <alignment vertical="top" wrapText="1"/>
    </xf>
    <xf numFmtId="164" fontId="12" fillId="5" borderId="1" xfId="0" applyNumberFormat="1" applyFont="1" applyFill="1" applyBorder="1">
      <alignment vertical="top" wrapText="1"/>
    </xf>
    <xf numFmtId="0" fontId="14" fillId="7" borderId="1" xfId="0" applyNumberFormat="1" applyFont="1" applyFill="1" applyBorder="1" applyAlignment="1">
      <alignment vertical="top" wrapText="1"/>
    </xf>
    <xf numFmtId="49" fontId="14" fillId="7" borderId="1" xfId="0" applyNumberFormat="1" applyFont="1" applyFill="1" applyBorder="1" applyAlignment="1">
      <alignment vertical="center" wrapText="1"/>
    </xf>
    <xf numFmtId="0" fontId="14" fillId="7" borderId="1" xfId="0" applyNumberFormat="1" applyFont="1" applyFill="1" applyBorder="1" applyAlignment="1">
      <alignment vertical="center" wrapText="1"/>
    </xf>
    <xf numFmtId="0" fontId="12" fillId="5" borderId="1" xfId="0" applyNumberFormat="1" applyFont="1" applyFill="1" applyBorder="1" applyAlignment="1">
      <alignment vertical="center" wrapText="1"/>
    </xf>
    <xf numFmtId="0" fontId="7" fillId="0" borderId="1" xfId="0" applyFont="1" applyBorder="1">
      <alignment vertical="top" wrapText="1"/>
    </xf>
    <xf numFmtId="0" fontId="12" fillId="0" borderId="1" xfId="0" applyNumberFormat="1" applyFont="1" applyFill="1" applyBorder="1" applyAlignment="1" applyProtection="1">
      <alignment vertical="center" wrapText="1"/>
    </xf>
    <xf numFmtId="15" fontId="8" fillId="5" borderId="1" xfId="0" applyNumberFormat="1" applyFont="1" applyFill="1" applyBorder="1" applyAlignment="1">
      <alignment vertical="center" wrapText="1"/>
    </xf>
    <xf numFmtId="0" fontId="8" fillId="0" borderId="1" xfId="0" applyNumberFormat="1" applyFont="1" applyBorder="1" applyAlignment="1" applyProtection="1">
      <alignment vertical="center"/>
    </xf>
    <xf numFmtId="165" fontId="8" fillId="5" borderId="1" xfId="0" applyNumberFormat="1" applyFont="1" applyFill="1" applyBorder="1" applyAlignment="1">
      <alignment vertical="center" wrapText="1"/>
    </xf>
    <xf numFmtId="0" fontId="15" fillId="0" borderId="0" xfId="0" applyFont="1" applyAlignment="1">
      <alignment horizontal="center" vertical="top" wrapText="1"/>
    </xf>
    <xf numFmtId="0" fontId="0" fillId="0" borderId="0" xfId="0">
      <alignment vertical="top" wrapText="1"/>
    </xf>
    <xf numFmtId="164" fontId="8" fillId="0" borderId="1" xfId="0" applyNumberFormat="1" applyFont="1" applyBorder="1" applyAlignment="1">
      <alignment vertical="center" wrapText="1"/>
    </xf>
    <xf numFmtId="0" fontId="8" fillId="0" borderId="1" xfId="0" applyNumberFormat="1" applyFont="1" applyBorder="1" applyAlignment="1">
      <alignment vertical="center" wrapText="1"/>
    </xf>
    <xf numFmtId="0" fontId="16" fillId="0" borderId="0" xfId="0" applyFont="1">
      <alignment vertical="top" wrapText="1"/>
    </xf>
    <xf numFmtId="0" fontId="16" fillId="0" borderId="5" xfId="0" applyFont="1" applyBorder="1" applyAlignment="1">
      <alignment vertical="top" wrapText="1"/>
    </xf>
    <xf numFmtId="0" fontId="16" fillId="0" borderId="0" xfId="0" applyFont="1" applyAlignment="1">
      <alignment vertical="top" wrapText="1"/>
    </xf>
    <xf numFmtId="0" fontId="12" fillId="0" borderId="1" xfId="0" applyFont="1" applyBorder="1">
      <alignment vertical="top" wrapText="1"/>
    </xf>
    <xf numFmtId="0" fontId="8" fillId="0" borderId="1" xfId="0" applyNumberFormat="1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/>
    </xf>
    <xf numFmtId="0" fontId="12" fillId="0" borderId="1" xfId="0" applyFont="1" applyFill="1" applyBorder="1">
      <alignment vertical="top" wrapText="1"/>
    </xf>
    <xf numFmtId="164" fontId="8" fillId="0" borderId="1" xfId="0" applyNumberFormat="1" applyFont="1" applyFill="1" applyBorder="1" applyAlignment="1">
      <alignment vertical="center" wrapText="1"/>
    </xf>
    <xf numFmtId="0" fontId="8" fillId="0" borderId="1" xfId="0" applyNumberFormat="1" applyFont="1" applyFill="1" applyBorder="1" applyAlignment="1" applyProtection="1">
      <alignment vertical="center"/>
    </xf>
    <xf numFmtId="0" fontId="11" fillId="0" borderId="1" xfId="0" applyNumberFormat="1" applyFont="1" applyFill="1" applyBorder="1" applyAlignment="1" applyProtection="1">
      <alignment vertical="center"/>
    </xf>
    <xf numFmtId="49" fontId="8" fillId="0" borderId="1" xfId="0" applyNumberFormat="1" applyFont="1" applyFill="1" applyBorder="1" applyAlignment="1">
      <alignment vertical="center" wrapText="1"/>
    </xf>
    <xf numFmtId="164" fontId="8" fillId="0" borderId="1" xfId="0" applyNumberFormat="1" applyFont="1" applyFill="1" applyBorder="1" applyAlignment="1">
      <alignment vertical="center" wrapText="1"/>
    </xf>
    <xf numFmtId="0" fontId="8" fillId="8" borderId="1" xfId="0" applyNumberFormat="1" applyFont="1" applyFill="1" applyBorder="1" applyAlignment="1">
      <alignment vertical="center" wrapText="1"/>
    </xf>
    <xf numFmtId="0" fontId="8" fillId="8" borderId="1" xfId="0" applyNumberFormat="1" applyFont="1" applyFill="1" applyBorder="1" applyAlignment="1" applyProtection="1">
      <alignment vertical="center"/>
    </xf>
    <xf numFmtId="49" fontId="8" fillId="8" borderId="1" xfId="0" applyNumberFormat="1" applyFont="1" applyFill="1" applyBorder="1" applyAlignment="1">
      <alignment vertical="center" wrapText="1"/>
    </xf>
    <xf numFmtId="164" fontId="8" fillId="8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top" wrapText="1"/>
    </xf>
    <xf numFmtId="0" fontId="8" fillId="9" borderId="1" xfId="0" applyNumberFormat="1" applyFont="1" applyFill="1" applyBorder="1" applyAlignment="1">
      <alignment vertical="center" wrapText="1"/>
    </xf>
    <xf numFmtId="0" fontId="8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>
      <alignment vertical="top" wrapText="1"/>
    </xf>
    <xf numFmtId="0" fontId="11" fillId="9" borderId="1" xfId="0" applyNumberFormat="1" applyFont="1" applyFill="1" applyBorder="1" applyAlignment="1" applyProtection="1">
      <alignment vertical="center"/>
    </xf>
    <xf numFmtId="49" fontId="8" fillId="9" borderId="1" xfId="0" applyNumberFormat="1" applyFont="1" applyFill="1" applyBorder="1" applyAlignment="1">
      <alignment vertical="center" wrapText="1"/>
    </xf>
    <xf numFmtId="164" fontId="8" fillId="9" borderId="1" xfId="0" applyNumberFormat="1" applyFont="1" applyFill="1" applyBorder="1" applyAlignment="1">
      <alignment vertical="center" wrapText="1"/>
    </xf>
    <xf numFmtId="0" fontId="8" fillId="9" borderId="1" xfId="0" applyFont="1" applyFill="1" applyBorder="1">
      <alignment vertical="top" wrapText="1"/>
    </xf>
    <xf numFmtId="0" fontId="8" fillId="9" borderId="1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vertical="top"/>
    </xf>
    <xf numFmtId="15" fontId="8" fillId="0" borderId="1" xfId="0" applyNumberFormat="1" applyFont="1" applyFill="1" applyBorder="1" applyAlignment="1">
      <alignment vertical="center" wrapText="1"/>
    </xf>
    <xf numFmtId="0" fontId="12" fillId="9" borderId="1" xfId="0" applyNumberFormat="1" applyFont="1" applyFill="1" applyBorder="1" applyAlignment="1" applyProtection="1">
      <alignment vertical="center" wrapText="1"/>
    </xf>
    <xf numFmtId="15" fontId="8" fillId="9" borderId="1" xfId="0" applyNumberFormat="1" applyFont="1" applyFill="1" applyBorder="1" applyAlignment="1">
      <alignment vertical="center" wrapText="1"/>
    </xf>
    <xf numFmtId="0" fontId="11" fillId="9" borderId="1" xfId="0" applyFont="1" applyFill="1" applyBorder="1">
      <alignment vertical="top" wrapText="1"/>
    </xf>
    <xf numFmtId="0" fontId="12" fillId="8" borderId="1" xfId="0" applyNumberFormat="1" applyFont="1" applyFill="1" applyBorder="1" applyAlignment="1" applyProtection="1">
      <alignment vertical="center"/>
    </xf>
    <xf numFmtId="0" fontId="12" fillId="9" borderId="1" xfId="0" applyNumberFormat="1" applyFont="1" applyFill="1" applyBorder="1" applyAlignment="1" applyProtection="1">
      <alignment vertical="center"/>
    </xf>
    <xf numFmtId="0" fontId="12" fillId="9" borderId="1" xfId="0" applyNumberFormat="1" applyFont="1" applyFill="1" applyBorder="1" applyAlignment="1">
      <alignment vertical="center" wrapText="1"/>
    </xf>
    <xf numFmtId="49" fontId="9" fillId="6" borderId="1" xfId="0" applyNumberFormat="1" applyFont="1" applyFill="1" applyBorder="1" applyAlignment="1">
      <alignment horizontal="left" vertical="center" wrapText="1" readingOrder="1"/>
    </xf>
    <xf numFmtId="0" fontId="8" fillId="5" borderId="1" xfId="0" applyNumberFormat="1" applyFont="1" applyFill="1" applyBorder="1" applyAlignment="1">
      <alignment vertical="center" wrapText="1"/>
    </xf>
    <xf numFmtId="0" fontId="8" fillId="0" borderId="1" xfId="0" applyNumberFormat="1" applyFont="1" applyBorder="1" applyAlignment="1" applyProtection="1">
      <alignment vertical="center"/>
    </xf>
    <xf numFmtId="0" fontId="8" fillId="5" borderId="1" xfId="0" applyFont="1" applyFill="1" applyBorder="1" applyAlignment="1">
      <alignment vertical="center" wrapText="1"/>
    </xf>
    <xf numFmtId="49" fontId="8" fillId="5" borderId="1" xfId="0" applyNumberFormat="1" applyFont="1" applyFill="1" applyBorder="1" applyAlignment="1">
      <alignment vertical="center" wrapText="1"/>
    </xf>
    <xf numFmtId="164" fontId="8" fillId="0" borderId="1" xfId="0" applyNumberFormat="1" applyFont="1" applyBorder="1" applyAlignment="1">
      <alignment vertical="center" wrapText="1"/>
    </xf>
    <xf numFmtId="0" fontId="18" fillId="10" borderId="1" xfId="0" applyFont="1" applyFill="1" applyBorder="1" applyAlignment="1">
      <alignment vertical="top" wrapText="1"/>
    </xf>
    <xf numFmtId="0" fontId="8" fillId="8" borderId="1" xfId="0" applyNumberFormat="1" applyFont="1" applyFill="1" applyBorder="1" applyAlignment="1">
      <alignment vertical="center" wrapText="1"/>
    </xf>
    <xf numFmtId="0" fontId="8" fillId="8" borderId="1" xfId="0" applyNumberFormat="1" applyFont="1" applyFill="1" applyBorder="1" applyAlignment="1" applyProtection="1">
      <alignment vertical="center"/>
    </xf>
    <xf numFmtId="49" fontId="8" fillId="8" borderId="1" xfId="0" applyNumberFormat="1" applyFont="1" applyFill="1" applyBorder="1" applyAlignment="1">
      <alignment vertical="center" wrapText="1"/>
    </xf>
    <xf numFmtId="164" fontId="8" fillId="8" borderId="1" xfId="0" applyNumberFormat="1" applyFont="1" applyFill="1" applyBorder="1" applyAlignment="1">
      <alignment vertical="center" wrapText="1"/>
    </xf>
    <xf numFmtId="0" fontId="8" fillId="9" borderId="1" xfId="0" applyNumberFormat="1" applyFont="1" applyFill="1" applyBorder="1" applyAlignment="1">
      <alignment vertical="center" wrapText="1"/>
    </xf>
    <xf numFmtId="0" fontId="8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>
      <alignment vertical="top" wrapText="1"/>
    </xf>
    <xf numFmtId="0" fontId="11" fillId="9" borderId="1" xfId="0" applyNumberFormat="1" applyFont="1" applyFill="1" applyBorder="1" applyAlignment="1" applyProtection="1">
      <alignment vertical="center"/>
    </xf>
    <xf numFmtId="49" fontId="8" fillId="9" borderId="1" xfId="0" applyNumberFormat="1" applyFont="1" applyFill="1" applyBorder="1" applyAlignment="1">
      <alignment vertical="center" wrapText="1"/>
    </xf>
    <xf numFmtId="164" fontId="8" fillId="9" borderId="1" xfId="0" applyNumberFormat="1" applyFont="1" applyFill="1" applyBorder="1" applyAlignment="1">
      <alignment vertical="center" wrapText="1"/>
    </xf>
    <xf numFmtId="0" fontId="11" fillId="9" borderId="1" xfId="0" applyFont="1" applyFill="1" applyBorder="1" applyAlignment="1">
      <alignment vertical="top"/>
    </xf>
    <xf numFmtId="0" fontId="18" fillId="10" borderId="0" xfId="0" applyFont="1" applyFill="1" applyAlignment="1">
      <alignment vertical="top" wrapText="1"/>
    </xf>
    <xf numFmtId="0" fontId="8" fillId="0" borderId="1" xfId="0" applyNumberFormat="1" applyFont="1" applyBorder="1" applyAlignment="1">
      <alignment vertical="center" wrapText="1"/>
    </xf>
    <xf numFmtId="0" fontId="16" fillId="0" borderId="0" xfId="0" applyFont="1">
      <alignment vertical="top" wrapText="1"/>
    </xf>
    <xf numFmtId="0" fontId="16" fillId="0" borderId="5" xfId="0" applyFont="1" applyBorder="1" applyAlignment="1">
      <alignment vertical="top" wrapText="1"/>
    </xf>
    <xf numFmtId="0" fontId="16" fillId="0" borderId="0" xfId="0" applyFont="1" applyAlignment="1">
      <alignment vertical="top" wrapText="1"/>
    </xf>
    <xf numFmtId="0" fontId="11" fillId="3" borderId="1" xfId="0" applyNumberFormat="1" applyFont="1" applyFill="1" applyBorder="1" applyAlignment="1" applyProtection="1">
      <alignment vertical="center"/>
    </xf>
    <xf numFmtId="0" fontId="12" fillId="0" borderId="1" xfId="0" applyFont="1" applyBorder="1">
      <alignment vertical="top" wrapText="1"/>
    </xf>
    <xf numFmtId="49" fontId="8" fillId="5" borderId="1" xfId="0" applyNumberFormat="1" applyFont="1" applyFill="1" applyBorder="1" applyAlignment="1">
      <alignment vertical="center" wrapText="1" readingOrder="1"/>
    </xf>
    <xf numFmtId="0" fontId="12" fillId="5" borderId="1" xfId="0" applyFont="1" applyFill="1" applyBorder="1">
      <alignment vertical="top" wrapText="1"/>
    </xf>
    <xf numFmtId="49" fontId="8" fillId="0" borderId="1" xfId="0" applyNumberFormat="1" applyFont="1" applyBorder="1" applyAlignment="1">
      <alignment vertical="center" wrapText="1"/>
    </xf>
    <xf numFmtId="0" fontId="11" fillId="9" borderId="1" xfId="0" applyFont="1" applyFill="1" applyBorder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 applyFont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10" fillId="2" borderId="3" xfId="0" applyNumberFormat="1" applyFont="1" applyFill="1" applyBorder="1" applyAlignment="1" applyProtection="1">
      <alignment horizontal="left" vertical="center" wrapText="1"/>
    </xf>
    <xf numFmtId="0" fontId="13" fillId="2" borderId="3" xfId="0" applyNumberFormat="1" applyFont="1" applyFill="1" applyBorder="1" applyAlignment="1" applyProtection="1">
      <alignment horizontal="left" vertical="center" wrapText="1"/>
    </xf>
    <xf numFmtId="0" fontId="7" fillId="0" borderId="6" xfId="0" applyFont="1" applyBorder="1" applyAlignment="1">
      <alignment vertical="top" wrapText="1"/>
    </xf>
    <xf numFmtId="14" fontId="7" fillId="0" borderId="6" xfId="0" applyNumberFormat="1" applyFont="1" applyBorder="1" applyAlignment="1">
      <alignment vertical="top" wrapText="1"/>
    </xf>
    <xf numFmtId="49" fontId="8" fillId="0" borderId="6" xfId="0" applyNumberFormat="1" applyFont="1" applyBorder="1" applyAlignment="1">
      <alignment vertical="center" wrapText="1"/>
    </xf>
    <xf numFmtId="0" fontId="8" fillId="9" borderId="6" xfId="0" applyNumberFormat="1" applyFont="1" applyFill="1" applyBorder="1" applyAlignment="1">
      <alignment vertical="center" wrapText="1"/>
    </xf>
    <xf numFmtId="0" fontId="11" fillId="9" borderId="6" xfId="0" applyFont="1" applyFill="1" applyBorder="1" applyAlignment="1">
      <alignment vertical="top"/>
    </xf>
    <xf numFmtId="164" fontId="8" fillId="9" borderId="6" xfId="0" applyNumberFormat="1" applyFont="1" applyFill="1" applyBorder="1" applyAlignment="1">
      <alignment vertical="center" wrapText="1"/>
    </xf>
    <xf numFmtId="0" fontId="11" fillId="9" borderId="6" xfId="0" applyFont="1" applyFill="1" applyBorder="1">
      <alignment vertical="top" wrapText="1"/>
    </xf>
    <xf numFmtId="49" fontId="8" fillId="9" borderId="6" xfId="0" applyNumberFormat="1" applyFont="1" applyFill="1" applyBorder="1" applyAlignment="1">
      <alignment vertical="center" wrapText="1"/>
    </xf>
    <xf numFmtId="0" fontId="0" fillId="5" borderId="0" xfId="0" applyFont="1" applyFill="1" applyAlignment="1">
      <alignment vertical="top" wrapText="1"/>
    </xf>
    <xf numFmtId="0" fontId="8" fillId="5" borderId="6" xfId="0" applyNumberFormat="1" applyFont="1" applyFill="1" applyBorder="1" applyAlignment="1">
      <alignment vertical="center" wrapText="1"/>
    </xf>
    <xf numFmtId="0" fontId="11" fillId="5" borderId="6" xfId="0" applyFont="1" applyFill="1" applyBorder="1" applyAlignment="1">
      <alignment vertical="top"/>
    </xf>
    <xf numFmtId="164" fontId="8" fillId="5" borderId="6" xfId="0" applyNumberFormat="1" applyFont="1" applyFill="1" applyBorder="1" applyAlignment="1">
      <alignment vertical="center" wrapText="1"/>
    </xf>
    <xf numFmtId="0" fontId="11" fillId="5" borderId="6" xfId="0" applyFont="1" applyFill="1" applyBorder="1">
      <alignment vertical="top" wrapText="1"/>
    </xf>
    <xf numFmtId="49" fontId="8" fillId="5" borderId="6" xfId="0" applyNumberFormat="1" applyFont="1" applyFill="1" applyBorder="1" applyAlignment="1">
      <alignment vertical="center" wrapText="1"/>
    </xf>
    <xf numFmtId="0" fontId="1" fillId="0" borderId="6" xfId="0" applyFont="1" applyBorder="1" applyAlignment="1">
      <alignment vertical="top" wrapText="1"/>
    </xf>
    <xf numFmtId="14" fontId="1" fillId="0" borderId="6" xfId="0" applyNumberFormat="1" applyFont="1" applyBorder="1" applyAlignment="1">
      <alignment vertical="top" wrapText="1"/>
    </xf>
    <xf numFmtId="14" fontId="1" fillId="0" borderId="0" xfId="0" applyNumberFormat="1" applyFont="1" applyAlignment="1">
      <alignment vertical="top" wrapText="1"/>
    </xf>
    <xf numFmtId="0" fontId="19" fillId="9" borderId="6" xfId="0" applyNumberFormat="1" applyFont="1" applyFill="1" applyBorder="1" applyAlignment="1">
      <alignment vertical="center" wrapText="1"/>
    </xf>
    <xf numFmtId="0" fontId="19" fillId="9" borderId="6" xfId="0" applyNumberFormat="1" applyFont="1" applyFill="1" applyBorder="1" applyAlignment="1" applyProtection="1">
      <alignment vertical="center"/>
    </xf>
    <xf numFmtId="0" fontId="5" fillId="9" borderId="6" xfId="0" applyFont="1" applyFill="1" applyBorder="1">
      <alignment vertical="top" wrapText="1"/>
    </xf>
    <xf numFmtId="0" fontId="3" fillId="9" borderId="6" xfId="0" applyNumberFormat="1" applyFont="1" applyFill="1" applyBorder="1" applyAlignment="1" applyProtection="1">
      <alignment vertical="center"/>
    </xf>
    <xf numFmtId="49" fontId="19" fillId="9" borderId="6" xfId="0" applyNumberFormat="1" applyFont="1" applyFill="1" applyBorder="1" applyAlignment="1">
      <alignment vertical="center" wrapText="1"/>
    </xf>
    <xf numFmtId="164" fontId="19" fillId="9" borderId="6" xfId="0" applyNumberFormat="1" applyFont="1" applyFill="1" applyBorder="1" applyAlignment="1">
      <alignment vertical="center" wrapText="1"/>
    </xf>
    <xf numFmtId="0" fontId="5" fillId="9" borderId="6" xfId="0" applyNumberFormat="1" applyFont="1" applyFill="1" applyBorder="1" applyAlignment="1" applyProtection="1">
      <alignment vertical="center"/>
    </xf>
    <xf numFmtId="0" fontId="19" fillId="9" borderId="6" xfId="0" applyFont="1" applyFill="1" applyBorder="1">
      <alignment vertical="top" wrapText="1"/>
    </xf>
    <xf numFmtId="0" fontId="5" fillId="9" borderId="6" xfId="0" applyNumberFormat="1" applyFont="1" applyFill="1" applyBorder="1" applyAlignment="1" applyProtection="1">
      <alignment vertical="center" wrapText="1"/>
    </xf>
    <xf numFmtId="15" fontId="19" fillId="9" borderId="6" xfId="0" applyNumberFormat="1" applyFont="1" applyFill="1" applyBorder="1" applyAlignment="1">
      <alignment vertical="center" wrapText="1"/>
    </xf>
    <xf numFmtId="0" fontId="5" fillId="9" borderId="6" xfId="0" applyNumberFormat="1" applyFont="1" applyFill="1" applyBorder="1" applyAlignment="1">
      <alignment vertical="center" wrapText="1"/>
    </xf>
    <xf numFmtId="0" fontId="19" fillId="9" borderId="6" xfId="0" applyFont="1" applyFill="1" applyBorder="1" applyAlignment="1">
      <alignment vertical="center" wrapText="1"/>
    </xf>
    <xf numFmtId="0" fontId="3" fillId="9" borderId="6" xfId="0" applyFont="1" applyFill="1" applyBorder="1">
      <alignment vertical="top" wrapText="1"/>
    </xf>
    <xf numFmtId="0" fontId="3" fillId="9" borderId="6" xfId="0" applyFont="1" applyFill="1" applyBorder="1" applyAlignment="1">
      <alignment vertical="top"/>
    </xf>
    <xf numFmtId="0" fontId="21" fillId="10" borderId="1" xfId="0" applyFont="1" applyFill="1" applyBorder="1" applyAlignment="1">
      <alignment vertical="top" wrapText="1"/>
    </xf>
    <xf numFmtId="0" fontId="19" fillId="0" borderId="1" xfId="0" applyNumberFormat="1" applyFont="1" applyBorder="1" applyAlignment="1" applyProtection="1">
      <alignment vertical="center"/>
    </xf>
    <xf numFmtId="49" fontId="19" fillId="0" borderId="1" xfId="0" applyNumberFormat="1" applyFont="1" applyBorder="1" applyAlignment="1">
      <alignment vertical="center" wrapText="1"/>
    </xf>
    <xf numFmtId="49" fontId="19" fillId="0" borderId="6" xfId="0" applyNumberFormat="1" applyFont="1" applyBorder="1" applyAlignment="1">
      <alignment vertical="center" wrapText="1"/>
    </xf>
    <xf numFmtId="0" fontId="19" fillId="5" borderId="1" xfId="0" applyNumberFormat="1" applyFont="1" applyFill="1" applyBorder="1" applyAlignment="1">
      <alignment vertical="center" wrapText="1"/>
    </xf>
    <xf numFmtId="0" fontId="19" fillId="0" borderId="1" xfId="0" applyNumberFormat="1" applyFont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22" fillId="0" borderId="0" xfId="0" applyFont="1" applyAlignment="1">
      <alignment vertical="top" wrapText="1"/>
    </xf>
    <xf numFmtId="0" fontId="19" fillId="5" borderId="6" xfId="0" applyNumberFormat="1" applyFont="1" applyFill="1" applyBorder="1" applyAlignment="1">
      <alignment vertical="center" wrapText="1"/>
    </xf>
    <xf numFmtId="0" fontId="19" fillId="0" borderId="6" xfId="0" applyNumberFormat="1" applyFont="1" applyBorder="1" applyAlignment="1">
      <alignment vertical="center" wrapText="1"/>
    </xf>
    <xf numFmtId="0" fontId="19" fillId="5" borderId="6" xfId="0" applyFont="1" applyFill="1" applyBorder="1" applyAlignment="1">
      <alignment vertical="center" wrapText="1"/>
    </xf>
    <xf numFmtId="14" fontId="19" fillId="0" borderId="1" xfId="0" applyNumberFormat="1" applyFont="1" applyBorder="1" applyAlignment="1">
      <alignment vertical="center" wrapText="1"/>
    </xf>
    <xf numFmtId="0" fontId="19" fillId="5" borderId="1" xfId="0" applyNumberFormat="1" applyFont="1" applyFill="1" applyBorder="1" applyAlignment="1" applyProtection="1">
      <alignment vertical="center"/>
    </xf>
    <xf numFmtId="49" fontId="19" fillId="5" borderId="1" xfId="0" applyNumberFormat="1" applyFont="1" applyFill="1" applyBorder="1" applyAlignment="1">
      <alignment vertical="center" wrapText="1"/>
    </xf>
    <xf numFmtId="164" fontId="19" fillId="5" borderId="1" xfId="0" applyNumberFormat="1" applyFont="1" applyFill="1" applyBorder="1" applyAlignment="1">
      <alignment vertical="center" wrapText="1"/>
    </xf>
    <xf numFmtId="0" fontId="19" fillId="5" borderId="1" xfId="0" applyFont="1" applyFill="1" applyBorder="1">
      <alignment vertical="top" wrapText="1"/>
    </xf>
    <xf numFmtId="0" fontId="5" fillId="5" borderId="1" xfId="0" applyNumberFormat="1" applyFont="1" applyFill="1" applyBorder="1" applyAlignment="1" applyProtection="1">
      <alignment vertical="center" wrapText="1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>
      <alignment vertical="top" wrapText="1"/>
    </xf>
    <xf numFmtId="0" fontId="22" fillId="5" borderId="0" xfId="0" applyFont="1" applyFill="1" applyAlignment="1">
      <alignment vertical="top" wrapText="1"/>
    </xf>
    <xf numFmtId="0" fontId="5" fillId="5" borderId="1" xfId="0" applyFont="1" applyFill="1" applyBorder="1">
      <alignment vertical="top" wrapText="1"/>
    </xf>
    <xf numFmtId="0" fontId="1" fillId="0" borderId="1" xfId="0" applyFont="1" applyBorder="1" applyAlignment="1">
      <alignment vertical="top" wrapText="1"/>
    </xf>
    <xf numFmtId="14" fontId="1" fillId="0" borderId="1" xfId="0" applyNumberFormat="1" applyFont="1" applyBorder="1" applyAlignment="1">
      <alignment vertical="top" wrapText="1"/>
    </xf>
    <xf numFmtId="0" fontId="3" fillId="9" borderId="1" xfId="0" applyFont="1" applyFill="1" applyBorder="1" applyAlignment="1">
      <alignment vertical="top"/>
    </xf>
    <xf numFmtId="49" fontId="9" fillId="6" borderId="1" xfId="0" applyNumberFormat="1" applyFont="1" applyFill="1" applyBorder="1" applyAlignment="1">
      <alignment horizontal="left" vertical="center" readingOrder="1"/>
    </xf>
    <xf numFmtId="0" fontId="10" fillId="2" borderId="1" xfId="0" applyNumberFormat="1" applyFont="1" applyFill="1" applyBorder="1" applyAlignment="1" applyProtection="1">
      <alignment horizontal="left" vertical="center" readingOrder="1"/>
    </xf>
    <xf numFmtId="0" fontId="10" fillId="2" borderId="1" xfId="0" applyNumberFormat="1" applyFont="1" applyFill="1" applyBorder="1" applyAlignment="1" applyProtection="1">
      <alignment horizontal="left" vertical="center"/>
    </xf>
    <xf numFmtId="0" fontId="13" fillId="2" borderId="1" xfId="0" applyNumberFormat="1" applyFont="1" applyFill="1" applyBorder="1" applyAlignment="1" applyProtection="1">
      <alignment horizontal="left" vertical="center"/>
    </xf>
    <xf numFmtId="0" fontId="0" fillId="0" borderId="0" xfId="0" applyFont="1" applyAlignment="1">
      <alignment vertical="top"/>
    </xf>
    <xf numFmtId="0" fontId="19" fillId="5" borderId="1" xfId="0" applyNumberFormat="1" applyFont="1" applyFill="1" applyBorder="1" applyAlignment="1">
      <alignment vertical="center"/>
    </xf>
    <xf numFmtId="0" fontId="19" fillId="0" borderId="1" xfId="0" applyNumberFormat="1" applyFont="1" applyBorder="1" applyAlignment="1">
      <alignment vertical="center"/>
    </xf>
    <xf numFmtId="0" fontId="1" fillId="0" borderId="6" xfId="0" applyFont="1" applyBorder="1" applyAlignment="1">
      <alignment vertical="top"/>
    </xf>
    <xf numFmtId="0" fontId="19" fillId="5" borderId="1" xfId="0" applyFont="1" applyFill="1" applyBorder="1" applyAlignment="1">
      <alignment vertical="center"/>
    </xf>
    <xf numFmtId="14" fontId="1" fillId="0" borderId="0" xfId="0" applyNumberFormat="1" applyFont="1" applyAlignment="1">
      <alignment vertical="top"/>
    </xf>
    <xf numFmtId="49" fontId="19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top"/>
    </xf>
    <xf numFmtId="0" fontId="19" fillId="5" borderId="6" xfId="0" applyNumberFormat="1" applyFont="1" applyFill="1" applyBorder="1" applyAlignment="1">
      <alignment vertical="center"/>
    </xf>
    <xf numFmtId="0" fontId="19" fillId="0" borderId="6" xfId="0" applyNumberFormat="1" applyFont="1" applyBorder="1" applyAlignment="1">
      <alignment vertical="center"/>
    </xf>
    <xf numFmtId="0" fontId="19" fillId="5" borderId="6" xfId="0" applyFont="1" applyFill="1" applyBorder="1" applyAlignment="1">
      <alignment vertical="center"/>
    </xf>
    <xf numFmtId="49" fontId="19" fillId="0" borderId="6" xfId="0" applyNumberFormat="1" applyFont="1" applyBorder="1" applyAlignment="1">
      <alignment vertical="center"/>
    </xf>
    <xf numFmtId="0" fontId="5" fillId="5" borderId="1" xfId="0" applyFont="1" applyFill="1" applyBorder="1" applyAlignment="1">
      <alignment vertical="top"/>
    </xf>
    <xf numFmtId="49" fontId="19" fillId="5" borderId="1" xfId="0" applyNumberFormat="1" applyFont="1" applyFill="1" applyBorder="1" applyAlignment="1">
      <alignment vertical="center"/>
    </xf>
    <xf numFmtId="164" fontId="19" fillId="5" borderId="1" xfId="0" applyNumberFormat="1" applyFont="1" applyFill="1" applyBorder="1" applyAlignment="1">
      <alignment vertical="center"/>
    </xf>
    <xf numFmtId="0" fontId="5" fillId="5" borderId="1" xfId="0" applyNumberFormat="1" applyFont="1" applyFill="1" applyBorder="1" applyAlignment="1" applyProtection="1">
      <alignment vertical="center"/>
    </xf>
    <xf numFmtId="0" fontId="19" fillId="5" borderId="1" xfId="0" applyFont="1" applyFill="1" applyBorder="1" applyAlignment="1">
      <alignment vertical="top"/>
    </xf>
    <xf numFmtId="0" fontId="21" fillId="10" borderId="1" xfId="0" applyFont="1" applyFill="1" applyBorder="1" applyAlignment="1">
      <alignment vertical="top"/>
    </xf>
    <xf numFmtId="0" fontId="18" fillId="10" borderId="1" xfId="0" applyFont="1" applyFill="1" applyBorder="1" applyAlignment="1">
      <alignment vertical="top"/>
    </xf>
    <xf numFmtId="0" fontId="19" fillId="0" borderId="6" xfId="0" applyNumberFormat="1" applyFont="1" applyBorder="1" applyAlignment="1" applyProtection="1">
      <alignment vertical="center"/>
    </xf>
    <xf numFmtId="49" fontId="19" fillId="5" borderId="6" xfId="0" applyNumberFormat="1" applyFont="1" applyFill="1" applyBorder="1" applyAlignment="1">
      <alignment vertical="center" wrapText="1"/>
    </xf>
    <xf numFmtId="0" fontId="5" fillId="5" borderId="6" xfId="0" applyFont="1" applyFill="1" applyBorder="1">
      <alignment vertical="top" wrapText="1"/>
    </xf>
    <xf numFmtId="0" fontId="1" fillId="0" borderId="0" xfId="0" applyFont="1" applyBorder="1" applyAlignment="1">
      <alignment vertical="top" wrapText="1"/>
    </xf>
    <xf numFmtId="49" fontId="9" fillId="6" borderId="6" xfId="0" applyNumberFormat="1" applyFont="1" applyFill="1" applyBorder="1" applyAlignment="1">
      <alignment horizontal="left" vertical="center" readingOrder="1"/>
    </xf>
    <xf numFmtId="0" fontId="10" fillId="2" borderId="6" xfId="0" applyNumberFormat="1" applyFont="1" applyFill="1" applyBorder="1" applyAlignment="1" applyProtection="1">
      <alignment horizontal="left" vertical="center" readingOrder="1"/>
    </xf>
    <xf numFmtId="0" fontId="10" fillId="2" borderId="6" xfId="0" applyNumberFormat="1" applyFont="1" applyFill="1" applyBorder="1" applyAlignment="1" applyProtection="1">
      <alignment horizontal="left" vertical="center"/>
    </xf>
    <xf numFmtId="0" fontId="21" fillId="10" borderId="6" xfId="0" applyFont="1" applyFill="1" applyBorder="1" applyAlignment="1">
      <alignment vertical="top"/>
    </xf>
    <xf numFmtId="0" fontId="18" fillId="10" borderId="6" xfId="0" applyFont="1" applyFill="1" applyBorder="1" applyAlignment="1">
      <alignment vertical="top"/>
    </xf>
    <xf numFmtId="0" fontId="13" fillId="2" borderId="6" xfId="0" applyNumberFormat="1" applyFont="1" applyFill="1" applyBorder="1" applyAlignment="1" applyProtection="1">
      <alignment horizontal="left" vertical="center"/>
    </xf>
    <xf numFmtId="0" fontId="5" fillId="5" borderId="6" xfId="0" applyFont="1" applyFill="1" applyBorder="1" applyAlignment="1">
      <alignment vertical="top"/>
    </xf>
    <xf numFmtId="49" fontId="19" fillId="5" borderId="6" xfId="0" applyNumberFormat="1" applyFont="1" applyFill="1" applyBorder="1" applyAlignment="1">
      <alignment vertical="center"/>
    </xf>
    <xf numFmtId="164" fontId="19" fillId="5" borderId="6" xfId="0" applyNumberFormat="1" applyFont="1" applyFill="1" applyBorder="1" applyAlignment="1">
      <alignment vertical="center"/>
    </xf>
    <xf numFmtId="0" fontId="3" fillId="5" borderId="6" xfId="0" applyFont="1" applyFill="1" applyBorder="1" applyAlignment="1">
      <alignment vertical="top"/>
    </xf>
    <xf numFmtId="0" fontId="19" fillId="5" borderId="6" xfId="0" applyNumberFormat="1" applyFont="1" applyFill="1" applyBorder="1" applyAlignment="1" applyProtection="1">
      <alignment vertical="center"/>
    </xf>
    <xf numFmtId="0" fontId="3" fillId="3" borderId="6" xfId="0" applyNumberFormat="1" applyFont="1" applyFill="1" applyBorder="1" applyAlignment="1" applyProtection="1">
      <alignment vertical="center"/>
    </xf>
    <xf numFmtId="0" fontId="19" fillId="5" borderId="6" xfId="0" applyFont="1" applyFill="1" applyBorder="1" applyAlignment="1">
      <alignment vertical="top"/>
    </xf>
    <xf numFmtId="0" fontId="5" fillId="5" borderId="6" xfId="0" applyNumberFormat="1" applyFont="1" applyFill="1" applyBorder="1" applyAlignment="1" applyProtection="1">
      <alignment vertical="center"/>
    </xf>
    <xf numFmtId="49" fontId="9" fillId="6" borderId="6" xfId="0" applyNumberFormat="1" applyFont="1" applyFill="1" applyBorder="1" applyAlignment="1">
      <alignment horizontal="left" vertical="center" wrapText="1" readingOrder="1"/>
    </xf>
    <xf numFmtId="0" fontId="10" fillId="2" borderId="6" xfId="0" applyNumberFormat="1" applyFont="1" applyFill="1" applyBorder="1" applyAlignment="1" applyProtection="1">
      <alignment horizontal="left" vertical="center" wrapText="1"/>
    </xf>
    <xf numFmtId="0" fontId="13" fillId="2" borderId="6" xfId="0" applyNumberFormat="1" applyFont="1" applyFill="1" applyBorder="1" applyAlignment="1" applyProtection="1">
      <alignment horizontal="left" vertical="center" wrapText="1"/>
    </xf>
    <xf numFmtId="0" fontId="0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4" fillId="7" borderId="6" xfId="0" applyNumberFormat="1" applyFont="1" applyFill="1" applyBorder="1" applyAlignment="1">
      <alignment vertical="top" wrapText="1"/>
    </xf>
    <xf numFmtId="49" fontId="14" fillId="7" borderId="6" xfId="0" applyNumberFormat="1" applyFont="1" applyFill="1" applyBorder="1" applyAlignment="1">
      <alignment vertical="center" wrapText="1"/>
    </xf>
    <xf numFmtId="0" fontId="14" fillId="7" borderId="6" xfId="0" applyNumberFormat="1" applyFont="1" applyFill="1" applyBorder="1" applyAlignment="1">
      <alignment vertical="center" wrapText="1"/>
    </xf>
    <xf numFmtId="0" fontId="20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</cellXfs>
  <cellStyles count="1">
    <cellStyle name="Normal" xfId="0" builtinId="0"/>
  </cellStyles>
  <dxfs count="134">
    <dxf>
      <font>
        <sz val="10"/>
        <name val="Calibri"/>
        <scheme val="none"/>
      </font>
      <fill>
        <patternFill patternType="solid">
          <bgColor theme="0"/>
        </patternFill>
      </fill>
      <alignment vertical="center"/>
    </dxf>
    <dxf>
      <font>
        <b val="0"/>
        <i val="0"/>
        <strike val="0"/>
        <u val="none"/>
        <sz val="10"/>
        <color auto="1"/>
        <name val="Calibri"/>
        <scheme val="none"/>
      </font>
      <numFmt numFmtId="30" formatCode="@"/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sz val="10"/>
        <name val="Calibri"/>
        <scheme val="none"/>
      </font>
      <fill>
        <patternFill patternType="solid">
          <bgColor theme="0"/>
        </patternFill>
      </fill>
      <alignment vertical="center"/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numFmt numFmtId="30" formatCode="@"/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numFmt numFmtId="30" formatCode="@"/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sz val="10"/>
        <name val="Calibri"/>
        <scheme val="none"/>
      </font>
      <numFmt numFmtId="164" formatCode="[$-409]d/mmm/yyyy;@"/>
      <fill>
        <patternFill patternType="solid">
          <bgColor theme="0"/>
        </patternFill>
      </fill>
      <alignment vertical="center"/>
    </dxf>
    <dxf>
      <font>
        <b val="0"/>
        <i val="0"/>
        <strike val="0"/>
        <u val="none"/>
        <sz val="10"/>
        <color auto="1"/>
        <name val="Calibri"/>
        <scheme val="none"/>
      </font>
      <numFmt numFmtId="164" formatCode="[$-409]d/mmm/yyyy;@"/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numFmt numFmtId="164" formatCode="[$-409]d/mmm/yyyy;@"/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numFmt numFmtId="164" formatCode="[$-409]d/mmm/yyyy;@"/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numFmt numFmtId="30" formatCode="@"/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sz val="10"/>
        <name val="Calibri"/>
        <scheme val="none"/>
      </font>
      <fill>
        <patternFill patternType="solid">
          <bgColor theme="0"/>
        </patternFill>
      </fill>
      <alignment vertical="center"/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/>
    </dxf>
    <dxf>
      <font>
        <sz val="10"/>
        <name val="Calibri"/>
        <scheme val="none"/>
      </font>
      <fill>
        <patternFill patternType="solid">
          <bgColor theme="0"/>
        </patternFill>
      </fill>
      <alignment vertical="center"/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auto="1"/>
        <name val="Calibri"/>
        <scheme val="none"/>
      </font>
      <fill>
        <patternFill patternType="solid">
          <bgColor theme="0"/>
        </patternFill>
      </fill>
      <alignment vertical="center" wrapText="1"/>
      <border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  <dxf>
      <font>
        <b val="0"/>
        <i val="0"/>
        <strike val="0"/>
        <u val="none"/>
        <sz val="10"/>
        <color indexed="8"/>
        <name val="Helvetica Neue"/>
        <scheme val="none"/>
      </font>
      <alignment vertical="top" wrapText="1"/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000000"/>
      <rgbColor rgb="00A5A5A5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9" name="Table9" displayName="Table9" ref="A1:Q33" totalsRowShown="0">
  <tableColumns count="17">
    <tableColumn id="1" name="Sr No" dataDxfId="133"/>
    <tableColumn id="2" name="Department" dataDxfId="132"/>
    <tableColumn id="3" name="Project/CR Name" dataDxfId="131"/>
    <tableColumn id="4" name="Type (AMC/Ad-hoc)" dataDxfId="130"/>
    <tableColumn id="5" name="Approved By" dataDxfId="129"/>
    <tableColumn id="6" name="Approved on Date" dataDxfId="128"/>
    <tableColumn id="7" name="Project/CR Start Date" dataDxfId="127"/>
    <tableColumn id="8" name="Project/CR End Date" dataDxfId="126"/>
    <tableColumn id="9" name="UAT Handover Date" dataDxfId="125"/>
    <tableColumn id="10" name="EE (Hours)" dataDxfId="124">
      <calculatedColumnFormula>#REF!</calculatedColumnFormula>
    </tableColumn>
    <tableColumn id="11" name="Cost" dataDxfId="123">
      <calculatedColumnFormula>#REF!</calculatedColumnFormula>
    </tableColumn>
    <tableColumn id="12" name="Development Status" dataDxfId="122"/>
    <tableColumn id="13" name="Mail Attached Name" dataDxfId="121"/>
    <tableColumn id="14" name="Charge to Legal entity Name" dataDxfId="120"/>
    <tableColumn id="15" name="Billing Email sent to Account Team on" dataDxfId="119"/>
    <tableColumn id="16" name="Done By" dataDxfId="118"/>
    <tableColumn id="17" name="Reporting Manager" dataDxfId="117"/>
  </tableColumns>
  <tableStyleInfo name="TableStyleLight10" showFirstColumn="0" showLastColumn="0" showRowStripes="0" showColumnStripes="0"/>
</table>
</file>

<file path=xl/tables/table2.xml><?xml version="1.0" encoding="utf-8"?>
<table xmlns="http://schemas.openxmlformats.org/spreadsheetml/2006/main" id="7" name="Table2_45678" displayName="Table2_45678" ref="A1:Q26" totalsRowShown="0">
  <autoFilter ref="A1:Q26"/>
  <tableColumns count="17">
    <tableColumn id="1" name="Sr No" dataDxfId="116"/>
    <tableColumn id="2" name="Department" dataDxfId="115"/>
    <tableColumn id="3" name="Project/CR Name" dataDxfId="114"/>
    <tableColumn id="4" name="Type (AMC/Ad-hoc)" dataDxfId="113"/>
    <tableColumn id="5" name="Approved By" dataDxfId="112"/>
    <tableColumn id="6" name="Approved on Date" dataDxfId="111"/>
    <tableColumn id="7" name="Project/CR Start Date" dataDxfId="110"/>
    <tableColumn id="8" name="Project/CR End Date" dataDxfId="109"/>
    <tableColumn id="9" name="UAT Handover Date" dataDxfId="108"/>
    <tableColumn id="10" name="EE (Hours)" dataDxfId="107">
      <calculatedColumnFormula>#REF!</calculatedColumnFormula>
    </tableColumn>
    <tableColumn id="11" name="Cost" dataDxfId="106">
      <calculatedColumnFormula>#REF!</calculatedColumnFormula>
    </tableColumn>
    <tableColumn id="12" name="Development Status" dataDxfId="105"/>
    <tableColumn id="13" name="Mail Attached Name" dataDxfId="104"/>
    <tableColumn id="14" name="Charge to Legal entity Name" dataDxfId="103"/>
    <tableColumn id="15" name="Billing Email sent to Account Team on" dataDxfId="102"/>
    <tableColumn id="16" name="Done By" dataDxfId="101"/>
    <tableColumn id="17" name="Reporting Manager" dataDxfId="100"/>
  </tableColumns>
  <tableStyleInfo name="TableStyleLight12" showFirstColumn="0" showLastColumn="0" showRowStripes="0" showColumnStripes="0"/>
</table>
</file>

<file path=xl/tables/table3.xml><?xml version="1.0" encoding="utf-8"?>
<table xmlns="http://schemas.openxmlformats.org/spreadsheetml/2006/main" id="6" name="Table2_4567" displayName="Table2_4567" ref="A1:Q26" totalsRowShown="0">
  <autoFilter ref="A1:Q26"/>
  <tableColumns count="17">
    <tableColumn id="1" name="Sr No" dataDxfId="99"/>
    <tableColumn id="2" name="Department" dataDxfId="98"/>
    <tableColumn id="3" name="Project/CR Name" dataDxfId="97"/>
    <tableColumn id="4" name="Type (AMC/Ad-hoc)" dataDxfId="96"/>
    <tableColumn id="5" name="Approved By" dataDxfId="95"/>
    <tableColumn id="6" name="Approved on Date" dataDxfId="94"/>
    <tableColumn id="7" name="Project/CR Start Date" dataDxfId="93"/>
    <tableColumn id="8" name="Project/CR End Date" dataDxfId="92"/>
    <tableColumn id="9" name="UAT Handover Date" dataDxfId="91"/>
    <tableColumn id="10" name="EE (Hours)" dataDxfId="90">
      <calculatedColumnFormula>#REF!</calculatedColumnFormula>
    </tableColumn>
    <tableColumn id="11" name="Cost" dataDxfId="89">
      <calculatedColumnFormula>#REF!</calculatedColumnFormula>
    </tableColumn>
    <tableColumn id="12" name="Development Status" dataDxfId="88"/>
    <tableColumn id="13" name="Mail Attached Name" dataDxfId="87"/>
    <tableColumn id="14" name="Charge to Legal entity Name" dataDxfId="86"/>
    <tableColumn id="15" name="Billing Email sent to Account Team on" dataDxfId="85"/>
    <tableColumn id="16" name="Done By" dataDxfId="84"/>
    <tableColumn id="17" name="Reporting Manager" dataDxfId="83"/>
  </tableColumns>
  <tableStyleInfo name="TableStyleLight12" showFirstColumn="0" showLastColumn="0" showRowStripes="0" showColumnStripes="0"/>
</table>
</file>

<file path=xl/tables/table4.xml><?xml version="1.0" encoding="utf-8"?>
<table xmlns="http://schemas.openxmlformats.org/spreadsheetml/2006/main" id="5" name="Table2_456" displayName="Table2_456" ref="A1:Q22" totalsRowShown="0">
  <autoFilter ref="A1:Q22"/>
  <tableColumns count="17">
    <tableColumn id="1" name="Sr No" dataDxfId="82"/>
    <tableColumn id="2" name="Department" dataDxfId="81"/>
    <tableColumn id="3" name="Project/CR Name" dataDxfId="80"/>
    <tableColumn id="4" name="Type (AMC/Ad-hoc)" dataDxfId="79"/>
    <tableColumn id="5" name="Approved By" dataDxfId="78"/>
    <tableColumn id="6" name="Approved on Date" dataDxfId="77"/>
    <tableColumn id="7" name="Project/CR Start Date" dataDxfId="76"/>
    <tableColumn id="8" name="Project/CR End Date" dataDxfId="75"/>
    <tableColumn id="9" name="UAT Handover Date" dataDxfId="74"/>
    <tableColumn id="10" name="EE (Hours)" dataDxfId="73">
      <calculatedColumnFormula>#REF!</calculatedColumnFormula>
    </tableColumn>
    <tableColumn id="11" name="Cost" dataDxfId="72">
      <calculatedColumnFormula>#REF!</calculatedColumnFormula>
    </tableColumn>
    <tableColumn id="12" name="Development Status" dataDxfId="71"/>
    <tableColumn id="13" name="Mail Attached Name" dataDxfId="70"/>
    <tableColumn id="14" name="Charge to Legal entity Name" dataDxfId="69"/>
    <tableColumn id="15" name="Billing Email sent to Account Team on" dataDxfId="68"/>
    <tableColumn id="16" name="Done By" dataDxfId="67"/>
    <tableColumn id="17" name="Reporting Manager" dataDxfId="66"/>
  </tableColumns>
  <tableStyleInfo name="TableStyleLight13" showFirstColumn="0" showLastColumn="0" showRowStripes="0" showColumnStripes="0"/>
</table>
</file>

<file path=xl/tables/table5.xml><?xml version="1.0" encoding="utf-8"?>
<table xmlns="http://schemas.openxmlformats.org/spreadsheetml/2006/main" id="4" name="Table2_45" displayName="Table2_45" ref="A1:Q23" totalsRowShown="0">
  <autoFilter ref="A1:Q23"/>
  <tableColumns count="17">
    <tableColumn id="1" name="Sr No" dataDxfId="65"/>
    <tableColumn id="2" name="Department" dataDxfId="64"/>
    <tableColumn id="3" name="Project/CR Name" dataDxfId="63"/>
    <tableColumn id="4" name="Type (AMC/Ad-hoc)" dataDxfId="62"/>
    <tableColumn id="5" name="Approved By" dataDxfId="61"/>
    <tableColumn id="6" name="Approved on Date" dataDxfId="60"/>
    <tableColumn id="7" name="Project/CR Start Date" dataDxfId="59"/>
    <tableColumn id="8" name="Project/CR End Date" dataDxfId="58"/>
    <tableColumn id="9" name="UAT Handover Date" dataDxfId="57"/>
    <tableColumn id="10" name="EE (Hours)" dataDxfId="56">
      <calculatedColumnFormula>#REF!</calculatedColumnFormula>
    </tableColumn>
    <tableColumn id="11" name="Cost" dataDxfId="55">
      <calculatedColumnFormula>#REF!</calculatedColumnFormula>
    </tableColumn>
    <tableColumn id="12" name="Development Status" dataDxfId="54"/>
    <tableColumn id="13" name="Mail Attached Name" dataDxfId="53"/>
    <tableColumn id="14" name="Charge to Legal entity Name" dataDxfId="52"/>
    <tableColumn id="15" name="Billing Email sent to Account Team on" dataDxfId="51"/>
    <tableColumn id="16" name="Done By" dataDxfId="50"/>
    <tableColumn id="17" name="Reporting Manager" dataDxfId="49"/>
  </tableColumns>
  <tableStyleInfo name="TableStyleLight13" showFirstColumn="0" showLastColumn="0" showRowStripes="0" showColumnStripes="0"/>
</table>
</file>

<file path=xl/tables/table6.xml><?xml version="1.0" encoding="utf-8"?>
<table xmlns="http://schemas.openxmlformats.org/spreadsheetml/2006/main" id="3" name="Table2_4" displayName="Table2_4" ref="A1:Q27" totalsRowShown="0">
  <autoFilter ref="A1:Q27"/>
  <tableColumns count="17">
    <tableColumn id="1" name="Sr No" dataDxfId="48"/>
    <tableColumn id="2" name="Department" dataDxfId="47"/>
    <tableColumn id="3" name="Project/CR Name" dataDxfId="46"/>
    <tableColumn id="4" name="Type (AMC/Ad-hoc)" dataDxfId="45"/>
    <tableColumn id="5" name="Approved By" dataDxfId="44"/>
    <tableColumn id="6" name="Approved on Date" dataDxfId="43"/>
    <tableColumn id="7" name="Project/CR Start Date" dataDxfId="42"/>
    <tableColumn id="8" name="Project/CR End Date" dataDxfId="41"/>
    <tableColumn id="9" name="UAT Handover Date" dataDxfId="40"/>
    <tableColumn id="10" name="EE (Hours)" dataDxfId="39">
      <calculatedColumnFormula>#REF!</calculatedColumnFormula>
    </tableColumn>
    <tableColumn id="11" name="Cost" dataDxfId="38">
      <calculatedColumnFormula>#REF!</calculatedColumnFormula>
    </tableColumn>
    <tableColumn id="12" name="Development Status" dataDxfId="37"/>
    <tableColumn id="13" name="Mail Attached Name" dataDxfId="36"/>
    <tableColumn id="14" name="Charge to Legal entity Name" dataDxfId="35"/>
    <tableColumn id="15" name="Billing Email sent to Account Team on" dataDxfId="34"/>
    <tableColumn id="16" name="Done By" dataDxfId="33"/>
    <tableColumn id="17" name="Reporting Manager" dataDxfId="32"/>
  </tableColumns>
  <tableStyleInfo name="TableStyleLight13" showFirstColumn="0" showLastColumn="0" showRowStripes="0" showColumnStripes="0"/>
</table>
</file>

<file path=xl/tables/table7.xml><?xml version="1.0" encoding="utf-8"?>
<table xmlns="http://schemas.openxmlformats.org/spreadsheetml/2006/main" id="2" name="Table2" displayName="Table2" ref="A1:Q31" totalsRowShown="0">
  <autoFilter ref="A1:Q31"/>
  <tableColumns count="17">
    <tableColumn id="1" name="Sr No" dataDxfId="31"/>
    <tableColumn id="2" name="Department" dataDxfId="30"/>
    <tableColumn id="3" name="Project/CR Name" dataDxfId="29"/>
    <tableColumn id="4" name="Type (AMC/Ad-hoc)" dataDxfId="28"/>
    <tableColumn id="5" name="Approved By" dataDxfId="27"/>
    <tableColumn id="6" name="Approved on Date" dataDxfId="26"/>
    <tableColumn id="7" name="Project/CR Start Date" dataDxfId="25"/>
    <tableColumn id="8" name="Project/CR End Date" dataDxfId="24"/>
    <tableColumn id="9" name="UAT Handover Date" dataDxfId="23"/>
    <tableColumn id="10" name="EE (Hours)" dataDxfId="22">
      <calculatedColumnFormula>#REF!</calculatedColumnFormula>
    </tableColumn>
    <tableColumn id="11" name="Cost" dataDxfId="21">
      <calculatedColumnFormula>#REF!</calculatedColumnFormula>
    </tableColumn>
    <tableColumn id="12" name="Development Status" dataDxfId="20"/>
    <tableColumn id="13" name="Mail Attached Name" dataDxfId="19"/>
    <tableColumn id="14" name="Charge to Legal entity Name" dataDxfId="18"/>
    <tableColumn id="15" name="Billing Email sent to Account Team on" dataDxfId="17"/>
    <tableColumn id="16" name="Done By" dataDxfId="16"/>
    <tableColumn id="17" name="Reporting Manager" dataDxfId="15"/>
  </tableColumns>
  <tableStyleInfo name="TableStyleLight13" showFirstColumn="0" showLastColumn="0" showRowStripes="0" showColumnStripes="0"/>
</table>
</file>

<file path=xl/tables/table8.xml><?xml version="1.0" encoding="utf-8"?>
<table xmlns="http://schemas.openxmlformats.org/spreadsheetml/2006/main" id="1" name="Table1" displayName="Table1" ref="A1:Q52" totalsRowCount="1">
  <autoFilter ref="A1:Q51"/>
  <tableColumns count="17">
    <tableColumn id="1" name="Sr No" dataDxfId="14"/>
    <tableColumn id="2" name="Department" dataDxfId="13"/>
    <tableColumn id="3" name="Project/CR Name" dataDxfId="12"/>
    <tableColumn id="4" name="Type (AMC/Ad-hoc)" dataDxfId="11"/>
    <tableColumn id="5" name="Approved By" dataDxfId="10"/>
    <tableColumn id="6" name="Approved on Date" dataDxfId="9"/>
    <tableColumn id="7" name="Project/CR Start Date" dataDxfId="8"/>
    <tableColumn id="8" name="Project/CR End Date" totalsRowLabel="Total" dataDxfId="7"/>
    <tableColumn id="9" name="UAT Handover Date" dataDxfId="6"/>
    <tableColumn id="10" name="EE (Hours)" totalsRowFunction="custom">
      <totalsRowFormula>SUM(J2:J51)</totalsRowFormula>
    </tableColumn>
    <tableColumn id="11" name="Cost" totalsRowFunction="custom">
      <totalsRowFormula>SUM(K2:K51)</totalsRowFormula>
    </tableColumn>
    <tableColumn id="12" name="Development Status" dataDxfId="5"/>
    <tableColumn id="13" name="Mail Attached Name" dataDxfId="4"/>
    <tableColumn id="14" name="Charge to Legal entity Name" dataDxfId="3"/>
    <tableColumn id="15" name="Billing Email sent to Account Team on" dataDxfId="2"/>
    <tableColumn id="16" name="Done By" dataDxfId="1"/>
    <tableColumn id="17" name="Reporting Manager" dataDxfId="0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opLeftCell="A2" workbookViewId="0">
      <selection activeCell="A27" sqref="A27:M27"/>
    </sheetView>
  </sheetViews>
  <sheetFormatPr defaultRowHeight="12"/>
  <cols>
    <col min="1" max="1" width="5.28515625" bestFit="1" customWidth="1"/>
    <col min="2" max="2" width="20.42578125" bestFit="1" customWidth="1"/>
    <col min="3" max="3" width="92.140625" bestFit="1" customWidth="1"/>
    <col min="4" max="4" width="16.42578125" bestFit="1" customWidth="1"/>
    <col min="5" max="5" width="17.28515625" bestFit="1" customWidth="1"/>
    <col min="6" max="6" width="15.42578125" bestFit="1" customWidth="1"/>
    <col min="7" max="7" width="18.140625" bestFit="1" customWidth="1"/>
    <col min="8" max="8" width="17" bestFit="1" customWidth="1"/>
    <col min="9" max="9" width="16.42578125" bestFit="1" customWidth="1"/>
    <col min="10" max="10" width="8.85546875" bestFit="1" customWidth="1"/>
    <col min="11" max="11" width="8" customWidth="1"/>
    <col min="12" max="12" width="22" bestFit="1" customWidth="1"/>
    <col min="13" max="13" width="17.28515625" bestFit="1" customWidth="1"/>
  </cols>
  <sheetData>
    <row r="1" spans="1:13" ht="23.25" customHeigh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13" s="186" customFormat="1" ht="12.75">
      <c r="A2" s="182" t="s">
        <v>1</v>
      </c>
      <c r="B2" s="183" t="s">
        <v>2</v>
      </c>
      <c r="C2" s="182" t="s">
        <v>3</v>
      </c>
      <c r="D2" s="211" t="s">
        <v>4</v>
      </c>
      <c r="E2" s="182" t="s">
        <v>5</v>
      </c>
      <c r="F2" s="182" t="s">
        <v>6</v>
      </c>
      <c r="G2" s="182" t="s">
        <v>7</v>
      </c>
      <c r="H2" s="182" t="s">
        <v>8</v>
      </c>
      <c r="I2" s="183" t="s">
        <v>9</v>
      </c>
      <c r="J2" s="182" t="s">
        <v>10</v>
      </c>
      <c r="K2" s="182" t="s">
        <v>11</v>
      </c>
      <c r="L2" s="183" t="s">
        <v>12</v>
      </c>
      <c r="M2" s="182" t="s">
        <v>13</v>
      </c>
    </row>
    <row r="3" spans="1:13" s="186" customFormat="1" ht="15">
      <c r="A3" s="193"/>
      <c r="B3" s="205"/>
      <c r="C3" s="141"/>
      <c r="D3" s="141"/>
      <c r="E3" s="141"/>
      <c r="F3" s="142"/>
      <c r="G3" s="142"/>
      <c r="H3" s="142"/>
      <c r="I3" s="142"/>
      <c r="J3" s="193"/>
      <c r="K3" s="193"/>
      <c r="L3" s="197"/>
      <c r="M3" s="193"/>
    </row>
    <row r="4" spans="1:13" s="186" customFormat="1" ht="12.75">
      <c r="A4" s="203"/>
      <c r="B4" s="203"/>
      <c r="C4" s="203"/>
      <c r="D4" s="203"/>
      <c r="E4" s="203"/>
      <c r="F4" s="203"/>
      <c r="G4" s="203"/>
      <c r="H4" s="203"/>
      <c r="I4" s="203" t="s">
        <v>19</v>
      </c>
      <c r="J4" s="203">
        <f>SUM(J3:J3)</f>
        <v>0</v>
      </c>
      <c r="K4" s="203">
        <f>SUM(K3:K3)</f>
        <v>0</v>
      </c>
      <c r="L4" s="203"/>
      <c r="M4" s="203"/>
    </row>
    <row r="8" spans="1:13" ht="22.5">
      <c r="A8" s="232" t="s">
        <v>20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</row>
    <row r="9" spans="1:13" s="186" customFormat="1" ht="12.75">
      <c r="A9" s="182" t="s">
        <v>1</v>
      </c>
      <c r="B9" s="184" t="s">
        <v>2</v>
      </c>
      <c r="C9" s="182" t="s">
        <v>3</v>
      </c>
      <c r="D9" s="211" t="s">
        <v>4</v>
      </c>
      <c r="E9" s="182" t="s">
        <v>5</v>
      </c>
      <c r="F9" s="182" t="s">
        <v>6</v>
      </c>
      <c r="G9" s="182" t="s">
        <v>7</v>
      </c>
      <c r="H9" s="182" t="s">
        <v>8</v>
      </c>
      <c r="I9" s="184" t="s">
        <v>9</v>
      </c>
      <c r="J9" s="182" t="s">
        <v>10</v>
      </c>
      <c r="K9" s="182" t="s">
        <v>11</v>
      </c>
      <c r="L9" s="185" t="s">
        <v>12</v>
      </c>
      <c r="M9" s="182" t="s">
        <v>13</v>
      </c>
    </row>
    <row r="10" spans="1:13" s="186" customFormat="1" ht="15">
      <c r="A10" s="194">
        <v>1</v>
      </c>
      <c r="B10" s="195" t="s">
        <v>20</v>
      </c>
      <c r="C10" s="207" t="s">
        <v>465</v>
      </c>
      <c r="D10" s="196" t="s">
        <v>25</v>
      </c>
      <c r="E10" s="189" t="s">
        <v>22</v>
      </c>
      <c r="F10" s="191"/>
      <c r="G10" s="191"/>
      <c r="H10" s="191"/>
      <c r="I10" s="191"/>
      <c r="J10" s="195">
        <v>0</v>
      </c>
      <c r="K10" s="194">
        <v>15000</v>
      </c>
      <c r="L10" s="197"/>
      <c r="M10" s="197"/>
    </row>
    <row r="11" spans="1:13" s="186" customFormat="1" ht="15">
      <c r="A11" s="194">
        <v>2</v>
      </c>
      <c r="B11" s="195" t="s">
        <v>20</v>
      </c>
      <c r="C11" s="189" t="s">
        <v>24</v>
      </c>
      <c r="D11" s="196" t="s">
        <v>25</v>
      </c>
      <c r="E11" s="189" t="s">
        <v>22</v>
      </c>
      <c r="F11" s="191"/>
      <c r="G11" s="191"/>
      <c r="H11" s="191"/>
      <c r="I11" s="191"/>
      <c r="J11" s="195">
        <v>0</v>
      </c>
      <c r="K11" s="194">
        <v>27500</v>
      </c>
      <c r="L11" s="197"/>
      <c r="M11" s="197"/>
    </row>
    <row r="12" spans="1:13" s="186" customFormat="1" ht="15">
      <c r="A12" s="194">
        <v>3</v>
      </c>
      <c r="B12" s="195" t="s">
        <v>20</v>
      </c>
      <c r="C12" s="189" t="s">
        <v>26</v>
      </c>
      <c r="D12" s="196" t="s">
        <v>25</v>
      </c>
      <c r="E12" s="189" t="s">
        <v>22</v>
      </c>
      <c r="F12" s="191"/>
      <c r="G12" s="191"/>
      <c r="H12" s="191"/>
      <c r="I12" s="191"/>
      <c r="J12" s="195">
        <v>0</v>
      </c>
      <c r="K12" s="194">
        <v>20000</v>
      </c>
      <c r="L12" s="197"/>
      <c r="M12" s="197"/>
    </row>
    <row r="13" spans="1:13" s="186" customFormat="1" ht="15">
      <c r="A13" s="194">
        <v>4</v>
      </c>
      <c r="B13" s="195" t="s">
        <v>20</v>
      </c>
      <c r="C13" s="189" t="s">
        <v>27</v>
      </c>
      <c r="D13" s="196" t="s">
        <v>25</v>
      </c>
      <c r="E13" s="189" t="s">
        <v>22</v>
      </c>
      <c r="F13" s="191"/>
      <c r="G13" s="191"/>
      <c r="H13" s="191"/>
      <c r="I13" s="191"/>
      <c r="J13" s="195">
        <v>0</v>
      </c>
      <c r="K13" s="194">
        <v>20833</v>
      </c>
      <c r="L13" s="197"/>
      <c r="M13" s="197"/>
    </row>
    <row r="14" spans="1:13" s="186" customFormat="1">
      <c r="A14" s="204"/>
      <c r="B14" s="204"/>
      <c r="C14" s="204"/>
      <c r="D14" s="204"/>
      <c r="E14" s="204"/>
      <c r="F14" s="204"/>
      <c r="G14" s="204"/>
      <c r="H14" s="204"/>
      <c r="I14" s="204" t="s">
        <v>19</v>
      </c>
      <c r="J14" s="204">
        <f>SUM(J9:J13)</f>
        <v>0</v>
      </c>
      <c r="K14" s="204">
        <f>SUM(K9:K13)</f>
        <v>83333</v>
      </c>
      <c r="L14" s="204"/>
      <c r="M14" s="204"/>
    </row>
    <row r="17" spans="1:13" ht="22.5">
      <c r="A17" s="232" t="s">
        <v>28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</row>
    <row r="18" spans="1:13" s="186" customFormat="1" ht="12.75">
      <c r="A18" s="182" t="s">
        <v>1</v>
      </c>
      <c r="B18" s="184" t="s">
        <v>2</v>
      </c>
      <c r="C18" s="182" t="s">
        <v>3</v>
      </c>
      <c r="D18" s="211" t="s">
        <v>4</v>
      </c>
      <c r="E18" s="182" t="s">
        <v>5</v>
      </c>
      <c r="F18" s="182" t="s">
        <v>6</v>
      </c>
      <c r="G18" s="182" t="s">
        <v>7</v>
      </c>
      <c r="H18" s="182" t="s">
        <v>8</v>
      </c>
      <c r="I18" s="184" t="s">
        <v>9</v>
      </c>
      <c r="J18" s="182" t="s">
        <v>10</v>
      </c>
      <c r="K18" s="182" t="s">
        <v>11</v>
      </c>
      <c r="L18" s="185" t="s">
        <v>12</v>
      </c>
      <c r="M18" s="182" t="s">
        <v>13</v>
      </c>
    </row>
    <row r="19" spans="1:13" s="186" customFormat="1" ht="15">
      <c r="A19" s="187">
        <v>1</v>
      </c>
      <c r="B19" s="187" t="s">
        <v>28</v>
      </c>
      <c r="C19" s="198" t="s">
        <v>29</v>
      </c>
      <c r="D19" s="190" t="s">
        <v>25</v>
      </c>
      <c r="E19" s="199" t="s">
        <v>30</v>
      </c>
      <c r="F19" s="200"/>
      <c r="G19" s="200"/>
      <c r="H19" s="200"/>
      <c r="I19" s="200"/>
      <c r="J19" s="198">
        <v>0</v>
      </c>
      <c r="K19" s="175">
        <v>5531</v>
      </c>
      <c r="L19" s="199"/>
      <c r="M19" s="199"/>
    </row>
    <row r="20" spans="1:13" s="186" customFormat="1" ht="15">
      <c r="A20" s="187">
        <v>2</v>
      </c>
      <c r="B20" s="187" t="s">
        <v>28</v>
      </c>
      <c r="C20" s="198" t="s">
        <v>31</v>
      </c>
      <c r="D20" s="190" t="s">
        <v>25</v>
      </c>
      <c r="E20" s="198" t="s">
        <v>30</v>
      </c>
      <c r="F20" s="200"/>
      <c r="G20" s="200"/>
      <c r="H20" s="200"/>
      <c r="I20" s="200"/>
      <c r="J20" s="187">
        <v>0</v>
      </c>
      <c r="K20" s="198">
        <v>3563</v>
      </c>
      <c r="L20" s="199"/>
      <c r="M20" s="199"/>
    </row>
    <row r="21" spans="1:13" s="186" customFormat="1" ht="15">
      <c r="A21" s="187">
        <v>3</v>
      </c>
      <c r="B21" s="187" t="s">
        <v>28</v>
      </c>
      <c r="C21" s="198" t="s">
        <v>32</v>
      </c>
      <c r="D21" s="190" t="s">
        <v>25</v>
      </c>
      <c r="E21" s="198" t="s">
        <v>30</v>
      </c>
      <c r="F21" s="200"/>
      <c r="G21" s="200"/>
      <c r="H21" s="200"/>
      <c r="I21" s="200"/>
      <c r="J21" s="187">
        <v>0</v>
      </c>
      <c r="K21" s="198">
        <v>15000</v>
      </c>
      <c r="L21" s="199"/>
      <c r="M21" s="199"/>
    </row>
    <row r="22" spans="1:13" s="186" customFormat="1" ht="15">
      <c r="A22" s="187">
        <v>4</v>
      </c>
      <c r="B22" s="187" t="s">
        <v>28</v>
      </c>
      <c r="C22" s="198" t="s">
        <v>33</v>
      </c>
      <c r="D22" s="190" t="s">
        <v>25</v>
      </c>
      <c r="E22" s="198" t="s">
        <v>30</v>
      </c>
      <c r="F22" s="200"/>
      <c r="G22" s="200"/>
      <c r="H22" s="200"/>
      <c r="I22" s="200"/>
      <c r="J22" s="187">
        <v>0</v>
      </c>
      <c r="K22" s="198">
        <v>15052</v>
      </c>
      <c r="L22" s="199"/>
      <c r="M22" s="199"/>
    </row>
    <row r="23" spans="1:13" s="186" customFormat="1" ht="15">
      <c r="A23" s="187">
        <v>5</v>
      </c>
      <c r="B23" s="187" t="s">
        <v>28</v>
      </c>
      <c r="C23" s="198" t="s">
        <v>34</v>
      </c>
      <c r="D23" s="190" t="s">
        <v>25</v>
      </c>
      <c r="E23" s="198" t="s">
        <v>30</v>
      </c>
      <c r="F23" s="200"/>
      <c r="G23" s="200"/>
      <c r="H23" s="200"/>
      <c r="I23" s="200"/>
      <c r="J23" s="187">
        <v>0</v>
      </c>
      <c r="K23" s="198">
        <v>8052</v>
      </c>
      <c r="L23" s="199"/>
      <c r="M23" s="199"/>
    </row>
    <row r="24" spans="1:13" s="186" customFormat="1">
      <c r="A24" s="204"/>
      <c r="B24" s="204"/>
      <c r="C24" s="204"/>
      <c r="D24" s="204"/>
      <c r="E24" s="204"/>
      <c r="F24" s="204"/>
      <c r="G24" s="204"/>
      <c r="H24" s="204"/>
      <c r="I24" s="204" t="s">
        <v>19</v>
      </c>
      <c r="J24" s="204">
        <f>SUM(J19:J23)</f>
        <v>0</v>
      </c>
      <c r="K24" s="204">
        <f>SUM(K19:K23)</f>
        <v>47198</v>
      </c>
      <c r="L24" s="204"/>
      <c r="M24" s="204"/>
    </row>
    <row r="27" spans="1:13" ht="22.5">
      <c r="A27" s="232" t="s">
        <v>35</v>
      </c>
      <c r="B27" s="23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</row>
    <row r="28" spans="1:13" s="186" customFormat="1" ht="12.75">
      <c r="A28" s="182" t="s">
        <v>1</v>
      </c>
      <c r="B28" s="184" t="s">
        <v>2</v>
      </c>
      <c r="C28" s="182" t="s">
        <v>3</v>
      </c>
      <c r="D28" s="211" t="s">
        <v>4</v>
      </c>
      <c r="E28" s="182" t="s">
        <v>5</v>
      </c>
      <c r="F28" s="182" t="s">
        <v>6</v>
      </c>
      <c r="G28" s="182" t="s">
        <v>7</v>
      </c>
      <c r="H28" s="182" t="s">
        <v>8</v>
      </c>
      <c r="I28" s="184" t="s">
        <v>9</v>
      </c>
      <c r="J28" s="182" t="s">
        <v>10</v>
      </c>
      <c r="K28" s="182" t="s">
        <v>11</v>
      </c>
      <c r="L28" s="185" t="s">
        <v>12</v>
      </c>
      <c r="M28" s="182" t="s">
        <v>13</v>
      </c>
    </row>
    <row r="29" spans="1:13" s="186" customFormat="1" ht="15">
      <c r="A29" s="187">
        <v>1</v>
      </c>
      <c r="B29" s="175" t="s">
        <v>35</v>
      </c>
      <c r="C29" s="175" t="s">
        <v>36</v>
      </c>
      <c r="D29" s="175" t="s">
        <v>25</v>
      </c>
      <c r="E29" s="175" t="s">
        <v>22</v>
      </c>
      <c r="F29" s="200"/>
      <c r="G29" s="200"/>
      <c r="H29" s="200"/>
      <c r="I29" s="200"/>
      <c r="J29" s="187">
        <v>0</v>
      </c>
      <c r="K29" s="175">
        <v>5925</v>
      </c>
      <c r="L29" s="199"/>
      <c r="M29" s="199"/>
    </row>
    <row r="30" spans="1:13" s="186" customFormat="1" ht="15">
      <c r="A30" s="187">
        <v>2</v>
      </c>
      <c r="B30" s="175" t="s">
        <v>35</v>
      </c>
      <c r="C30" s="175" t="s">
        <v>37</v>
      </c>
      <c r="D30" s="175" t="s">
        <v>25</v>
      </c>
      <c r="E30" s="175" t="s">
        <v>22</v>
      </c>
      <c r="F30" s="200"/>
      <c r="G30" s="200"/>
      <c r="H30" s="200"/>
      <c r="I30" s="200"/>
      <c r="J30" s="187">
        <v>0</v>
      </c>
      <c r="K30" s="175">
        <v>25000</v>
      </c>
      <c r="L30" s="199"/>
      <c r="M30" s="199"/>
    </row>
    <row r="31" spans="1:13" s="186" customFormat="1" ht="15">
      <c r="A31" s="187">
        <v>3</v>
      </c>
      <c r="B31" s="175" t="s">
        <v>35</v>
      </c>
      <c r="C31" s="175" t="s">
        <v>38</v>
      </c>
      <c r="D31" s="175" t="s">
        <v>25</v>
      </c>
      <c r="E31" s="175" t="s">
        <v>22</v>
      </c>
      <c r="F31" s="200"/>
      <c r="G31" s="200"/>
      <c r="H31" s="200"/>
      <c r="I31" s="200"/>
      <c r="J31" s="187">
        <v>194</v>
      </c>
      <c r="K31" s="187">
        <f>J31*40</f>
        <v>7760</v>
      </c>
      <c r="L31" s="199"/>
      <c r="M31" s="199"/>
    </row>
    <row r="32" spans="1:13" s="186" customFormat="1">
      <c r="A32" s="204"/>
      <c r="B32" s="204"/>
      <c r="C32" s="204"/>
      <c r="D32" s="204"/>
      <c r="E32" s="204"/>
      <c r="F32" s="204"/>
      <c r="G32" s="204"/>
      <c r="H32" s="204"/>
      <c r="I32" s="204" t="s">
        <v>19</v>
      </c>
      <c r="J32" s="204">
        <f>SUM(J27:J31)</f>
        <v>194</v>
      </c>
      <c r="K32" s="204">
        <f>SUM(K29:K31)</f>
        <v>38685</v>
      </c>
      <c r="L32" s="204"/>
      <c r="M32" s="204"/>
    </row>
    <row r="35" spans="1:13" ht="22.5">
      <c r="A35" s="232" t="s">
        <v>40</v>
      </c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</row>
    <row r="36" spans="1:13" s="186" customFormat="1" ht="12.75">
      <c r="A36" s="182" t="s">
        <v>1</v>
      </c>
      <c r="B36" s="184" t="s">
        <v>2</v>
      </c>
      <c r="C36" s="182" t="s">
        <v>3</v>
      </c>
      <c r="D36" s="211" t="s">
        <v>4</v>
      </c>
      <c r="E36" s="182" t="s">
        <v>5</v>
      </c>
      <c r="F36" s="182" t="s">
        <v>6</v>
      </c>
      <c r="G36" s="182" t="s">
        <v>7</v>
      </c>
      <c r="H36" s="182" t="s">
        <v>8</v>
      </c>
      <c r="I36" s="184" t="s">
        <v>9</v>
      </c>
      <c r="J36" s="182" t="s">
        <v>10</v>
      </c>
      <c r="K36" s="182" t="s">
        <v>11</v>
      </c>
      <c r="L36" s="185" t="s">
        <v>12</v>
      </c>
      <c r="M36" s="182" t="s">
        <v>13</v>
      </c>
    </row>
    <row r="37" spans="1:13" s="186" customFormat="1" ht="15">
      <c r="A37" s="187">
        <v>1</v>
      </c>
      <c r="B37" s="187" t="s">
        <v>40</v>
      </c>
      <c r="C37" s="170" t="s">
        <v>41</v>
      </c>
      <c r="D37" s="4" t="s">
        <v>25</v>
      </c>
      <c r="E37" s="199" t="s">
        <v>22</v>
      </c>
      <c r="F37" s="200"/>
      <c r="G37" s="200"/>
      <c r="H37" s="200"/>
      <c r="I37" s="200"/>
      <c r="J37" s="187"/>
      <c r="K37" s="187">
        <v>12000</v>
      </c>
      <c r="L37" s="199"/>
      <c r="M37" s="199"/>
    </row>
    <row r="38" spans="1:13" s="186" customFormat="1" ht="15">
      <c r="A38" s="187">
        <v>2</v>
      </c>
      <c r="B38" s="187" t="s">
        <v>40</v>
      </c>
      <c r="C38" s="202" t="s">
        <v>42</v>
      </c>
      <c r="D38" s="4" t="s">
        <v>25</v>
      </c>
      <c r="E38" s="199" t="s">
        <v>43</v>
      </c>
      <c r="F38" s="200"/>
      <c r="G38" s="200"/>
      <c r="H38" s="200"/>
      <c r="I38" s="200"/>
      <c r="J38" s="201">
        <v>8</v>
      </c>
      <c r="K38" s="187">
        <v>800</v>
      </c>
      <c r="L38" s="199"/>
      <c r="M38" s="199"/>
    </row>
    <row r="39" spans="1:13" s="186" customFormat="1" ht="15">
      <c r="A39" s="194">
        <v>3</v>
      </c>
      <c r="B39" s="187" t="s">
        <v>40</v>
      </c>
      <c r="C39" s="221" t="s">
        <v>479</v>
      </c>
      <c r="D39" s="4" t="s">
        <v>25</v>
      </c>
      <c r="E39" s="218" t="s">
        <v>246</v>
      </c>
      <c r="F39" s="217"/>
      <c r="G39" s="217"/>
      <c r="H39" s="217"/>
      <c r="I39" s="217"/>
      <c r="J39" s="222">
        <v>1250</v>
      </c>
      <c r="K39" s="166">
        <f>J39*6.4</f>
        <v>8000</v>
      </c>
      <c r="L39" s="216"/>
      <c r="M39" s="216"/>
    </row>
    <row r="40" spans="1:13" s="186" customFormat="1">
      <c r="A40" s="204"/>
      <c r="B40" s="204"/>
      <c r="C40" s="204"/>
      <c r="D40" s="204"/>
      <c r="E40" s="204"/>
      <c r="F40" s="204"/>
      <c r="G40" s="204"/>
      <c r="H40" s="204"/>
      <c r="I40" s="204" t="s">
        <v>19</v>
      </c>
      <c r="J40" s="204">
        <f>SUM(J38:J39)</f>
        <v>1258</v>
      </c>
      <c r="K40" s="204">
        <f>SUM(K37:K39)</f>
        <v>20800</v>
      </c>
      <c r="L40" s="204"/>
      <c r="M40" s="204"/>
    </row>
  </sheetData>
  <mergeCells count="5">
    <mergeCell ref="A1:M1"/>
    <mergeCell ref="A8:M8"/>
    <mergeCell ref="A17:M17"/>
    <mergeCell ref="A27:M27"/>
    <mergeCell ref="A35:M3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M32"/>
  <sheetViews>
    <sheetView workbookViewId="0">
      <selection activeCell="K1" sqref="K1"/>
    </sheetView>
  </sheetViews>
  <sheetFormatPr defaultRowHeight="12"/>
  <cols>
    <col min="1" max="1" width="5.28515625" bestFit="1" customWidth="1"/>
    <col min="2" max="2" width="20.42578125" bestFit="1" customWidth="1"/>
    <col min="3" max="3" width="40.7109375" customWidth="1"/>
    <col min="4" max="4" width="16.42578125" bestFit="1" customWidth="1"/>
    <col min="5" max="5" width="17.28515625" bestFit="1" customWidth="1"/>
    <col min="6" max="6" width="15.42578125" bestFit="1" customWidth="1"/>
    <col min="7" max="7" width="18.140625" bestFit="1" customWidth="1"/>
    <col min="8" max="8" width="17" bestFit="1" customWidth="1"/>
    <col min="9" max="9" width="16.42578125" bestFit="1" customWidth="1"/>
    <col min="10" max="10" width="8.85546875" bestFit="1" customWidth="1"/>
    <col min="11" max="11" width="9.140625" customWidth="1"/>
    <col min="12" max="12" width="22" bestFit="1" customWidth="1"/>
    <col min="13" max="13" width="17.28515625" bestFit="1" customWidth="1"/>
  </cols>
  <sheetData>
    <row r="2" spans="1:13" ht="22.5">
      <c r="A2" s="232" t="s">
        <v>20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</row>
    <row r="3" spans="1:13" s="186" customFormat="1" ht="12.75">
      <c r="A3" s="182" t="s">
        <v>1</v>
      </c>
      <c r="B3" s="184" t="s">
        <v>2</v>
      </c>
      <c r="C3" s="182" t="s">
        <v>3</v>
      </c>
      <c r="D3" s="211" t="s">
        <v>464</v>
      </c>
      <c r="E3" s="182" t="s">
        <v>5</v>
      </c>
      <c r="F3" s="182" t="s">
        <v>6</v>
      </c>
      <c r="G3" s="182" t="s">
        <v>7</v>
      </c>
      <c r="H3" s="182" t="s">
        <v>8</v>
      </c>
      <c r="I3" s="184" t="s">
        <v>9</v>
      </c>
      <c r="J3" s="182" t="s">
        <v>10</v>
      </c>
      <c r="K3" s="182" t="s">
        <v>474</v>
      </c>
      <c r="L3" s="185" t="s">
        <v>12</v>
      </c>
      <c r="M3" s="182" t="s">
        <v>13</v>
      </c>
    </row>
    <row r="4" spans="1:13" s="186" customFormat="1" ht="15">
      <c r="A4" s="194"/>
      <c r="B4" s="195" t="s">
        <v>20</v>
      </c>
      <c r="C4" s="189" t="s">
        <v>453</v>
      </c>
      <c r="D4" s="196" t="s">
        <v>454</v>
      </c>
      <c r="E4" s="189"/>
      <c r="F4" s="191"/>
      <c r="G4" s="191"/>
      <c r="H4" s="191"/>
      <c r="I4" s="191"/>
      <c r="J4" s="195">
        <v>48.5</v>
      </c>
      <c r="K4" s="194">
        <f>J4*600</f>
        <v>29100</v>
      </c>
      <c r="L4" s="197"/>
      <c r="M4" s="197"/>
    </row>
    <row r="5" spans="1:13" s="186" customFormat="1">
      <c r="A5" s="204"/>
      <c r="B5" s="204"/>
      <c r="C5" s="204"/>
      <c r="D5" s="204"/>
      <c r="E5" s="204"/>
      <c r="F5" s="204"/>
      <c r="G5" s="204"/>
      <c r="H5" s="204"/>
      <c r="I5" s="204" t="s">
        <v>19</v>
      </c>
      <c r="J5" s="204">
        <f>SUM(J3:J4)</f>
        <v>48.5</v>
      </c>
      <c r="K5" s="204">
        <f>SUM(K3:K4)</f>
        <v>29100</v>
      </c>
      <c r="L5" s="204"/>
      <c r="M5" s="204"/>
    </row>
    <row r="7" spans="1:13" ht="22.5">
      <c r="A7" s="232" t="s">
        <v>456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</row>
    <row r="8" spans="1:13" ht="12.75">
      <c r="A8" s="209" t="s">
        <v>1</v>
      </c>
      <c r="B8" s="211" t="s">
        <v>2</v>
      </c>
      <c r="C8" s="209" t="s">
        <v>3</v>
      </c>
      <c r="D8" s="211" t="s">
        <v>464</v>
      </c>
      <c r="E8" s="209" t="s">
        <v>5</v>
      </c>
      <c r="F8" s="209" t="s">
        <v>6</v>
      </c>
      <c r="G8" s="209" t="s">
        <v>7</v>
      </c>
      <c r="H8" s="209" t="s">
        <v>8</v>
      </c>
      <c r="I8" s="211" t="s">
        <v>9</v>
      </c>
      <c r="J8" s="209" t="s">
        <v>10</v>
      </c>
      <c r="K8" s="182" t="s">
        <v>474</v>
      </c>
      <c r="L8" s="214" t="s">
        <v>12</v>
      </c>
      <c r="M8" s="209" t="s">
        <v>13</v>
      </c>
    </row>
    <row r="9" spans="1:13" ht="15">
      <c r="A9" s="194">
        <v>1</v>
      </c>
      <c r="B9" s="194" t="s">
        <v>28</v>
      </c>
      <c r="C9" s="215" t="s">
        <v>457</v>
      </c>
      <c r="D9" s="196" t="s">
        <v>454</v>
      </c>
      <c r="E9" s="216"/>
      <c r="F9" s="217"/>
      <c r="G9" s="217"/>
      <c r="H9" s="217"/>
      <c r="I9" s="217"/>
      <c r="J9" s="215">
        <v>66</v>
      </c>
      <c r="K9" s="194">
        <f>J9*600</f>
        <v>39600</v>
      </c>
      <c r="L9" s="216"/>
      <c r="M9" s="216"/>
    </row>
    <row r="10" spans="1:13">
      <c r="A10" s="213"/>
      <c r="B10" s="213"/>
      <c r="C10" s="213"/>
      <c r="D10" s="213"/>
      <c r="E10" s="213"/>
      <c r="F10" s="213"/>
      <c r="G10" s="213"/>
      <c r="H10" s="213"/>
      <c r="I10" s="213" t="s">
        <v>19</v>
      </c>
      <c r="J10" s="213">
        <f>SUM(J9)</f>
        <v>66</v>
      </c>
      <c r="K10" s="213">
        <f>SUM(K9)</f>
        <v>39600</v>
      </c>
      <c r="L10" s="213"/>
      <c r="M10" s="213"/>
    </row>
    <row r="12" spans="1:13" ht="22.5">
      <c r="A12" s="232" t="s">
        <v>458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</row>
    <row r="13" spans="1:13" ht="12.75">
      <c r="A13" s="209" t="s">
        <v>1</v>
      </c>
      <c r="B13" s="211" t="s">
        <v>2</v>
      </c>
      <c r="C13" s="209" t="s">
        <v>3</v>
      </c>
      <c r="D13" s="211" t="s">
        <v>464</v>
      </c>
      <c r="E13" s="209" t="s">
        <v>5</v>
      </c>
      <c r="F13" s="209" t="s">
        <v>6</v>
      </c>
      <c r="G13" s="209" t="s">
        <v>7</v>
      </c>
      <c r="H13" s="209" t="s">
        <v>8</v>
      </c>
      <c r="I13" s="211" t="s">
        <v>9</v>
      </c>
      <c r="J13" s="209" t="s">
        <v>10</v>
      </c>
      <c r="K13" s="182" t="s">
        <v>474</v>
      </c>
      <c r="L13" s="214" t="s">
        <v>12</v>
      </c>
      <c r="M13" s="209" t="s">
        <v>13</v>
      </c>
    </row>
    <row r="14" spans="1:13" ht="15">
      <c r="A14" s="194">
        <v>1</v>
      </c>
      <c r="B14" s="194" t="s">
        <v>458</v>
      </c>
      <c r="C14" s="215" t="s">
        <v>459</v>
      </c>
      <c r="D14" s="196" t="s">
        <v>454</v>
      </c>
      <c r="E14" s="216"/>
      <c r="F14" s="217"/>
      <c r="G14" s="217"/>
      <c r="H14" s="217"/>
      <c r="I14" s="217"/>
      <c r="J14" s="215">
        <v>214.5</v>
      </c>
      <c r="K14" s="194">
        <f>J14*600</f>
        <v>128700</v>
      </c>
      <c r="L14" s="216"/>
      <c r="M14" s="216"/>
    </row>
    <row r="15" spans="1:13">
      <c r="A15" s="213"/>
      <c r="B15" s="213"/>
      <c r="C15" s="213"/>
      <c r="D15" s="213"/>
      <c r="E15" s="213"/>
      <c r="F15" s="213"/>
      <c r="G15" s="213"/>
      <c r="H15" s="213"/>
      <c r="I15" s="213" t="s">
        <v>19</v>
      </c>
      <c r="J15" s="213">
        <f>SUM(J14)</f>
        <v>214.5</v>
      </c>
      <c r="K15" s="213">
        <f>SUM(K14)</f>
        <v>128700</v>
      </c>
      <c r="L15" s="213"/>
      <c r="M15" s="213"/>
    </row>
    <row r="17" spans="1:13" ht="22.5">
      <c r="A17" s="232" t="s">
        <v>475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</row>
    <row r="18" spans="1:13" s="186" customFormat="1" ht="12.75">
      <c r="A18" s="182" t="s">
        <v>1</v>
      </c>
      <c r="B18" s="184" t="s">
        <v>2</v>
      </c>
      <c r="C18" s="182" t="s">
        <v>3</v>
      </c>
      <c r="D18" s="211" t="s">
        <v>464</v>
      </c>
      <c r="E18" s="182" t="s">
        <v>5</v>
      </c>
      <c r="F18" s="182" t="s">
        <v>6</v>
      </c>
      <c r="G18" s="182" t="s">
        <v>7</v>
      </c>
      <c r="H18" s="182" t="s">
        <v>8</v>
      </c>
      <c r="I18" s="184" t="s">
        <v>9</v>
      </c>
      <c r="J18" s="182" t="s">
        <v>10</v>
      </c>
      <c r="K18" s="182" t="s">
        <v>474</v>
      </c>
      <c r="L18" s="185" t="s">
        <v>12</v>
      </c>
      <c r="M18" s="182" t="s">
        <v>13</v>
      </c>
    </row>
    <row r="19" spans="1:13" s="186" customFormat="1" ht="15">
      <c r="A19" s="194">
        <v>1</v>
      </c>
      <c r="B19" s="175" t="s">
        <v>35</v>
      </c>
      <c r="C19" s="218" t="s">
        <v>462</v>
      </c>
      <c r="D19" s="218" t="s">
        <v>454</v>
      </c>
      <c r="E19" s="218"/>
      <c r="F19" s="217"/>
      <c r="G19" s="217"/>
      <c r="H19" s="217"/>
      <c r="I19" s="217"/>
      <c r="J19" s="194">
        <v>30</v>
      </c>
      <c r="K19" s="194">
        <f t="shared" ref="K19:K24" si="0">J19*600</f>
        <v>18000</v>
      </c>
      <c r="L19" s="216"/>
      <c r="M19" s="216"/>
    </row>
    <row r="20" spans="1:13" s="186" customFormat="1" ht="15">
      <c r="A20" s="187">
        <v>2</v>
      </c>
      <c r="B20" s="175" t="s">
        <v>35</v>
      </c>
      <c r="C20" s="175" t="s">
        <v>37</v>
      </c>
      <c r="D20" s="218" t="s">
        <v>454</v>
      </c>
      <c r="E20" s="200"/>
      <c r="F20" s="200"/>
      <c r="G20" s="200"/>
      <c r="H20" s="200"/>
      <c r="I20" s="200"/>
      <c r="J20" s="187">
        <v>48</v>
      </c>
      <c r="K20" s="194">
        <f t="shared" si="0"/>
        <v>28800</v>
      </c>
      <c r="L20" s="199"/>
      <c r="M20" s="199"/>
    </row>
    <row r="21" spans="1:13" s="186" customFormat="1" ht="15">
      <c r="A21" s="194">
        <v>3</v>
      </c>
      <c r="B21" s="175" t="s">
        <v>35</v>
      </c>
      <c r="C21" s="218" t="s">
        <v>473</v>
      </c>
      <c r="D21" s="218" t="s">
        <v>454</v>
      </c>
      <c r="E21" s="200"/>
      <c r="F21" s="217"/>
      <c r="G21" s="217"/>
      <c r="H21" s="217"/>
      <c r="I21" s="217"/>
      <c r="J21" s="194">
        <v>17.5</v>
      </c>
      <c r="K21" s="194">
        <f t="shared" si="0"/>
        <v>10500</v>
      </c>
      <c r="L21" s="216"/>
      <c r="M21" s="216"/>
    </row>
    <row r="22" spans="1:13" s="186" customFormat="1" ht="15">
      <c r="A22" s="194">
        <v>4</v>
      </c>
      <c r="B22" s="175" t="s">
        <v>35</v>
      </c>
      <c r="C22" s="218" t="s">
        <v>476</v>
      </c>
      <c r="D22" s="218" t="s">
        <v>454</v>
      </c>
      <c r="E22" s="217"/>
      <c r="F22" s="217"/>
      <c r="G22" s="217"/>
      <c r="H22" s="217"/>
      <c r="I22" s="217"/>
      <c r="J22" s="194">
        <v>10</v>
      </c>
      <c r="K22" s="194">
        <f t="shared" si="0"/>
        <v>6000</v>
      </c>
      <c r="L22" s="216"/>
      <c r="M22" s="216"/>
    </row>
    <row r="23" spans="1:13" s="186" customFormat="1" ht="15">
      <c r="A23" s="194">
        <v>5</v>
      </c>
      <c r="B23" s="175" t="s">
        <v>35</v>
      </c>
      <c r="C23" s="219" t="s">
        <v>472</v>
      </c>
      <c r="D23" s="218" t="s">
        <v>454</v>
      </c>
      <c r="E23" s="217"/>
      <c r="F23" s="217"/>
      <c r="G23" s="217"/>
      <c r="H23" s="217"/>
      <c r="I23" s="217"/>
      <c r="J23" s="194">
        <v>1</v>
      </c>
      <c r="K23" s="194">
        <f t="shared" si="0"/>
        <v>600</v>
      </c>
      <c r="L23" s="216"/>
      <c r="M23" s="216"/>
    </row>
    <row r="24" spans="1:13" s="186" customFormat="1">
      <c r="A24" s="204"/>
      <c r="B24" s="204"/>
      <c r="C24" s="204"/>
      <c r="D24" s="204"/>
      <c r="E24" s="204"/>
      <c r="F24" s="204"/>
      <c r="G24" s="204"/>
      <c r="H24" s="204"/>
      <c r="I24" s="204" t="s">
        <v>19</v>
      </c>
      <c r="J24" s="204">
        <v>106.5</v>
      </c>
      <c r="K24" s="204">
        <f t="shared" si="0"/>
        <v>63900</v>
      </c>
      <c r="L24" s="204"/>
      <c r="M24" s="204"/>
    </row>
    <row r="27" spans="1:13" ht="22.5">
      <c r="A27" s="232" t="s">
        <v>463</v>
      </c>
      <c r="B27" s="23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</row>
    <row r="28" spans="1:13" ht="12.75">
      <c r="A28" s="209" t="s">
        <v>1</v>
      </c>
      <c r="B28" s="211" t="s">
        <v>2</v>
      </c>
      <c r="C28" s="209" t="s">
        <v>3</v>
      </c>
      <c r="D28" s="211" t="s">
        <v>464</v>
      </c>
      <c r="E28" s="209" t="s">
        <v>5</v>
      </c>
      <c r="F28" s="209" t="s">
        <v>6</v>
      </c>
      <c r="G28" s="209" t="s">
        <v>7</v>
      </c>
      <c r="H28" s="209" t="s">
        <v>8</v>
      </c>
      <c r="I28" s="211" t="s">
        <v>9</v>
      </c>
      <c r="J28" s="209" t="s">
        <v>10</v>
      </c>
      <c r="K28" s="182" t="s">
        <v>474</v>
      </c>
      <c r="L28" s="214" t="s">
        <v>12</v>
      </c>
      <c r="M28" s="209" t="s">
        <v>13</v>
      </c>
    </row>
    <row r="29" spans="1:13" ht="15">
      <c r="A29" s="194">
        <v>1</v>
      </c>
      <c r="B29" s="194" t="s">
        <v>413</v>
      </c>
      <c r="C29" s="219" t="s">
        <v>468</v>
      </c>
      <c r="D29" s="220" t="s">
        <v>454</v>
      </c>
      <c r="E29" s="216"/>
      <c r="F29" s="217"/>
      <c r="G29" s="217"/>
      <c r="H29" s="217"/>
      <c r="I29" s="217"/>
      <c r="J29" s="194">
        <v>65.5</v>
      </c>
      <c r="K29" s="194">
        <f>J29*600</f>
        <v>39300</v>
      </c>
      <c r="L29" s="216"/>
      <c r="M29" s="216"/>
    </row>
    <row r="30" spans="1:13" ht="15">
      <c r="A30" s="194">
        <v>2</v>
      </c>
      <c r="B30" s="194" t="s">
        <v>413</v>
      </c>
      <c r="C30" s="219" t="s">
        <v>477</v>
      </c>
      <c r="D30" s="220" t="s">
        <v>454</v>
      </c>
      <c r="E30" s="216"/>
      <c r="F30" s="217"/>
      <c r="G30" s="217"/>
      <c r="H30" s="217"/>
      <c r="I30" s="217"/>
      <c r="J30" s="194">
        <v>206.5</v>
      </c>
      <c r="K30" s="194">
        <f>J30*600</f>
        <v>123900</v>
      </c>
      <c r="L30" s="216"/>
      <c r="M30" s="216"/>
    </row>
    <row r="31" spans="1:13" ht="15">
      <c r="A31" s="194">
        <v>3</v>
      </c>
      <c r="B31" s="194" t="s">
        <v>413</v>
      </c>
      <c r="C31" s="219" t="s">
        <v>471</v>
      </c>
      <c r="D31" s="220" t="s">
        <v>454</v>
      </c>
      <c r="E31" s="216"/>
      <c r="F31" s="217"/>
      <c r="G31" s="217"/>
      <c r="H31" s="217"/>
      <c r="I31" s="217"/>
      <c r="J31" s="194">
        <v>114</v>
      </c>
      <c r="K31" s="194">
        <f>J31*600</f>
        <v>68400</v>
      </c>
      <c r="L31" s="216"/>
      <c r="M31" s="216"/>
    </row>
    <row r="32" spans="1:13">
      <c r="A32" s="213"/>
      <c r="B32" s="213"/>
      <c r="C32" s="213"/>
      <c r="D32" s="213"/>
      <c r="E32" s="213"/>
      <c r="F32" s="213"/>
      <c r="G32" s="213"/>
      <c r="H32" s="213"/>
      <c r="I32" s="213" t="s">
        <v>19</v>
      </c>
      <c r="J32" s="213">
        <f>SUM(J29:J31)</f>
        <v>386</v>
      </c>
      <c r="K32" s="213">
        <f>J32*600</f>
        <v>231600</v>
      </c>
      <c r="L32" s="213"/>
      <c r="M32" s="213"/>
    </row>
  </sheetData>
  <mergeCells count="5">
    <mergeCell ref="A2:M2"/>
    <mergeCell ref="A7:M7"/>
    <mergeCell ref="A12:M12"/>
    <mergeCell ref="A17:M17"/>
    <mergeCell ref="A27:M2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5"/>
  <sheetViews>
    <sheetView topLeftCell="D5" workbookViewId="0">
      <selection activeCell="J45" sqref="J45"/>
    </sheetView>
  </sheetViews>
  <sheetFormatPr defaultRowHeight="12"/>
  <cols>
    <col min="1" max="1" width="5.28515625" bestFit="1" customWidth="1"/>
    <col min="2" max="2" width="20.42578125" bestFit="1" customWidth="1"/>
    <col min="3" max="3" width="92.140625" bestFit="1" customWidth="1"/>
    <col min="4" max="4" width="16.42578125" bestFit="1" customWidth="1"/>
    <col min="5" max="5" width="17.28515625" bestFit="1" customWidth="1"/>
    <col min="6" max="6" width="15.42578125" bestFit="1" customWidth="1"/>
    <col min="7" max="7" width="18.140625" bestFit="1" customWidth="1"/>
    <col min="8" max="8" width="17" bestFit="1" customWidth="1"/>
    <col min="9" max="9" width="16.42578125" bestFit="1" customWidth="1"/>
    <col min="10" max="10" width="8.85546875" bestFit="1" customWidth="1"/>
    <col min="11" max="11" width="8" customWidth="1"/>
    <col min="12" max="12" width="22" bestFit="1" customWidth="1"/>
    <col min="13" max="13" width="17.28515625" bestFit="1" customWidth="1"/>
  </cols>
  <sheetData>
    <row r="1" spans="1:13" ht="23.25" customHeigh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13" s="186" customFormat="1" ht="12.75">
      <c r="A2" s="182" t="s">
        <v>1</v>
      </c>
      <c r="B2" s="183" t="s">
        <v>2</v>
      </c>
      <c r="C2" s="182" t="s">
        <v>3</v>
      </c>
      <c r="D2" s="211" t="s">
        <v>4</v>
      </c>
      <c r="E2" s="182" t="s">
        <v>5</v>
      </c>
      <c r="F2" s="182" t="s">
        <v>6</v>
      </c>
      <c r="G2" s="182" t="s">
        <v>7</v>
      </c>
      <c r="H2" s="182" t="s">
        <v>8</v>
      </c>
      <c r="I2" s="183" t="s">
        <v>9</v>
      </c>
      <c r="J2" s="182" t="s">
        <v>10</v>
      </c>
      <c r="K2" s="182" t="s">
        <v>11</v>
      </c>
      <c r="L2" s="183" t="s">
        <v>12</v>
      </c>
      <c r="M2" s="182" t="s">
        <v>13</v>
      </c>
    </row>
    <row r="3" spans="1:13" s="186" customFormat="1" ht="15">
      <c r="A3" s="193"/>
      <c r="B3" s="205"/>
      <c r="C3" s="141"/>
      <c r="D3" s="141"/>
      <c r="E3" s="141"/>
      <c r="F3" s="142"/>
      <c r="G3" s="142"/>
      <c r="H3" s="142"/>
      <c r="I3" s="142"/>
      <c r="J3" s="193"/>
      <c r="K3" s="193"/>
      <c r="L3" s="197"/>
      <c r="M3" s="193"/>
    </row>
    <row r="4" spans="1:13" s="186" customFormat="1" ht="12.75">
      <c r="A4" s="203"/>
      <c r="B4" s="203"/>
      <c r="C4" s="203"/>
      <c r="D4" s="203"/>
      <c r="E4" s="203"/>
      <c r="F4" s="203"/>
      <c r="G4" s="203"/>
      <c r="H4" s="203"/>
      <c r="I4" s="203" t="s">
        <v>19</v>
      </c>
      <c r="J4" s="203">
        <f>SUM(J3:J3)</f>
        <v>0</v>
      </c>
      <c r="K4" s="203">
        <f>SUM(K3:K3)</f>
        <v>0</v>
      </c>
      <c r="L4" s="203"/>
      <c r="M4" s="203"/>
    </row>
    <row r="7" spans="1:13" ht="22.5">
      <c r="A7" s="232" t="s">
        <v>44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</row>
    <row r="8" spans="1:13" s="186" customFormat="1" ht="12.75">
      <c r="A8" s="182" t="s">
        <v>1</v>
      </c>
      <c r="B8" s="184" t="s">
        <v>2</v>
      </c>
      <c r="C8" s="182" t="s">
        <v>3</v>
      </c>
      <c r="D8" s="211" t="s">
        <v>4</v>
      </c>
      <c r="E8" s="182" t="s">
        <v>5</v>
      </c>
      <c r="F8" s="182" t="s">
        <v>6</v>
      </c>
      <c r="G8" s="182" t="s">
        <v>7</v>
      </c>
      <c r="H8" s="182" t="s">
        <v>8</v>
      </c>
      <c r="I8" s="184" t="s">
        <v>9</v>
      </c>
      <c r="J8" s="182" t="s">
        <v>10</v>
      </c>
      <c r="K8" s="182" t="s">
        <v>11</v>
      </c>
      <c r="L8" s="185" t="s">
        <v>12</v>
      </c>
      <c r="M8" s="182" t="s">
        <v>13</v>
      </c>
    </row>
    <row r="9" spans="1:13" s="186" customFormat="1" ht="15">
      <c r="A9" s="187"/>
      <c r="B9" s="188"/>
      <c r="C9" s="189"/>
      <c r="D9" s="190"/>
      <c r="E9" s="189"/>
      <c r="F9" s="191"/>
      <c r="G9" s="191"/>
      <c r="H9" s="191"/>
      <c r="I9" s="191"/>
      <c r="J9" s="188"/>
      <c r="K9" s="187"/>
      <c r="L9" s="192"/>
      <c r="M9" s="192"/>
    </row>
    <row r="10" spans="1:13" s="186" customFormat="1" ht="15">
      <c r="A10" s="187"/>
      <c r="B10" s="188"/>
      <c r="C10" s="189"/>
      <c r="D10" s="190"/>
      <c r="E10" s="189"/>
      <c r="F10" s="191"/>
      <c r="G10" s="191"/>
      <c r="H10" s="191"/>
      <c r="I10" s="191"/>
      <c r="J10" s="188"/>
      <c r="K10" s="187"/>
      <c r="L10" s="192"/>
      <c r="M10" s="192"/>
    </row>
    <row r="11" spans="1:13" s="186" customFormat="1">
      <c r="A11" s="204"/>
      <c r="B11" s="204"/>
      <c r="C11" s="204"/>
      <c r="D11" s="204"/>
      <c r="E11" s="204"/>
      <c r="F11" s="204"/>
      <c r="G11" s="204"/>
      <c r="H11" s="204"/>
      <c r="I11" s="204" t="s">
        <v>19</v>
      </c>
      <c r="J11" s="204">
        <f>SUM(J8:J10)</f>
        <v>0</v>
      </c>
      <c r="K11" s="204">
        <f>SUM(K8:K10)</f>
        <v>0</v>
      </c>
      <c r="L11" s="204"/>
      <c r="M11" s="204"/>
    </row>
    <row r="14" spans="1:13" ht="22.5">
      <c r="A14" s="232" t="s">
        <v>20</v>
      </c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</row>
    <row r="15" spans="1:13" s="186" customFormat="1" ht="12.75">
      <c r="A15" s="182" t="s">
        <v>1</v>
      </c>
      <c r="B15" s="184" t="s">
        <v>2</v>
      </c>
      <c r="C15" s="182" t="s">
        <v>3</v>
      </c>
      <c r="D15" s="211" t="s">
        <v>4</v>
      </c>
      <c r="E15" s="182" t="s">
        <v>5</v>
      </c>
      <c r="F15" s="182" t="s">
        <v>6</v>
      </c>
      <c r="G15" s="182" t="s">
        <v>7</v>
      </c>
      <c r="H15" s="182" t="s">
        <v>8</v>
      </c>
      <c r="I15" s="184" t="s">
        <v>9</v>
      </c>
      <c r="J15" s="182" t="s">
        <v>10</v>
      </c>
      <c r="K15" s="182" t="s">
        <v>11</v>
      </c>
      <c r="L15" s="185" t="s">
        <v>12</v>
      </c>
      <c r="M15" s="182" t="s">
        <v>13</v>
      </c>
    </row>
    <row r="16" spans="1:13" s="186" customFormat="1" ht="15">
      <c r="A16" s="194">
        <v>1</v>
      </c>
      <c r="B16" s="195" t="s">
        <v>20</v>
      </c>
      <c r="C16" s="207" t="s">
        <v>465</v>
      </c>
      <c r="D16" s="196" t="s">
        <v>25</v>
      </c>
      <c r="E16" s="189" t="s">
        <v>22</v>
      </c>
      <c r="F16" s="191"/>
      <c r="G16" s="191"/>
      <c r="H16" s="191"/>
      <c r="I16" s="191"/>
      <c r="J16" s="195">
        <v>0</v>
      </c>
      <c r="K16" s="194">
        <v>15000</v>
      </c>
      <c r="L16" s="197"/>
      <c r="M16" s="197"/>
    </row>
    <row r="17" spans="1:13" s="186" customFormat="1" ht="15">
      <c r="A17" s="194">
        <v>2</v>
      </c>
      <c r="B17" s="195" t="s">
        <v>20</v>
      </c>
      <c r="C17" s="189" t="s">
        <v>24</v>
      </c>
      <c r="D17" s="196" t="s">
        <v>25</v>
      </c>
      <c r="E17" s="189" t="s">
        <v>22</v>
      </c>
      <c r="F17" s="191"/>
      <c r="G17" s="191"/>
      <c r="H17" s="191"/>
      <c r="I17" s="191"/>
      <c r="J17" s="195">
        <v>0</v>
      </c>
      <c r="K17" s="194">
        <v>27500</v>
      </c>
      <c r="L17" s="197"/>
      <c r="M17" s="197"/>
    </row>
    <row r="18" spans="1:13" s="186" customFormat="1" ht="15">
      <c r="A18" s="194">
        <v>3</v>
      </c>
      <c r="B18" s="195" t="s">
        <v>20</v>
      </c>
      <c r="C18" s="189" t="s">
        <v>26</v>
      </c>
      <c r="D18" s="196" t="s">
        <v>25</v>
      </c>
      <c r="E18" s="189" t="s">
        <v>22</v>
      </c>
      <c r="F18" s="191"/>
      <c r="G18" s="191"/>
      <c r="H18" s="191"/>
      <c r="I18" s="191"/>
      <c r="J18" s="195">
        <v>0</v>
      </c>
      <c r="K18" s="194">
        <v>20000</v>
      </c>
      <c r="L18" s="197"/>
      <c r="M18" s="197"/>
    </row>
    <row r="19" spans="1:13" s="186" customFormat="1" ht="15">
      <c r="A19" s="194">
        <v>4</v>
      </c>
      <c r="B19" s="195" t="s">
        <v>20</v>
      </c>
      <c r="C19" s="189" t="s">
        <v>27</v>
      </c>
      <c r="D19" s="196" t="s">
        <v>25</v>
      </c>
      <c r="E19" s="189" t="s">
        <v>22</v>
      </c>
      <c r="F19" s="191"/>
      <c r="G19" s="191"/>
      <c r="H19" s="191"/>
      <c r="I19" s="191"/>
      <c r="J19" s="195">
        <v>0</v>
      </c>
      <c r="K19" s="194">
        <v>20833</v>
      </c>
      <c r="L19" s="197"/>
      <c r="M19" s="197"/>
    </row>
    <row r="20" spans="1:13" s="186" customFormat="1">
      <c r="A20" s="204"/>
      <c r="B20" s="204"/>
      <c r="C20" s="204"/>
      <c r="D20" s="204"/>
      <c r="E20" s="204"/>
      <c r="F20" s="204"/>
      <c r="G20" s="204"/>
      <c r="H20" s="204"/>
      <c r="I20" s="204" t="s">
        <v>19</v>
      </c>
      <c r="J20" s="204">
        <f>SUM(J15:J19)</f>
        <v>0</v>
      </c>
      <c r="K20" s="204">
        <f>SUM(K15:K19)</f>
        <v>83333</v>
      </c>
      <c r="L20" s="204"/>
      <c r="M20" s="204"/>
    </row>
    <row r="23" spans="1:13" ht="22.5">
      <c r="A23" s="232" t="s">
        <v>28</v>
      </c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</row>
    <row r="24" spans="1:13" s="186" customFormat="1" ht="12.75">
      <c r="A24" s="182" t="s">
        <v>1</v>
      </c>
      <c r="B24" s="184" t="s">
        <v>2</v>
      </c>
      <c r="C24" s="182" t="s">
        <v>3</v>
      </c>
      <c r="D24" s="211" t="s">
        <v>4</v>
      </c>
      <c r="E24" s="182" t="s">
        <v>5</v>
      </c>
      <c r="F24" s="182" t="s">
        <v>6</v>
      </c>
      <c r="G24" s="182" t="s">
        <v>7</v>
      </c>
      <c r="H24" s="182" t="s">
        <v>8</v>
      </c>
      <c r="I24" s="184" t="s">
        <v>9</v>
      </c>
      <c r="J24" s="182" t="s">
        <v>10</v>
      </c>
      <c r="K24" s="182" t="s">
        <v>11</v>
      </c>
      <c r="L24" s="185" t="s">
        <v>12</v>
      </c>
      <c r="M24" s="182" t="s">
        <v>13</v>
      </c>
    </row>
    <row r="25" spans="1:13" s="186" customFormat="1" ht="15">
      <c r="A25" s="187">
        <v>1</v>
      </c>
      <c r="B25" s="187" t="s">
        <v>28</v>
      </c>
      <c r="C25" s="198" t="s">
        <v>29</v>
      </c>
      <c r="D25" s="190" t="s">
        <v>25</v>
      </c>
      <c r="E25" s="199" t="s">
        <v>30</v>
      </c>
      <c r="F25" s="200"/>
      <c r="G25" s="200"/>
      <c r="H25" s="200"/>
      <c r="I25" s="200"/>
      <c r="J25" s="198">
        <v>0</v>
      </c>
      <c r="K25" s="175">
        <v>5531</v>
      </c>
      <c r="L25" s="199"/>
      <c r="M25" s="199"/>
    </row>
    <row r="26" spans="1:13" s="186" customFormat="1" ht="15">
      <c r="A26" s="187">
        <v>2</v>
      </c>
      <c r="B26" s="187" t="s">
        <v>28</v>
      </c>
      <c r="C26" s="198" t="s">
        <v>31</v>
      </c>
      <c r="D26" s="190" t="s">
        <v>25</v>
      </c>
      <c r="E26" s="198" t="s">
        <v>30</v>
      </c>
      <c r="F26" s="200"/>
      <c r="G26" s="200"/>
      <c r="H26" s="200"/>
      <c r="I26" s="200"/>
      <c r="J26" s="187">
        <v>0</v>
      </c>
      <c r="K26" s="198">
        <v>3563</v>
      </c>
      <c r="L26" s="199"/>
      <c r="M26" s="199"/>
    </row>
    <row r="27" spans="1:13" s="186" customFormat="1" ht="15">
      <c r="A27" s="187">
        <v>3</v>
      </c>
      <c r="B27" s="187" t="s">
        <v>28</v>
      </c>
      <c r="C27" s="198" t="s">
        <v>32</v>
      </c>
      <c r="D27" s="190" t="s">
        <v>25</v>
      </c>
      <c r="E27" s="198" t="s">
        <v>30</v>
      </c>
      <c r="F27" s="200"/>
      <c r="G27" s="200"/>
      <c r="H27" s="200"/>
      <c r="I27" s="200"/>
      <c r="J27" s="187">
        <v>0</v>
      </c>
      <c r="K27" s="198">
        <v>15000</v>
      </c>
      <c r="L27" s="199"/>
      <c r="M27" s="199"/>
    </row>
    <row r="28" spans="1:13" s="186" customFormat="1" ht="15">
      <c r="A28" s="187">
        <v>4</v>
      </c>
      <c r="B28" s="187" t="s">
        <v>28</v>
      </c>
      <c r="C28" s="198" t="s">
        <v>33</v>
      </c>
      <c r="D28" s="190" t="s">
        <v>25</v>
      </c>
      <c r="E28" s="198" t="s">
        <v>30</v>
      </c>
      <c r="F28" s="200"/>
      <c r="G28" s="200"/>
      <c r="H28" s="200"/>
      <c r="I28" s="200"/>
      <c r="J28" s="187">
        <v>0</v>
      </c>
      <c r="K28" s="198">
        <v>15052</v>
      </c>
      <c r="L28" s="199"/>
      <c r="M28" s="199"/>
    </row>
    <row r="29" spans="1:13" s="186" customFormat="1" ht="15">
      <c r="A29" s="187">
        <v>5</v>
      </c>
      <c r="B29" s="187" t="s">
        <v>28</v>
      </c>
      <c r="C29" s="198" t="s">
        <v>34</v>
      </c>
      <c r="D29" s="190" t="s">
        <v>25</v>
      </c>
      <c r="E29" s="198" t="s">
        <v>30</v>
      </c>
      <c r="F29" s="200"/>
      <c r="G29" s="200"/>
      <c r="H29" s="200"/>
      <c r="I29" s="200"/>
      <c r="J29" s="187">
        <v>0</v>
      </c>
      <c r="K29" s="198">
        <v>8052</v>
      </c>
      <c r="L29" s="199"/>
      <c r="M29" s="199"/>
    </row>
    <row r="30" spans="1:13" s="186" customFormat="1">
      <c r="A30" s="204"/>
      <c r="B30" s="204"/>
      <c r="C30" s="204"/>
      <c r="D30" s="204"/>
      <c r="E30" s="204"/>
      <c r="F30" s="204"/>
      <c r="G30" s="204"/>
      <c r="H30" s="204"/>
      <c r="I30" s="204" t="s">
        <v>19</v>
      </c>
      <c r="J30" s="204">
        <f>SUM(J25:J29)</f>
        <v>0</v>
      </c>
      <c r="K30" s="204">
        <f>SUM(K25:K29)</f>
        <v>47198</v>
      </c>
      <c r="L30" s="204"/>
      <c r="M30" s="204"/>
    </row>
    <row r="33" spans="1:13" ht="22.5">
      <c r="A33" s="232" t="s">
        <v>35</v>
      </c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</row>
    <row r="34" spans="1:13" s="186" customFormat="1" ht="12.75">
      <c r="A34" s="182" t="s">
        <v>1</v>
      </c>
      <c r="B34" s="184" t="s">
        <v>2</v>
      </c>
      <c r="C34" s="182" t="s">
        <v>3</v>
      </c>
      <c r="D34" s="211" t="s">
        <v>4</v>
      </c>
      <c r="E34" s="182" t="s">
        <v>5</v>
      </c>
      <c r="F34" s="182" t="s">
        <v>6</v>
      </c>
      <c r="G34" s="182" t="s">
        <v>7</v>
      </c>
      <c r="H34" s="182" t="s">
        <v>8</v>
      </c>
      <c r="I34" s="184" t="s">
        <v>9</v>
      </c>
      <c r="J34" s="182" t="s">
        <v>10</v>
      </c>
      <c r="K34" s="182" t="s">
        <v>11</v>
      </c>
      <c r="L34" s="185" t="s">
        <v>12</v>
      </c>
      <c r="M34" s="182" t="s">
        <v>13</v>
      </c>
    </row>
    <row r="35" spans="1:13" s="186" customFormat="1" ht="15">
      <c r="A35" s="187">
        <v>1</v>
      </c>
      <c r="B35" s="175" t="s">
        <v>35</v>
      </c>
      <c r="C35" s="175" t="s">
        <v>36</v>
      </c>
      <c r="D35" s="175" t="s">
        <v>25</v>
      </c>
      <c r="E35" s="175" t="s">
        <v>22</v>
      </c>
      <c r="F35" s="200"/>
      <c r="G35" s="200"/>
      <c r="H35" s="200"/>
      <c r="I35" s="200"/>
      <c r="J35" s="187">
        <v>0</v>
      </c>
      <c r="K35" s="175">
        <v>5925</v>
      </c>
      <c r="L35" s="199"/>
      <c r="M35" s="199"/>
    </row>
    <row r="36" spans="1:13" s="186" customFormat="1" ht="15">
      <c r="A36" s="187">
        <v>2</v>
      </c>
      <c r="B36" s="175" t="s">
        <v>35</v>
      </c>
      <c r="C36" s="175" t="s">
        <v>37</v>
      </c>
      <c r="D36" s="175" t="s">
        <v>25</v>
      </c>
      <c r="E36" s="175" t="s">
        <v>22</v>
      </c>
      <c r="F36" s="200"/>
      <c r="G36" s="200"/>
      <c r="H36" s="200"/>
      <c r="I36" s="200"/>
      <c r="J36" s="187">
        <v>0</v>
      </c>
      <c r="K36" s="175">
        <v>25000</v>
      </c>
      <c r="L36" s="199"/>
      <c r="M36" s="199"/>
    </row>
    <row r="37" spans="1:13" s="186" customFormat="1" ht="15">
      <c r="A37" s="187">
        <v>3</v>
      </c>
      <c r="B37" s="175" t="s">
        <v>35</v>
      </c>
      <c r="C37" s="175" t="s">
        <v>38</v>
      </c>
      <c r="D37" s="175" t="s">
        <v>25</v>
      </c>
      <c r="E37" s="175" t="s">
        <v>22</v>
      </c>
      <c r="F37" s="200"/>
      <c r="G37" s="200"/>
      <c r="H37" s="200"/>
      <c r="I37" s="200"/>
      <c r="J37" s="187">
        <v>193</v>
      </c>
      <c r="K37" s="187">
        <f>J37*40</f>
        <v>7720</v>
      </c>
      <c r="L37" s="199"/>
      <c r="M37" s="199"/>
    </row>
    <row r="38" spans="1:13" s="186" customFormat="1">
      <c r="A38" s="204"/>
      <c r="B38" s="204"/>
      <c r="C38" s="204"/>
      <c r="D38" s="204"/>
      <c r="E38" s="204"/>
      <c r="F38" s="204"/>
      <c r="G38" s="204"/>
      <c r="H38" s="204"/>
      <c r="I38" s="204" t="s">
        <v>19</v>
      </c>
      <c r="J38" s="204">
        <f>SUM(J33:J37)</f>
        <v>193</v>
      </c>
      <c r="K38" s="204">
        <f>SUM(K35:K37)</f>
        <v>38645</v>
      </c>
      <c r="L38" s="204"/>
      <c r="M38" s="204"/>
    </row>
    <row r="41" spans="1:13" ht="22.5">
      <c r="A41" s="232" t="s">
        <v>40</v>
      </c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</row>
    <row r="42" spans="1:13" s="186" customFormat="1" ht="12.75">
      <c r="A42" s="182" t="s">
        <v>1</v>
      </c>
      <c r="B42" s="184" t="s">
        <v>2</v>
      </c>
      <c r="C42" s="182" t="s">
        <v>3</v>
      </c>
      <c r="D42" s="211" t="s">
        <v>4</v>
      </c>
      <c r="E42" s="182" t="s">
        <v>5</v>
      </c>
      <c r="F42" s="182" t="s">
        <v>6</v>
      </c>
      <c r="G42" s="182" t="s">
        <v>7</v>
      </c>
      <c r="H42" s="182" t="s">
        <v>8</v>
      </c>
      <c r="I42" s="184" t="s">
        <v>9</v>
      </c>
      <c r="J42" s="182" t="s">
        <v>10</v>
      </c>
      <c r="K42" s="182" t="s">
        <v>11</v>
      </c>
      <c r="L42" s="185" t="s">
        <v>12</v>
      </c>
      <c r="M42" s="182" t="s">
        <v>13</v>
      </c>
    </row>
    <row r="43" spans="1:13" s="186" customFormat="1" ht="15">
      <c r="A43" s="187">
        <v>1</v>
      </c>
      <c r="B43" s="187" t="s">
        <v>40</v>
      </c>
      <c r="C43" s="170" t="s">
        <v>41</v>
      </c>
      <c r="D43" s="4" t="s">
        <v>25</v>
      </c>
      <c r="E43" s="199" t="s">
        <v>22</v>
      </c>
      <c r="F43" s="200"/>
      <c r="G43" s="200"/>
      <c r="H43" s="200"/>
      <c r="I43" s="200"/>
      <c r="J43" s="187"/>
      <c r="K43" s="187">
        <v>12000</v>
      </c>
      <c r="L43" s="199"/>
      <c r="M43" s="199"/>
    </row>
    <row r="44" spans="1:13" s="186" customFormat="1" ht="15">
      <c r="A44" s="187">
        <v>2</v>
      </c>
      <c r="B44" s="187" t="s">
        <v>40</v>
      </c>
      <c r="C44" s="202" t="s">
        <v>42</v>
      </c>
      <c r="D44" s="4" t="s">
        <v>25</v>
      </c>
      <c r="E44" s="199" t="s">
        <v>43</v>
      </c>
      <c r="F44" s="200"/>
      <c r="G44" s="200"/>
      <c r="H44" s="200"/>
      <c r="I44" s="200"/>
      <c r="J44" s="201">
        <v>8</v>
      </c>
      <c r="K44" s="187">
        <v>800</v>
      </c>
      <c r="L44" s="199"/>
      <c r="M44" s="199"/>
    </row>
    <row r="45" spans="1:13" s="186" customFormat="1">
      <c r="A45" s="204"/>
      <c r="B45" s="204"/>
      <c r="C45" s="204"/>
      <c r="D45" s="204"/>
      <c r="E45" s="204"/>
      <c r="F45" s="204"/>
      <c r="G45" s="204"/>
      <c r="H45" s="204"/>
      <c r="I45" s="204" t="s">
        <v>19</v>
      </c>
      <c r="J45" s="204">
        <f>SUM(J43:J44)</f>
        <v>8</v>
      </c>
      <c r="K45" s="204">
        <f>SUM(K43:K44)</f>
        <v>12800</v>
      </c>
      <c r="L45" s="204"/>
      <c r="M45" s="204"/>
    </row>
  </sheetData>
  <mergeCells count="6">
    <mergeCell ref="A41:M41"/>
    <mergeCell ref="A1:M1"/>
    <mergeCell ref="A7:M7"/>
    <mergeCell ref="A14:M14"/>
    <mergeCell ref="A23:M23"/>
    <mergeCell ref="A33:M3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16"/>
  <sheetViews>
    <sheetView topLeftCell="C1" workbookViewId="0">
      <selection activeCell="D15" sqref="D15"/>
    </sheetView>
  </sheetViews>
  <sheetFormatPr defaultRowHeight="12"/>
  <cols>
    <col min="1" max="1" width="5.28515625" bestFit="1" customWidth="1"/>
    <col min="2" max="2" width="20.42578125" bestFit="1" customWidth="1"/>
    <col min="3" max="3" width="23.42578125" bestFit="1" customWidth="1"/>
    <col min="4" max="4" width="32.140625" bestFit="1" customWidth="1"/>
    <col min="5" max="5" width="16.42578125" bestFit="1" customWidth="1"/>
    <col min="6" max="6" width="13.140625" bestFit="1" customWidth="1"/>
    <col min="7" max="7" width="15.42578125" bestFit="1" customWidth="1"/>
    <col min="8" max="8" width="18.140625" bestFit="1" customWidth="1"/>
    <col min="9" max="9" width="17" bestFit="1" customWidth="1"/>
    <col min="10" max="10" width="16.42578125" bestFit="1" customWidth="1"/>
    <col min="11" max="11" width="8.85546875" bestFit="1" customWidth="1"/>
    <col min="12" max="12" width="7" bestFit="1" customWidth="1"/>
    <col min="13" max="13" width="11.28515625" bestFit="1" customWidth="1"/>
    <col min="14" max="14" width="31.28515625" bestFit="1" customWidth="1"/>
    <col min="15" max="15" width="46.85546875" bestFit="1" customWidth="1"/>
    <col min="16" max="16" width="30.7109375" bestFit="1" customWidth="1"/>
    <col min="17" max="17" width="13.85546875" bestFit="1" customWidth="1"/>
    <col min="18" max="18" width="19" bestFit="1" customWidth="1"/>
  </cols>
  <sheetData>
    <row r="1" spans="1:18" ht="24.95" customHeight="1">
      <c r="A1" s="223" t="s">
        <v>1</v>
      </c>
      <c r="B1" s="224" t="s">
        <v>2</v>
      </c>
      <c r="C1" s="224" t="s">
        <v>412</v>
      </c>
      <c r="D1" s="223" t="s">
        <v>3</v>
      </c>
      <c r="E1" s="224" t="s">
        <v>4</v>
      </c>
      <c r="F1" s="223" t="s">
        <v>5</v>
      </c>
      <c r="G1" s="223" t="s">
        <v>6</v>
      </c>
      <c r="H1" s="223" t="s">
        <v>7</v>
      </c>
      <c r="I1" s="223" t="s">
        <v>8</v>
      </c>
      <c r="J1" s="224" t="s">
        <v>9</v>
      </c>
      <c r="K1" s="223" t="s">
        <v>10</v>
      </c>
      <c r="L1" s="223" t="s">
        <v>11</v>
      </c>
      <c r="M1" s="225" t="s">
        <v>12</v>
      </c>
      <c r="N1" s="223" t="s">
        <v>13</v>
      </c>
      <c r="O1" s="223" t="s">
        <v>56</v>
      </c>
      <c r="P1" s="224" t="s">
        <v>57</v>
      </c>
      <c r="Q1" s="223" t="s">
        <v>58</v>
      </c>
      <c r="R1" s="224" t="s">
        <v>59</v>
      </c>
    </row>
    <row r="2" spans="1:18" s="2" customFormat="1" ht="15" customHeight="1">
      <c r="B2" s="145" t="s">
        <v>20</v>
      </c>
      <c r="C2" s="145" t="s">
        <v>20</v>
      </c>
      <c r="D2" s="146" t="s">
        <v>24</v>
      </c>
      <c r="E2" s="147" t="s">
        <v>25</v>
      </c>
      <c r="F2" s="148" t="s">
        <v>22</v>
      </c>
      <c r="G2" s="149"/>
      <c r="H2" s="149"/>
      <c r="I2" s="149"/>
      <c r="J2" s="149"/>
      <c r="K2" s="144">
        <v>0</v>
      </c>
      <c r="L2" s="144">
        <v>27500</v>
      </c>
      <c r="M2" s="148"/>
      <c r="N2" s="148"/>
      <c r="O2" s="148" t="s">
        <v>60</v>
      </c>
      <c r="P2" s="148"/>
      <c r="Q2" s="148" t="s">
        <v>433</v>
      </c>
      <c r="R2" s="148" t="s">
        <v>67</v>
      </c>
    </row>
    <row r="3" spans="1:18" s="2" customFormat="1" ht="15" customHeight="1">
      <c r="B3" s="145" t="s">
        <v>20</v>
      </c>
      <c r="C3" s="145" t="s">
        <v>20</v>
      </c>
      <c r="D3" s="146" t="s">
        <v>465</v>
      </c>
      <c r="E3" s="147" t="s">
        <v>25</v>
      </c>
      <c r="F3" s="148" t="s">
        <v>22</v>
      </c>
      <c r="G3" s="149"/>
      <c r="H3" s="149"/>
      <c r="I3" s="149"/>
      <c r="J3" s="149"/>
      <c r="K3" s="144">
        <v>0</v>
      </c>
      <c r="L3" s="144">
        <v>15000</v>
      </c>
      <c r="M3" s="148"/>
      <c r="N3" s="148"/>
      <c r="O3" s="148" t="s">
        <v>60</v>
      </c>
      <c r="P3" s="148"/>
      <c r="Q3" s="148" t="s">
        <v>433</v>
      </c>
      <c r="R3" s="148" t="s">
        <v>67</v>
      </c>
    </row>
    <row r="4" spans="1:18" s="2" customFormat="1" ht="15" customHeight="1">
      <c r="B4" s="144" t="s">
        <v>40</v>
      </c>
      <c r="C4" s="144" t="s">
        <v>40</v>
      </c>
      <c r="D4" s="145" t="s">
        <v>41</v>
      </c>
      <c r="E4" s="147" t="s">
        <v>25</v>
      </c>
      <c r="F4" s="148" t="s">
        <v>22</v>
      </c>
      <c r="G4" s="149"/>
      <c r="H4" s="149"/>
      <c r="I4" s="149"/>
      <c r="J4" s="149"/>
      <c r="K4" s="144">
        <v>0</v>
      </c>
      <c r="L4" s="144">
        <v>12000</v>
      </c>
      <c r="M4" s="148"/>
      <c r="N4" s="148"/>
      <c r="O4" s="148" t="s">
        <v>60</v>
      </c>
      <c r="P4" s="148"/>
      <c r="Q4" s="148" t="s">
        <v>62</v>
      </c>
      <c r="R4" s="148" t="s">
        <v>67</v>
      </c>
    </row>
    <row r="5" spans="1:18" s="2" customFormat="1" ht="15" customHeight="1">
      <c r="B5" s="145" t="s">
        <v>20</v>
      </c>
      <c r="C5" s="145" t="s">
        <v>20</v>
      </c>
      <c r="D5" s="146" t="s">
        <v>26</v>
      </c>
      <c r="E5" s="147" t="s">
        <v>25</v>
      </c>
      <c r="F5" s="148" t="s">
        <v>22</v>
      </c>
      <c r="G5" s="149"/>
      <c r="H5" s="149"/>
      <c r="I5" s="149"/>
      <c r="J5" s="149"/>
      <c r="K5" s="144">
        <v>0</v>
      </c>
      <c r="L5" s="144">
        <v>20000</v>
      </c>
      <c r="M5" s="148"/>
      <c r="N5" s="148"/>
      <c r="O5" s="148" t="s">
        <v>60</v>
      </c>
      <c r="P5" s="148"/>
      <c r="Q5" s="148" t="s">
        <v>62</v>
      </c>
      <c r="R5" s="148" t="s">
        <v>67</v>
      </c>
    </row>
    <row r="6" spans="1:18" s="2" customFormat="1" ht="15" customHeight="1">
      <c r="B6" s="144" t="s">
        <v>40</v>
      </c>
      <c r="C6" s="144" t="s">
        <v>40</v>
      </c>
      <c r="D6" s="151" t="s">
        <v>42</v>
      </c>
      <c r="E6" s="147" t="s">
        <v>25</v>
      </c>
      <c r="F6" s="148" t="s">
        <v>43</v>
      </c>
      <c r="G6" s="149"/>
      <c r="H6" s="149"/>
      <c r="I6" s="149"/>
      <c r="J6" s="149"/>
      <c r="K6" s="152">
        <v>8</v>
      </c>
      <c r="L6" s="144">
        <f>K6*100</f>
        <v>800</v>
      </c>
      <c r="M6" s="148"/>
      <c r="N6" s="148"/>
      <c r="O6" s="148" t="s">
        <v>60</v>
      </c>
      <c r="P6" s="153"/>
      <c r="Q6" s="148"/>
      <c r="R6" s="148" t="s">
        <v>67</v>
      </c>
    </row>
    <row r="7" spans="1:18" s="2" customFormat="1" ht="15" customHeight="1">
      <c r="B7" s="144" t="s">
        <v>28</v>
      </c>
      <c r="C7" s="144" t="s">
        <v>28</v>
      </c>
      <c r="D7" s="146" t="s">
        <v>29</v>
      </c>
      <c r="E7" s="155" t="s">
        <v>25</v>
      </c>
      <c r="F7" s="148" t="s">
        <v>30</v>
      </c>
      <c r="G7" s="149"/>
      <c r="H7" s="149"/>
      <c r="I7" s="149"/>
      <c r="J7" s="149"/>
      <c r="K7" s="146">
        <v>0</v>
      </c>
      <c r="L7" s="156">
        <v>5531</v>
      </c>
      <c r="M7" s="148"/>
      <c r="N7" s="148"/>
      <c r="O7" s="148" t="s">
        <v>60</v>
      </c>
      <c r="P7" s="149"/>
      <c r="Q7" s="148" t="s">
        <v>62</v>
      </c>
      <c r="R7" s="148" t="s">
        <v>67</v>
      </c>
    </row>
    <row r="8" spans="1:18" s="2" customFormat="1" ht="15" customHeight="1">
      <c r="B8" s="144" t="s">
        <v>28</v>
      </c>
      <c r="C8" s="144" t="s">
        <v>28</v>
      </c>
      <c r="D8" s="146" t="s">
        <v>31</v>
      </c>
      <c r="E8" s="155" t="s">
        <v>25</v>
      </c>
      <c r="F8" s="146" t="s">
        <v>30</v>
      </c>
      <c r="G8" s="149"/>
      <c r="H8" s="149"/>
      <c r="I8" s="149"/>
      <c r="J8" s="149"/>
      <c r="K8" s="144">
        <v>0</v>
      </c>
      <c r="L8" s="146">
        <v>3563</v>
      </c>
      <c r="M8" s="148"/>
      <c r="N8" s="148"/>
      <c r="O8" s="148" t="s">
        <v>60</v>
      </c>
      <c r="P8" s="149"/>
      <c r="Q8" s="148" t="s">
        <v>466</v>
      </c>
      <c r="R8" s="148" t="s">
        <v>67</v>
      </c>
    </row>
    <row r="9" spans="1:18" s="2" customFormat="1" ht="15" customHeight="1">
      <c r="B9" s="144" t="s">
        <v>28</v>
      </c>
      <c r="C9" s="144" t="s">
        <v>28</v>
      </c>
      <c r="D9" s="146" t="s">
        <v>32</v>
      </c>
      <c r="E9" s="155" t="s">
        <v>25</v>
      </c>
      <c r="F9" s="146" t="s">
        <v>30</v>
      </c>
      <c r="G9" s="149"/>
      <c r="H9" s="149"/>
      <c r="I9" s="149"/>
      <c r="J9" s="149"/>
      <c r="K9" s="144">
        <v>0</v>
      </c>
      <c r="L9" s="146">
        <v>15000</v>
      </c>
      <c r="M9" s="148"/>
      <c r="N9" s="148"/>
      <c r="O9" s="148" t="s">
        <v>60</v>
      </c>
      <c r="P9" s="149"/>
      <c r="Q9" s="148" t="s">
        <v>433</v>
      </c>
      <c r="R9" s="148" t="s">
        <v>67</v>
      </c>
    </row>
    <row r="10" spans="1:18" s="2" customFormat="1" ht="15" customHeight="1">
      <c r="B10" s="144" t="s">
        <v>28</v>
      </c>
      <c r="C10" s="144" t="s">
        <v>28</v>
      </c>
      <c r="D10" s="146" t="s">
        <v>33</v>
      </c>
      <c r="E10" s="155" t="s">
        <v>25</v>
      </c>
      <c r="F10" s="146" t="s">
        <v>30</v>
      </c>
      <c r="G10" s="149"/>
      <c r="H10" s="149"/>
      <c r="I10" s="149"/>
      <c r="J10" s="149"/>
      <c r="K10" s="144">
        <v>0</v>
      </c>
      <c r="L10" s="146">
        <v>15052</v>
      </c>
      <c r="M10" s="148"/>
      <c r="N10" s="148"/>
      <c r="O10" s="148" t="s">
        <v>60</v>
      </c>
      <c r="P10" s="149"/>
      <c r="Q10" s="148" t="s">
        <v>433</v>
      </c>
      <c r="R10" s="148" t="s">
        <v>67</v>
      </c>
    </row>
    <row r="11" spans="1:18" s="2" customFormat="1" ht="15" customHeight="1">
      <c r="B11" s="144" t="s">
        <v>28</v>
      </c>
      <c r="C11" s="144" t="s">
        <v>28</v>
      </c>
      <c r="D11" s="146" t="s">
        <v>34</v>
      </c>
      <c r="E11" s="155" t="s">
        <v>25</v>
      </c>
      <c r="F11" s="146" t="s">
        <v>30</v>
      </c>
      <c r="G11" s="149"/>
      <c r="H11" s="149"/>
      <c r="I11" s="149"/>
      <c r="J11" s="149"/>
      <c r="K11" s="144">
        <v>0</v>
      </c>
      <c r="L11" s="146">
        <v>8052</v>
      </c>
      <c r="M11" s="148"/>
      <c r="N11" s="148"/>
      <c r="O11" s="148" t="s">
        <v>60</v>
      </c>
      <c r="P11" s="149"/>
      <c r="Q11" s="148" t="s">
        <v>433</v>
      </c>
      <c r="R11" s="148" t="s">
        <v>67</v>
      </c>
    </row>
    <row r="12" spans="1:18" s="2" customFormat="1" ht="15" customHeight="1">
      <c r="B12" s="157" t="s">
        <v>35</v>
      </c>
      <c r="C12" s="157" t="s">
        <v>35</v>
      </c>
      <c r="D12" s="157" t="s">
        <v>36</v>
      </c>
      <c r="E12" s="157" t="s">
        <v>25</v>
      </c>
      <c r="F12" s="157" t="s">
        <v>22</v>
      </c>
      <c r="G12" s="149"/>
      <c r="H12" s="149"/>
      <c r="I12" s="149"/>
      <c r="J12" s="149"/>
      <c r="K12" s="144">
        <v>0</v>
      </c>
      <c r="L12" s="156">
        <v>5925</v>
      </c>
      <c r="M12" s="148"/>
      <c r="N12" s="148"/>
      <c r="O12" s="148" t="s">
        <v>60</v>
      </c>
      <c r="P12" s="153"/>
      <c r="Q12" s="148" t="s">
        <v>62</v>
      </c>
      <c r="R12" s="148" t="s">
        <v>67</v>
      </c>
    </row>
    <row r="13" spans="1:18" s="2" customFormat="1" ht="15" customHeight="1">
      <c r="B13" s="157" t="s">
        <v>35</v>
      </c>
      <c r="C13" s="157" t="s">
        <v>35</v>
      </c>
      <c r="D13" s="157" t="s">
        <v>37</v>
      </c>
      <c r="E13" s="157" t="s">
        <v>25</v>
      </c>
      <c r="F13" s="157" t="s">
        <v>22</v>
      </c>
      <c r="G13" s="149"/>
      <c r="H13" s="149"/>
      <c r="I13" s="149"/>
      <c r="J13" s="149"/>
      <c r="K13" s="144">
        <v>0</v>
      </c>
      <c r="L13" s="156">
        <v>25000</v>
      </c>
      <c r="M13" s="148"/>
      <c r="N13" s="148"/>
      <c r="O13" s="148" t="s">
        <v>60</v>
      </c>
      <c r="P13" s="153"/>
      <c r="Q13" s="148" t="s">
        <v>467</v>
      </c>
      <c r="R13" s="148" t="s">
        <v>67</v>
      </c>
    </row>
    <row r="14" spans="1:18" s="2" customFormat="1" ht="15" customHeight="1">
      <c r="B14" s="157" t="s">
        <v>20</v>
      </c>
      <c r="C14" s="157" t="s">
        <v>20</v>
      </c>
      <c r="D14" s="157" t="s">
        <v>27</v>
      </c>
      <c r="E14" s="157" t="s">
        <v>25</v>
      </c>
      <c r="F14" s="157" t="s">
        <v>22</v>
      </c>
      <c r="G14" s="149"/>
      <c r="H14" s="149"/>
      <c r="I14" s="149"/>
      <c r="J14" s="149"/>
      <c r="K14" s="144">
        <v>0</v>
      </c>
      <c r="L14" s="156">
        <v>20833</v>
      </c>
      <c r="M14" s="148"/>
      <c r="N14" s="148"/>
      <c r="O14" s="148" t="s">
        <v>60</v>
      </c>
      <c r="P14" s="153"/>
      <c r="Q14" s="148" t="s">
        <v>467</v>
      </c>
      <c r="R14" s="148" t="s">
        <v>67</v>
      </c>
    </row>
    <row r="15" spans="1:18" s="2" customFormat="1" ht="15" customHeight="1">
      <c r="B15" s="157" t="s">
        <v>35</v>
      </c>
      <c r="C15" s="157" t="s">
        <v>35</v>
      </c>
      <c r="D15" s="157" t="s">
        <v>38</v>
      </c>
      <c r="E15" s="157" t="s">
        <v>25</v>
      </c>
      <c r="F15" s="157" t="s">
        <v>22</v>
      </c>
      <c r="G15" s="149"/>
      <c r="H15" s="149"/>
      <c r="I15" s="149"/>
      <c r="J15" s="149"/>
      <c r="K15" s="144">
        <v>193</v>
      </c>
      <c r="L15" s="144">
        <f>K15*40</f>
        <v>7720</v>
      </c>
      <c r="M15" s="148"/>
      <c r="N15" s="148"/>
      <c r="O15" s="148" t="s">
        <v>60</v>
      </c>
      <c r="P15" s="153"/>
      <c r="Q15" s="148" t="s">
        <v>467</v>
      </c>
      <c r="R15" s="148" t="s">
        <v>67</v>
      </c>
    </row>
    <row r="16" spans="1:18" ht="12.75">
      <c r="B16" s="228" t="s">
        <v>19</v>
      </c>
      <c r="C16" s="228"/>
      <c r="D16" s="228"/>
      <c r="E16" s="228"/>
      <c r="F16" s="228"/>
      <c r="G16" s="228"/>
      <c r="H16" s="228"/>
      <c r="I16" s="229" t="s">
        <v>19</v>
      </c>
      <c r="J16" s="229"/>
      <c r="K16" s="230">
        <f>SUM(K2:K15)</f>
        <v>201</v>
      </c>
      <c r="L16" s="230">
        <f>SUM(L2:L15)</f>
        <v>181976</v>
      </c>
      <c r="M16" s="228"/>
      <c r="N16" s="228"/>
      <c r="O16" s="228"/>
      <c r="P16" s="228"/>
      <c r="Q16" s="228"/>
      <c r="R16" s="2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5"/>
  <sheetViews>
    <sheetView topLeftCell="A8" workbookViewId="0">
      <selection activeCell="A33" sqref="A33:M33"/>
    </sheetView>
  </sheetViews>
  <sheetFormatPr defaultRowHeight="12"/>
  <cols>
    <col min="1" max="1" width="5.28515625" bestFit="1" customWidth="1"/>
    <col min="2" max="2" width="20.42578125" bestFit="1" customWidth="1"/>
    <col min="3" max="3" width="92.140625" bestFit="1" customWidth="1"/>
    <col min="4" max="4" width="16.42578125" bestFit="1" customWidth="1"/>
    <col min="5" max="5" width="17.28515625" bestFit="1" customWidth="1"/>
    <col min="6" max="6" width="15.42578125" bestFit="1" customWidth="1"/>
    <col min="7" max="7" width="18.140625" bestFit="1" customWidth="1"/>
    <col min="8" max="8" width="17" bestFit="1" customWidth="1"/>
    <col min="9" max="9" width="16.42578125" bestFit="1" customWidth="1"/>
    <col min="10" max="10" width="8.85546875" bestFit="1" customWidth="1"/>
    <col min="11" max="11" width="8" customWidth="1"/>
    <col min="12" max="12" width="22" bestFit="1" customWidth="1"/>
    <col min="13" max="13" width="17.28515625" bestFit="1" customWidth="1"/>
  </cols>
  <sheetData>
    <row r="1" spans="1:13" ht="23.25" customHeigh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13" s="186" customFormat="1" ht="12.75">
      <c r="A2" s="182" t="s">
        <v>1</v>
      </c>
      <c r="B2" s="183" t="s">
        <v>2</v>
      </c>
      <c r="C2" s="182" t="s">
        <v>3</v>
      </c>
      <c r="D2" s="211" t="s">
        <v>4</v>
      </c>
      <c r="E2" s="182" t="s">
        <v>5</v>
      </c>
      <c r="F2" s="182" t="s">
        <v>6</v>
      </c>
      <c r="G2" s="182" t="s">
        <v>7</v>
      </c>
      <c r="H2" s="182" t="s">
        <v>8</v>
      </c>
      <c r="I2" s="183" t="s">
        <v>9</v>
      </c>
      <c r="J2" s="182" t="s">
        <v>10</v>
      </c>
      <c r="K2" s="182" t="s">
        <v>11</v>
      </c>
      <c r="L2" s="183" t="s">
        <v>12</v>
      </c>
      <c r="M2" s="182" t="s">
        <v>13</v>
      </c>
    </row>
    <row r="3" spans="1:13" s="186" customFormat="1" ht="15">
      <c r="A3" s="193">
        <v>1</v>
      </c>
      <c r="B3" s="205" t="s">
        <v>0</v>
      </c>
      <c r="C3" s="141" t="s">
        <v>469</v>
      </c>
      <c r="D3" s="141" t="s">
        <v>15</v>
      </c>
      <c r="E3" s="141" t="s">
        <v>16</v>
      </c>
      <c r="F3" s="142">
        <v>42578</v>
      </c>
      <c r="G3" s="142">
        <v>42578</v>
      </c>
      <c r="H3" s="142">
        <v>42578</v>
      </c>
      <c r="I3" s="142">
        <v>42578</v>
      </c>
      <c r="J3" s="193">
        <v>1</v>
      </c>
      <c r="K3" s="193">
        <v>600</v>
      </c>
      <c r="L3" s="197"/>
      <c r="M3" s="193"/>
    </row>
    <row r="4" spans="1:13" s="186" customFormat="1" ht="12.75">
      <c r="A4" s="203"/>
      <c r="B4" s="203"/>
      <c r="C4" s="203"/>
      <c r="D4" s="203"/>
      <c r="E4" s="203"/>
      <c r="F4" s="203"/>
      <c r="G4" s="203"/>
      <c r="H4" s="203"/>
      <c r="I4" s="203" t="s">
        <v>19</v>
      </c>
      <c r="J4" s="203">
        <f>SUM(J3:J3)</f>
        <v>1</v>
      </c>
      <c r="K4" s="203">
        <f>SUM(K3:K3)</f>
        <v>600</v>
      </c>
      <c r="L4" s="203"/>
      <c r="M4" s="203"/>
    </row>
    <row r="7" spans="1:13" ht="22.5">
      <c r="A7" s="232" t="s">
        <v>44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</row>
    <row r="8" spans="1:13" s="186" customFormat="1" ht="12.75">
      <c r="A8" s="182" t="s">
        <v>1</v>
      </c>
      <c r="B8" s="184" t="s">
        <v>2</v>
      </c>
      <c r="C8" s="182" t="s">
        <v>3</v>
      </c>
      <c r="D8" s="211" t="s">
        <v>4</v>
      </c>
      <c r="E8" s="182" t="s">
        <v>5</v>
      </c>
      <c r="F8" s="182" t="s">
        <v>6</v>
      </c>
      <c r="G8" s="182" t="s">
        <v>7</v>
      </c>
      <c r="H8" s="182" t="s">
        <v>8</v>
      </c>
      <c r="I8" s="184" t="s">
        <v>9</v>
      </c>
      <c r="J8" s="182" t="s">
        <v>10</v>
      </c>
      <c r="K8" s="182" t="s">
        <v>11</v>
      </c>
      <c r="L8" s="185" t="s">
        <v>12</v>
      </c>
      <c r="M8" s="182" t="s">
        <v>13</v>
      </c>
    </row>
    <row r="9" spans="1:13" s="186" customFormat="1" ht="15">
      <c r="A9" s="187"/>
      <c r="B9" s="188"/>
      <c r="C9" s="189"/>
      <c r="D9" s="190"/>
      <c r="E9" s="189"/>
      <c r="F9" s="191"/>
      <c r="G9" s="191"/>
      <c r="H9" s="191"/>
      <c r="I9" s="191"/>
      <c r="J9" s="188"/>
      <c r="K9" s="187"/>
      <c r="L9" s="192"/>
      <c r="M9" s="192"/>
    </row>
    <row r="10" spans="1:13" s="186" customFormat="1" ht="15">
      <c r="A10" s="187"/>
      <c r="B10" s="188"/>
      <c r="C10" s="189"/>
      <c r="D10" s="190"/>
      <c r="E10" s="189"/>
      <c r="F10" s="191"/>
      <c r="G10" s="191"/>
      <c r="H10" s="191"/>
      <c r="I10" s="191"/>
      <c r="J10" s="188"/>
      <c r="K10" s="187"/>
      <c r="L10" s="192"/>
      <c r="M10" s="192"/>
    </row>
    <row r="11" spans="1:13" s="186" customFormat="1">
      <c r="A11" s="204"/>
      <c r="B11" s="204"/>
      <c r="C11" s="204"/>
      <c r="D11" s="204"/>
      <c r="E11" s="204"/>
      <c r="F11" s="204"/>
      <c r="G11" s="204"/>
      <c r="H11" s="204"/>
      <c r="I11" s="204" t="s">
        <v>19</v>
      </c>
      <c r="J11" s="204">
        <f>SUM(J8:J10)</f>
        <v>0</v>
      </c>
      <c r="K11" s="204">
        <f>SUM(K8:K10)</f>
        <v>0</v>
      </c>
      <c r="L11" s="204"/>
      <c r="M11" s="204"/>
    </row>
    <row r="14" spans="1:13" ht="22.5">
      <c r="A14" s="232" t="s">
        <v>20</v>
      </c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</row>
    <row r="15" spans="1:13" s="186" customFormat="1" ht="12.75">
      <c r="A15" s="182" t="s">
        <v>1</v>
      </c>
      <c r="B15" s="184" t="s">
        <v>2</v>
      </c>
      <c r="C15" s="182" t="s">
        <v>3</v>
      </c>
      <c r="D15" s="211" t="s">
        <v>4</v>
      </c>
      <c r="E15" s="182" t="s">
        <v>5</v>
      </c>
      <c r="F15" s="182" t="s">
        <v>6</v>
      </c>
      <c r="G15" s="182" t="s">
        <v>7</v>
      </c>
      <c r="H15" s="182" t="s">
        <v>8</v>
      </c>
      <c r="I15" s="184" t="s">
        <v>9</v>
      </c>
      <c r="J15" s="182" t="s">
        <v>10</v>
      </c>
      <c r="K15" s="182" t="s">
        <v>11</v>
      </c>
      <c r="L15" s="185" t="s">
        <v>12</v>
      </c>
      <c r="M15" s="182" t="s">
        <v>13</v>
      </c>
    </row>
    <row r="16" spans="1:13" s="186" customFormat="1" ht="15">
      <c r="A16" s="194">
        <v>1</v>
      </c>
      <c r="B16" s="195" t="s">
        <v>20</v>
      </c>
      <c r="C16" s="207" t="s">
        <v>465</v>
      </c>
      <c r="D16" s="196" t="s">
        <v>25</v>
      </c>
      <c r="E16" s="189" t="s">
        <v>22</v>
      </c>
      <c r="F16" s="191"/>
      <c r="G16" s="191"/>
      <c r="H16" s="191"/>
      <c r="I16" s="191"/>
      <c r="J16" s="195">
        <v>0</v>
      </c>
      <c r="K16" s="194">
        <v>15000</v>
      </c>
      <c r="L16" s="197"/>
      <c r="M16" s="197"/>
    </row>
    <row r="17" spans="1:13" s="186" customFormat="1" ht="15">
      <c r="A17" s="194">
        <v>2</v>
      </c>
      <c r="B17" s="195" t="s">
        <v>20</v>
      </c>
      <c r="C17" s="189" t="s">
        <v>24</v>
      </c>
      <c r="D17" s="196" t="s">
        <v>25</v>
      </c>
      <c r="E17" s="189" t="s">
        <v>22</v>
      </c>
      <c r="F17" s="191"/>
      <c r="G17" s="191"/>
      <c r="H17" s="191"/>
      <c r="I17" s="191"/>
      <c r="J17" s="195">
        <v>0</v>
      </c>
      <c r="K17" s="194">
        <v>27500</v>
      </c>
      <c r="L17" s="197"/>
      <c r="M17" s="197"/>
    </row>
    <row r="18" spans="1:13" s="186" customFormat="1" ht="15">
      <c r="A18" s="194">
        <v>3</v>
      </c>
      <c r="B18" s="195" t="s">
        <v>20</v>
      </c>
      <c r="C18" s="189" t="s">
        <v>26</v>
      </c>
      <c r="D18" s="196" t="s">
        <v>25</v>
      </c>
      <c r="E18" s="189" t="s">
        <v>22</v>
      </c>
      <c r="F18" s="191"/>
      <c r="G18" s="191"/>
      <c r="H18" s="191"/>
      <c r="I18" s="191"/>
      <c r="J18" s="195">
        <v>0</v>
      </c>
      <c r="K18" s="194">
        <v>20000</v>
      </c>
      <c r="L18" s="197"/>
      <c r="M18" s="197"/>
    </row>
    <row r="19" spans="1:13" s="186" customFormat="1" ht="15">
      <c r="A19" s="194">
        <v>4</v>
      </c>
      <c r="B19" s="195" t="s">
        <v>20</v>
      </c>
      <c r="C19" s="189" t="s">
        <v>27</v>
      </c>
      <c r="D19" s="196" t="s">
        <v>25</v>
      </c>
      <c r="E19" s="189" t="s">
        <v>22</v>
      </c>
      <c r="F19" s="191"/>
      <c r="G19" s="191"/>
      <c r="H19" s="191"/>
      <c r="I19" s="191"/>
      <c r="J19" s="195">
        <v>0</v>
      </c>
      <c r="K19" s="194">
        <v>20833</v>
      </c>
      <c r="L19" s="197"/>
      <c r="M19" s="197"/>
    </row>
    <row r="20" spans="1:13" s="186" customFormat="1">
      <c r="A20" s="204"/>
      <c r="B20" s="204"/>
      <c r="C20" s="204"/>
      <c r="D20" s="204"/>
      <c r="E20" s="204"/>
      <c r="F20" s="204"/>
      <c r="G20" s="204"/>
      <c r="H20" s="204"/>
      <c r="I20" s="204" t="s">
        <v>19</v>
      </c>
      <c r="J20" s="204">
        <f>SUM(J15:J19)</f>
        <v>0</v>
      </c>
      <c r="K20" s="204">
        <f>SUM(K15:K19)</f>
        <v>83333</v>
      </c>
      <c r="L20" s="204"/>
      <c r="M20" s="204"/>
    </row>
    <row r="23" spans="1:13" ht="22.5">
      <c r="A23" s="232" t="s">
        <v>28</v>
      </c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</row>
    <row r="24" spans="1:13" s="186" customFormat="1" ht="12.75">
      <c r="A24" s="182" t="s">
        <v>1</v>
      </c>
      <c r="B24" s="184" t="s">
        <v>2</v>
      </c>
      <c r="C24" s="182" t="s">
        <v>3</v>
      </c>
      <c r="D24" s="211" t="s">
        <v>4</v>
      </c>
      <c r="E24" s="182" t="s">
        <v>5</v>
      </c>
      <c r="F24" s="182" t="s">
        <v>6</v>
      </c>
      <c r="G24" s="182" t="s">
        <v>7</v>
      </c>
      <c r="H24" s="182" t="s">
        <v>8</v>
      </c>
      <c r="I24" s="184" t="s">
        <v>9</v>
      </c>
      <c r="J24" s="182" t="s">
        <v>10</v>
      </c>
      <c r="K24" s="182" t="s">
        <v>11</v>
      </c>
      <c r="L24" s="185" t="s">
        <v>12</v>
      </c>
      <c r="M24" s="182" t="s">
        <v>13</v>
      </c>
    </row>
    <row r="25" spans="1:13" s="186" customFormat="1" ht="15">
      <c r="A25" s="187">
        <v>1</v>
      </c>
      <c r="B25" s="187" t="s">
        <v>28</v>
      </c>
      <c r="C25" s="198" t="s">
        <v>29</v>
      </c>
      <c r="D25" s="190" t="s">
        <v>25</v>
      </c>
      <c r="E25" s="199" t="s">
        <v>30</v>
      </c>
      <c r="F25" s="200"/>
      <c r="G25" s="200"/>
      <c r="H25" s="200"/>
      <c r="I25" s="200"/>
      <c r="J25" s="198">
        <v>0</v>
      </c>
      <c r="K25" s="175">
        <v>5531</v>
      </c>
      <c r="L25" s="199"/>
      <c r="M25" s="199"/>
    </row>
    <row r="26" spans="1:13" s="186" customFormat="1" ht="15">
      <c r="A26" s="187">
        <v>2</v>
      </c>
      <c r="B26" s="187" t="s">
        <v>28</v>
      </c>
      <c r="C26" s="198" t="s">
        <v>31</v>
      </c>
      <c r="D26" s="190" t="s">
        <v>25</v>
      </c>
      <c r="E26" s="198" t="s">
        <v>30</v>
      </c>
      <c r="F26" s="200"/>
      <c r="G26" s="200"/>
      <c r="H26" s="200"/>
      <c r="I26" s="200"/>
      <c r="J26" s="187">
        <v>0</v>
      </c>
      <c r="K26" s="198">
        <v>3563</v>
      </c>
      <c r="L26" s="199"/>
      <c r="M26" s="199"/>
    </row>
    <row r="27" spans="1:13" s="186" customFormat="1" ht="15">
      <c r="A27" s="187">
        <v>3</v>
      </c>
      <c r="B27" s="187" t="s">
        <v>28</v>
      </c>
      <c r="C27" s="198" t="s">
        <v>32</v>
      </c>
      <c r="D27" s="190" t="s">
        <v>25</v>
      </c>
      <c r="E27" s="198" t="s">
        <v>30</v>
      </c>
      <c r="F27" s="200"/>
      <c r="G27" s="200"/>
      <c r="H27" s="200"/>
      <c r="I27" s="200"/>
      <c r="J27" s="187">
        <v>0</v>
      </c>
      <c r="K27" s="198">
        <v>15000</v>
      </c>
      <c r="L27" s="199"/>
      <c r="M27" s="199"/>
    </row>
    <row r="28" spans="1:13" s="186" customFormat="1" ht="15">
      <c r="A28" s="187">
        <v>4</v>
      </c>
      <c r="B28" s="187" t="s">
        <v>28</v>
      </c>
      <c r="C28" s="198" t="s">
        <v>33</v>
      </c>
      <c r="D28" s="190" t="s">
        <v>25</v>
      </c>
      <c r="E28" s="198" t="s">
        <v>30</v>
      </c>
      <c r="F28" s="200"/>
      <c r="G28" s="200"/>
      <c r="H28" s="200"/>
      <c r="I28" s="200"/>
      <c r="J28" s="187">
        <v>0</v>
      </c>
      <c r="K28" s="198">
        <v>15052</v>
      </c>
      <c r="L28" s="199"/>
      <c r="M28" s="199"/>
    </row>
    <row r="29" spans="1:13" s="186" customFormat="1" ht="15">
      <c r="A29" s="187">
        <v>5</v>
      </c>
      <c r="B29" s="187" t="s">
        <v>28</v>
      </c>
      <c r="C29" s="198" t="s">
        <v>34</v>
      </c>
      <c r="D29" s="190" t="s">
        <v>25</v>
      </c>
      <c r="E29" s="198" t="s">
        <v>30</v>
      </c>
      <c r="F29" s="200"/>
      <c r="G29" s="200"/>
      <c r="H29" s="200"/>
      <c r="I29" s="200"/>
      <c r="J29" s="187">
        <v>0</v>
      </c>
      <c r="K29" s="198">
        <v>8052</v>
      </c>
      <c r="L29" s="199"/>
      <c r="M29" s="199"/>
    </row>
    <row r="30" spans="1:13" s="186" customFormat="1">
      <c r="A30" s="204"/>
      <c r="B30" s="204"/>
      <c r="C30" s="204"/>
      <c r="D30" s="204"/>
      <c r="E30" s="204"/>
      <c r="F30" s="204"/>
      <c r="G30" s="204"/>
      <c r="H30" s="204"/>
      <c r="I30" s="204" t="s">
        <v>19</v>
      </c>
      <c r="J30" s="204">
        <f>SUM(J25:J29)</f>
        <v>0</v>
      </c>
      <c r="K30" s="204">
        <f>SUM(K25:K29)</f>
        <v>47198</v>
      </c>
      <c r="L30" s="204"/>
      <c r="M30" s="204"/>
    </row>
    <row r="33" spans="1:13" ht="22.5">
      <c r="A33" s="232" t="s">
        <v>35</v>
      </c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</row>
    <row r="34" spans="1:13" s="186" customFormat="1" ht="12.75">
      <c r="A34" s="182" t="s">
        <v>1</v>
      </c>
      <c r="B34" s="184" t="s">
        <v>2</v>
      </c>
      <c r="C34" s="182" t="s">
        <v>3</v>
      </c>
      <c r="D34" s="211" t="s">
        <v>4</v>
      </c>
      <c r="E34" s="182" t="s">
        <v>5</v>
      </c>
      <c r="F34" s="182" t="s">
        <v>6</v>
      </c>
      <c r="G34" s="182" t="s">
        <v>7</v>
      </c>
      <c r="H34" s="182" t="s">
        <v>8</v>
      </c>
      <c r="I34" s="184" t="s">
        <v>9</v>
      </c>
      <c r="J34" s="182" t="s">
        <v>10</v>
      </c>
      <c r="K34" s="182" t="s">
        <v>11</v>
      </c>
      <c r="L34" s="185" t="s">
        <v>12</v>
      </c>
      <c r="M34" s="182" t="s">
        <v>13</v>
      </c>
    </row>
    <row r="35" spans="1:13" s="186" customFormat="1" ht="15">
      <c r="A35" s="187">
        <v>1</v>
      </c>
      <c r="B35" s="175" t="s">
        <v>35</v>
      </c>
      <c r="C35" s="175" t="s">
        <v>36</v>
      </c>
      <c r="D35" s="175" t="s">
        <v>25</v>
      </c>
      <c r="E35" s="175" t="s">
        <v>22</v>
      </c>
      <c r="F35" s="200"/>
      <c r="G35" s="200"/>
      <c r="H35" s="200"/>
      <c r="I35" s="200"/>
      <c r="J35" s="187">
        <v>0</v>
      </c>
      <c r="K35" s="175">
        <v>5925</v>
      </c>
      <c r="L35" s="199"/>
      <c r="M35" s="199"/>
    </row>
    <row r="36" spans="1:13" s="186" customFormat="1" ht="15">
      <c r="A36" s="187">
        <v>2</v>
      </c>
      <c r="B36" s="175" t="s">
        <v>35</v>
      </c>
      <c r="C36" s="175" t="s">
        <v>37</v>
      </c>
      <c r="D36" s="175" t="s">
        <v>25</v>
      </c>
      <c r="E36" s="175" t="s">
        <v>22</v>
      </c>
      <c r="F36" s="200"/>
      <c r="G36" s="200"/>
      <c r="H36" s="200"/>
      <c r="I36" s="200"/>
      <c r="J36" s="187">
        <v>0</v>
      </c>
      <c r="K36" s="175">
        <v>25000</v>
      </c>
      <c r="L36" s="199"/>
      <c r="M36" s="199"/>
    </row>
    <row r="37" spans="1:13" s="186" customFormat="1" ht="15">
      <c r="A37" s="187">
        <v>3</v>
      </c>
      <c r="B37" s="175" t="s">
        <v>35</v>
      </c>
      <c r="C37" s="175" t="s">
        <v>38</v>
      </c>
      <c r="D37" s="175" t="s">
        <v>25</v>
      </c>
      <c r="E37" s="181" t="s">
        <v>22</v>
      </c>
      <c r="F37" s="200"/>
      <c r="G37" s="200"/>
      <c r="H37" s="200"/>
      <c r="I37" s="200"/>
      <c r="J37" s="187">
        <v>201</v>
      </c>
      <c r="K37" s="187">
        <f>J37*40</f>
        <v>8040</v>
      </c>
      <c r="L37" s="199"/>
      <c r="M37" s="199"/>
    </row>
    <row r="38" spans="1:13" s="186" customFormat="1">
      <c r="A38" s="204"/>
      <c r="B38" s="204"/>
      <c r="C38" s="204"/>
      <c r="D38" s="204"/>
      <c r="E38" s="204"/>
      <c r="F38" s="204"/>
      <c r="G38" s="204"/>
      <c r="H38" s="204"/>
      <c r="I38" s="204" t="s">
        <v>19</v>
      </c>
      <c r="J38" s="204">
        <f>SUM(J33:J37)</f>
        <v>201</v>
      </c>
      <c r="K38" s="204">
        <f>SUM(K35:K37)</f>
        <v>38965</v>
      </c>
      <c r="L38" s="204"/>
      <c r="M38" s="204"/>
    </row>
    <row r="41" spans="1:13" ht="22.5">
      <c r="A41" s="232" t="s">
        <v>40</v>
      </c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</row>
    <row r="42" spans="1:13" s="186" customFormat="1" ht="12.75">
      <c r="A42" s="182" t="s">
        <v>1</v>
      </c>
      <c r="B42" s="184" t="s">
        <v>2</v>
      </c>
      <c r="C42" s="182" t="s">
        <v>3</v>
      </c>
      <c r="D42" s="211" t="s">
        <v>4</v>
      </c>
      <c r="E42" s="182" t="s">
        <v>5</v>
      </c>
      <c r="F42" s="182" t="s">
        <v>6</v>
      </c>
      <c r="G42" s="182" t="s">
        <v>7</v>
      </c>
      <c r="H42" s="182" t="s">
        <v>8</v>
      </c>
      <c r="I42" s="184" t="s">
        <v>9</v>
      </c>
      <c r="J42" s="182" t="s">
        <v>10</v>
      </c>
      <c r="K42" s="182" t="s">
        <v>11</v>
      </c>
      <c r="L42" s="185" t="s">
        <v>12</v>
      </c>
      <c r="M42" s="182" t="s">
        <v>13</v>
      </c>
    </row>
    <row r="43" spans="1:13" s="186" customFormat="1" ht="15">
      <c r="A43" s="187">
        <v>1</v>
      </c>
      <c r="B43" s="187" t="s">
        <v>40</v>
      </c>
      <c r="C43" s="170" t="s">
        <v>41</v>
      </c>
      <c r="D43" s="4" t="s">
        <v>25</v>
      </c>
      <c r="E43" s="199" t="s">
        <v>22</v>
      </c>
      <c r="F43" s="200"/>
      <c r="G43" s="200"/>
      <c r="H43" s="200"/>
      <c r="I43" s="200"/>
      <c r="J43" s="187"/>
      <c r="K43" s="187">
        <v>12000</v>
      </c>
      <c r="L43" s="199"/>
      <c r="M43" s="199"/>
    </row>
    <row r="44" spans="1:13" s="186" customFormat="1" ht="15">
      <c r="A44" s="187">
        <v>2</v>
      </c>
      <c r="B44" s="187" t="s">
        <v>40</v>
      </c>
      <c r="C44" s="202" t="s">
        <v>42</v>
      </c>
      <c r="D44" s="4" t="s">
        <v>25</v>
      </c>
      <c r="E44" s="199" t="s">
        <v>43</v>
      </c>
      <c r="F44" s="200"/>
      <c r="G44" s="200"/>
      <c r="H44" s="200"/>
      <c r="I44" s="200"/>
      <c r="J44" s="201">
        <v>8</v>
      </c>
      <c r="K44" s="187">
        <v>800</v>
      </c>
      <c r="L44" s="199"/>
      <c r="M44" s="199"/>
    </row>
    <row r="45" spans="1:13" s="186" customFormat="1">
      <c r="A45" s="204"/>
      <c r="B45" s="204"/>
      <c r="C45" s="204"/>
      <c r="D45" s="204"/>
      <c r="E45" s="204"/>
      <c r="F45" s="204"/>
      <c r="G45" s="204"/>
      <c r="H45" s="204"/>
      <c r="I45" s="204" t="s">
        <v>19</v>
      </c>
      <c r="J45" s="204">
        <f>SUM(J43:J44)</f>
        <v>8</v>
      </c>
      <c r="K45" s="204">
        <f>SUM(K43:K44)</f>
        <v>12800</v>
      </c>
      <c r="L45" s="204"/>
      <c r="M45" s="204"/>
    </row>
  </sheetData>
  <mergeCells count="6">
    <mergeCell ref="A41:M41"/>
    <mergeCell ref="A1:M1"/>
    <mergeCell ref="A7:M7"/>
    <mergeCell ref="A14:M14"/>
    <mergeCell ref="A23:M23"/>
    <mergeCell ref="A33:M3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M29"/>
  <sheetViews>
    <sheetView workbookViewId="0"/>
  </sheetViews>
  <sheetFormatPr defaultRowHeight="12"/>
  <cols>
    <col min="1" max="1" width="5.28515625" bestFit="1" customWidth="1"/>
    <col min="2" max="2" width="20.42578125" bestFit="1" customWidth="1"/>
    <col min="3" max="3" width="92.140625" bestFit="1" customWidth="1"/>
    <col min="4" max="4" width="16.42578125" bestFit="1" customWidth="1"/>
    <col min="5" max="5" width="17.28515625" bestFit="1" customWidth="1"/>
    <col min="6" max="6" width="15.42578125" bestFit="1" customWidth="1"/>
    <col min="7" max="7" width="18.140625" bestFit="1" customWidth="1"/>
    <col min="8" max="8" width="17" bestFit="1" customWidth="1"/>
    <col min="9" max="9" width="16.42578125" bestFit="1" customWidth="1"/>
    <col min="10" max="10" width="8.85546875" bestFit="1" customWidth="1"/>
    <col min="11" max="11" width="8" customWidth="1"/>
    <col min="12" max="12" width="22" bestFit="1" customWidth="1"/>
    <col min="13" max="13" width="17.28515625" bestFit="1" customWidth="1"/>
  </cols>
  <sheetData>
    <row r="2" spans="1:13" ht="22.5">
      <c r="A2" s="232" t="s">
        <v>20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</row>
    <row r="3" spans="1:13" s="186" customFormat="1" ht="12.75">
      <c r="A3" s="182" t="s">
        <v>1</v>
      </c>
      <c r="B3" s="184" t="s">
        <v>2</v>
      </c>
      <c r="C3" s="182" t="s">
        <v>3</v>
      </c>
      <c r="D3" s="211" t="s">
        <v>464</v>
      </c>
      <c r="E3" s="182" t="s">
        <v>5</v>
      </c>
      <c r="F3" s="182" t="s">
        <v>6</v>
      </c>
      <c r="G3" s="182" t="s">
        <v>7</v>
      </c>
      <c r="H3" s="182" t="s">
        <v>8</v>
      </c>
      <c r="I3" s="184" t="s">
        <v>9</v>
      </c>
      <c r="J3" s="182" t="s">
        <v>10</v>
      </c>
      <c r="K3" s="182" t="s">
        <v>11</v>
      </c>
      <c r="L3" s="185" t="s">
        <v>12</v>
      </c>
      <c r="M3" s="182" t="s">
        <v>13</v>
      </c>
    </row>
    <row r="4" spans="1:13" s="186" customFormat="1" ht="15">
      <c r="A4" s="194"/>
      <c r="B4" s="195" t="s">
        <v>20</v>
      </c>
      <c r="C4" s="189" t="s">
        <v>453</v>
      </c>
      <c r="D4" s="196" t="s">
        <v>454</v>
      </c>
      <c r="E4" s="189"/>
      <c r="F4" s="191"/>
      <c r="G4" s="191"/>
      <c r="H4" s="191"/>
      <c r="I4" s="191"/>
      <c r="J4" s="195">
        <v>132</v>
      </c>
      <c r="K4" s="194">
        <f>J4*600</f>
        <v>79200</v>
      </c>
      <c r="L4" s="197"/>
      <c r="M4" s="197"/>
    </row>
    <row r="5" spans="1:13" s="186" customFormat="1">
      <c r="A5" s="204"/>
      <c r="B5" s="204"/>
      <c r="C5" s="204"/>
      <c r="D5" s="204"/>
      <c r="E5" s="204"/>
      <c r="F5" s="204"/>
      <c r="G5" s="204"/>
      <c r="H5" s="204"/>
      <c r="I5" s="204" t="s">
        <v>19</v>
      </c>
      <c r="J5" s="204">
        <f>SUM(J3:J4)</f>
        <v>132</v>
      </c>
      <c r="K5" s="204">
        <f>SUM(K3:K4)</f>
        <v>79200</v>
      </c>
      <c r="L5" s="204"/>
      <c r="M5" s="204"/>
    </row>
    <row r="8" spans="1:13" ht="22.5">
      <c r="A8" s="232" t="s">
        <v>456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</row>
    <row r="9" spans="1:13" ht="12.75">
      <c r="A9" s="209" t="s">
        <v>1</v>
      </c>
      <c r="B9" s="211" t="s">
        <v>2</v>
      </c>
      <c r="C9" s="209" t="s">
        <v>3</v>
      </c>
      <c r="D9" s="211" t="s">
        <v>464</v>
      </c>
      <c r="E9" s="209" t="s">
        <v>5</v>
      </c>
      <c r="F9" s="209" t="s">
        <v>6</v>
      </c>
      <c r="G9" s="209" t="s">
        <v>7</v>
      </c>
      <c r="H9" s="209" t="s">
        <v>8</v>
      </c>
      <c r="I9" s="211" t="s">
        <v>9</v>
      </c>
      <c r="J9" s="209" t="s">
        <v>10</v>
      </c>
      <c r="K9" s="209" t="s">
        <v>11</v>
      </c>
      <c r="L9" s="214" t="s">
        <v>12</v>
      </c>
      <c r="M9" s="209" t="s">
        <v>13</v>
      </c>
    </row>
    <row r="10" spans="1:13" ht="15">
      <c r="A10" s="194">
        <v>1</v>
      </c>
      <c r="B10" s="194" t="s">
        <v>28</v>
      </c>
      <c r="C10" s="215" t="s">
        <v>457</v>
      </c>
      <c r="D10" s="196" t="s">
        <v>454</v>
      </c>
      <c r="E10" s="216"/>
      <c r="F10" s="217"/>
      <c r="G10" s="217"/>
      <c r="H10" s="217"/>
      <c r="I10" s="217"/>
      <c r="J10" s="215">
        <v>361</v>
      </c>
      <c r="K10" s="218">
        <f>J10*600</f>
        <v>216600</v>
      </c>
      <c r="L10" s="216"/>
      <c r="M10" s="216"/>
    </row>
    <row r="11" spans="1:13">
      <c r="A11" s="213"/>
      <c r="B11" s="213"/>
      <c r="C11" s="213"/>
      <c r="D11" s="213"/>
      <c r="E11" s="213"/>
      <c r="F11" s="213"/>
      <c r="G11" s="213"/>
      <c r="H11" s="213"/>
      <c r="I11" s="213" t="s">
        <v>19</v>
      </c>
      <c r="J11" s="213">
        <f>SUM(J10)</f>
        <v>361</v>
      </c>
      <c r="K11" s="213">
        <f>SUM(K10)</f>
        <v>216600</v>
      </c>
      <c r="L11" s="213"/>
      <c r="M11" s="213"/>
    </row>
    <row r="13" spans="1:13" ht="22.5">
      <c r="A13" s="232" t="s">
        <v>458</v>
      </c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</row>
    <row r="14" spans="1:13" ht="12.75">
      <c r="A14" s="209" t="s">
        <v>1</v>
      </c>
      <c r="B14" s="211" t="s">
        <v>2</v>
      </c>
      <c r="C14" s="209" t="s">
        <v>3</v>
      </c>
      <c r="D14" s="211" t="s">
        <v>464</v>
      </c>
      <c r="E14" s="209" t="s">
        <v>5</v>
      </c>
      <c r="F14" s="209" t="s">
        <v>6</v>
      </c>
      <c r="G14" s="209" t="s">
        <v>7</v>
      </c>
      <c r="H14" s="209" t="s">
        <v>8</v>
      </c>
      <c r="I14" s="211" t="s">
        <v>9</v>
      </c>
      <c r="J14" s="209" t="s">
        <v>10</v>
      </c>
      <c r="K14" s="209" t="s">
        <v>11</v>
      </c>
      <c r="L14" s="214" t="s">
        <v>12</v>
      </c>
      <c r="M14" s="209" t="s">
        <v>13</v>
      </c>
    </row>
    <row r="15" spans="1:13" ht="15">
      <c r="A15" s="194">
        <v>1</v>
      </c>
      <c r="B15" s="194" t="s">
        <v>458</v>
      </c>
      <c r="C15" s="215" t="s">
        <v>459</v>
      </c>
      <c r="D15" s="196" t="s">
        <v>454</v>
      </c>
      <c r="E15" s="216"/>
      <c r="F15" s="217"/>
      <c r="G15" s="217"/>
      <c r="H15" s="217"/>
      <c r="I15" s="217"/>
      <c r="J15" s="215">
        <v>338</v>
      </c>
      <c r="K15" s="218">
        <f>J15*600</f>
        <v>202800</v>
      </c>
      <c r="L15" s="216"/>
      <c r="M15" s="216"/>
    </row>
    <row r="16" spans="1:13">
      <c r="A16" s="213"/>
      <c r="B16" s="213"/>
      <c r="C16" s="213"/>
      <c r="D16" s="213"/>
      <c r="E16" s="213"/>
      <c r="F16" s="213"/>
      <c r="G16" s="213"/>
      <c r="H16" s="213"/>
      <c r="I16" s="213" t="s">
        <v>19</v>
      </c>
      <c r="J16" s="213">
        <f>SUM(J15)</f>
        <v>338</v>
      </c>
      <c r="K16" s="213">
        <f>SUM(K15)</f>
        <v>202800</v>
      </c>
      <c r="L16" s="213"/>
      <c r="M16" s="213"/>
    </row>
    <row r="18" spans="1:13" ht="22.5">
      <c r="A18" s="232" t="s">
        <v>35</v>
      </c>
      <c r="B18" s="232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</row>
    <row r="19" spans="1:13" s="186" customFormat="1" ht="12.75">
      <c r="A19" s="182" t="s">
        <v>1</v>
      </c>
      <c r="B19" s="184" t="s">
        <v>2</v>
      </c>
      <c r="C19" s="182" t="s">
        <v>3</v>
      </c>
      <c r="D19" s="211" t="s">
        <v>464</v>
      </c>
      <c r="E19" s="182" t="s">
        <v>5</v>
      </c>
      <c r="F19" s="182" t="s">
        <v>6</v>
      </c>
      <c r="G19" s="182" t="s">
        <v>7</v>
      </c>
      <c r="H19" s="182" t="s">
        <v>8</v>
      </c>
      <c r="I19" s="184" t="s">
        <v>9</v>
      </c>
      <c r="J19" s="182" t="s">
        <v>10</v>
      </c>
      <c r="K19" s="182" t="s">
        <v>11</v>
      </c>
      <c r="L19" s="185" t="s">
        <v>12</v>
      </c>
      <c r="M19" s="182" t="s">
        <v>13</v>
      </c>
    </row>
    <row r="20" spans="1:13" s="186" customFormat="1" ht="15">
      <c r="A20" s="194">
        <v>1</v>
      </c>
      <c r="B20" s="175" t="s">
        <v>35</v>
      </c>
      <c r="C20" s="218" t="s">
        <v>462</v>
      </c>
      <c r="D20" s="218" t="s">
        <v>454</v>
      </c>
      <c r="E20" s="218"/>
      <c r="F20" s="217"/>
      <c r="G20" s="217"/>
      <c r="H20" s="217"/>
      <c r="I20" s="217"/>
      <c r="J20" s="194">
        <v>111.75</v>
      </c>
      <c r="K20" s="218">
        <f>J20*600</f>
        <v>67050</v>
      </c>
      <c r="L20" s="216"/>
      <c r="M20" s="216"/>
    </row>
    <row r="21" spans="1:13" s="186" customFormat="1" ht="15">
      <c r="A21" s="187">
        <v>2</v>
      </c>
      <c r="B21" s="175" t="s">
        <v>35</v>
      </c>
      <c r="C21" s="175" t="s">
        <v>37</v>
      </c>
      <c r="D21" s="218" t="s">
        <v>454</v>
      </c>
      <c r="E21" s="181"/>
      <c r="F21" s="200"/>
      <c r="G21" s="200"/>
      <c r="H21" s="200"/>
      <c r="I21" s="200"/>
      <c r="J21" s="187">
        <v>174.5</v>
      </c>
      <c r="K21" s="218">
        <f>J21*600</f>
        <v>104700</v>
      </c>
      <c r="L21" s="199"/>
      <c r="M21" s="199"/>
    </row>
    <row r="22" spans="1:13" s="186" customFormat="1">
      <c r="A22" s="204"/>
      <c r="B22" s="204"/>
      <c r="C22" s="204"/>
      <c r="D22" s="204"/>
      <c r="E22" s="204"/>
      <c r="F22" s="204"/>
      <c r="G22" s="204"/>
      <c r="H22" s="204"/>
      <c r="I22" s="204" t="s">
        <v>19</v>
      </c>
      <c r="J22" s="204">
        <f>SUM(J18:J21)</f>
        <v>286.25</v>
      </c>
      <c r="K22" s="204">
        <f>SUM(K20:K21)</f>
        <v>171750</v>
      </c>
      <c r="L22" s="204"/>
      <c r="M22" s="204"/>
    </row>
    <row r="25" spans="1:13" ht="22.5">
      <c r="A25" s="232" t="s">
        <v>463</v>
      </c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</row>
    <row r="26" spans="1:13" ht="12.75">
      <c r="A26" s="209" t="s">
        <v>1</v>
      </c>
      <c r="B26" s="211" t="s">
        <v>2</v>
      </c>
      <c r="C26" s="209" t="s">
        <v>3</v>
      </c>
      <c r="D26" s="211" t="s">
        <v>464</v>
      </c>
      <c r="E26" s="209" t="s">
        <v>5</v>
      </c>
      <c r="F26" s="209" t="s">
        <v>6</v>
      </c>
      <c r="G26" s="209" t="s">
        <v>7</v>
      </c>
      <c r="H26" s="209" t="s">
        <v>8</v>
      </c>
      <c r="I26" s="211" t="s">
        <v>9</v>
      </c>
      <c r="J26" s="209" t="s">
        <v>10</v>
      </c>
      <c r="K26" s="209" t="s">
        <v>11</v>
      </c>
      <c r="L26" s="214" t="s">
        <v>12</v>
      </c>
      <c r="M26" s="209" t="s">
        <v>13</v>
      </c>
    </row>
    <row r="27" spans="1:13" ht="15">
      <c r="A27" s="194">
        <v>1</v>
      </c>
      <c r="B27" s="194" t="s">
        <v>413</v>
      </c>
      <c r="C27" s="219" t="s">
        <v>468</v>
      </c>
      <c r="D27" s="220" t="s">
        <v>454</v>
      </c>
      <c r="E27" s="216"/>
      <c r="F27" s="217"/>
      <c r="G27" s="217"/>
      <c r="H27" s="217"/>
      <c r="I27" s="217"/>
      <c r="J27" s="194">
        <v>188</v>
      </c>
      <c r="K27" s="194">
        <f>J27*600</f>
        <v>112800</v>
      </c>
      <c r="L27" s="216"/>
      <c r="M27" s="216"/>
    </row>
    <row r="28" spans="1:13" ht="15">
      <c r="A28" s="194">
        <v>2</v>
      </c>
      <c r="B28" s="194" t="s">
        <v>413</v>
      </c>
      <c r="C28" s="219" t="s">
        <v>470</v>
      </c>
      <c r="D28" s="220" t="s">
        <v>454</v>
      </c>
      <c r="E28" s="216"/>
      <c r="F28" s="217"/>
      <c r="G28" s="217"/>
      <c r="H28" s="217"/>
      <c r="I28" s="217"/>
      <c r="J28" s="194">
        <v>176.5</v>
      </c>
      <c r="K28" s="194">
        <f>J28*600</f>
        <v>105900</v>
      </c>
      <c r="L28" s="216"/>
      <c r="M28" s="216"/>
    </row>
    <row r="29" spans="1:13">
      <c r="A29" s="213"/>
      <c r="B29" s="213"/>
      <c r="C29" s="213"/>
      <c r="D29" s="213"/>
      <c r="E29" s="213"/>
      <c r="F29" s="213"/>
      <c r="G29" s="213"/>
      <c r="H29" s="213"/>
      <c r="I29" s="213" t="s">
        <v>19</v>
      </c>
      <c r="J29" s="213">
        <f>SUM(J27:J28)</f>
        <v>364.5</v>
      </c>
      <c r="K29" s="213">
        <f>SUM(K27:K28)</f>
        <v>218700</v>
      </c>
      <c r="L29" s="213"/>
      <c r="M29" s="213"/>
    </row>
  </sheetData>
  <mergeCells count="5">
    <mergeCell ref="A2:M2"/>
    <mergeCell ref="A8:M8"/>
    <mergeCell ref="A13:M13"/>
    <mergeCell ref="A18:M18"/>
    <mergeCell ref="A25:M2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19"/>
  <sheetViews>
    <sheetView workbookViewId="0"/>
  </sheetViews>
  <sheetFormatPr defaultRowHeight="12"/>
  <cols>
    <col min="1" max="1" width="5.28515625" bestFit="1" customWidth="1"/>
    <col min="2" max="2" width="20.42578125" bestFit="1" customWidth="1"/>
    <col min="3" max="3" width="23.42578125" bestFit="1" customWidth="1"/>
    <col min="4" max="4" width="32.140625" bestFit="1" customWidth="1"/>
    <col min="5" max="5" width="16.42578125" bestFit="1" customWidth="1"/>
    <col min="6" max="6" width="13.140625" bestFit="1" customWidth="1"/>
    <col min="7" max="7" width="15.42578125" bestFit="1" customWidth="1"/>
    <col min="8" max="8" width="18.140625" bestFit="1" customWidth="1"/>
    <col min="9" max="9" width="17" bestFit="1" customWidth="1"/>
    <col min="10" max="10" width="16.42578125" bestFit="1" customWidth="1"/>
    <col min="11" max="11" width="8.85546875" bestFit="1" customWidth="1"/>
    <col min="12" max="12" width="7" bestFit="1" customWidth="1"/>
    <col min="13" max="13" width="11.28515625" bestFit="1" customWidth="1"/>
    <col min="14" max="14" width="31.28515625" bestFit="1" customWidth="1"/>
    <col min="15" max="15" width="46.85546875" bestFit="1" customWidth="1"/>
    <col min="16" max="16" width="30.7109375" bestFit="1" customWidth="1"/>
    <col min="17" max="17" width="13.85546875" bestFit="1" customWidth="1"/>
    <col min="18" max="18" width="19" bestFit="1" customWidth="1"/>
  </cols>
  <sheetData>
    <row r="1" spans="1:18" ht="24.95" customHeight="1">
      <c r="A1" s="223" t="s">
        <v>1</v>
      </c>
      <c r="B1" s="224" t="s">
        <v>2</v>
      </c>
      <c r="C1" s="224" t="s">
        <v>412</v>
      </c>
      <c r="D1" s="223" t="s">
        <v>3</v>
      </c>
      <c r="E1" s="224" t="s">
        <v>4</v>
      </c>
      <c r="F1" s="223" t="s">
        <v>5</v>
      </c>
      <c r="G1" s="223" t="s">
        <v>6</v>
      </c>
      <c r="H1" s="223" t="s">
        <v>7</v>
      </c>
      <c r="I1" s="223" t="s">
        <v>8</v>
      </c>
      <c r="J1" s="224" t="s">
        <v>9</v>
      </c>
      <c r="K1" s="223" t="s">
        <v>10</v>
      </c>
      <c r="L1" s="223" t="s">
        <v>11</v>
      </c>
      <c r="M1" s="225" t="s">
        <v>12</v>
      </c>
      <c r="N1" s="223" t="s">
        <v>13</v>
      </c>
      <c r="O1" s="223" t="s">
        <v>56</v>
      </c>
      <c r="P1" s="224" t="s">
        <v>57</v>
      </c>
      <c r="Q1" s="223" t="s">
        <v>58</v>
      </c>
      <c r="R1" s="224" t="s">
        <v>59</v>
      </c>
    </row>
    <row r="2" spans="1:18" ht="15" customHeight="1">
      <c r="A2" s="141">
        <v>1</v>
      </c>
      <c r="B2" s="205" t="s">
        <v>0</v>
      </c>
      <c r="C2" s="141" t="s">
        <v>395</v>
      </c>
      <c r="D2" s="141" t="s">
        <v>469</v>
      </c>
      <c r="E2" s="141" t="s">
        <v>15</v>
      </c>
      <c r="F2" s="141" t="s">
        <v>16</v>
      </c>
      <c r="G2" s="142">
        <v>42578</v>
      </c>
      <c r="H2" s="142">
        <v>42578</v>
      </c>
      <c r="I2" s="142">
        <v>42578</v>
      </c>
      <c r="J2" s="142">
        <v>42578</v>
      </c>
      <c r="K2" s="141">
        <v>1</v>
      </c>
      <c r="L2" s="141">
        <v>600</v>
      </c>
      <c r="M2" s="141"/>
      <c r="N2" s="141" t="s">
        <v>469</v>
      </c>
      <c r="O2" s="141"/>
      <c r="P2" s="141"/>
      <c r="Q2" s="141" t="s">
        <v>62</v>
      </c>
      <c r="R2" s="141" t="s">
        <v>67</v>
      </c>
    </row>
    <row r="3" spans="1:18" ht="15" customHeight="1">
      <c r="A3" s="208"/>
      <c r="B3" s="141"/>
      <c r="C3" s="141"/>
      <c r="D3" s="141"/>
      <c r="E3" s="141"/>
      <c r="F3" s="157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206"/>
      <c r="R3" s="206"/>
    </row>
    <row r="4" spans="1:18" ht="15" customHeight="1">
      <c r="A4" s="208"/>
      <c r="B4" s="141"/>
      <c r="C4" s="141"/>
      <c r="D4" s="141"/>
      <c r="E4" s="141"/>
      <c r="F4" s="157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206"/>
      <c r="R4" s="206"/>
    </row>
    <row r="5" spans="1:18" s="2" customFormat="1" ht="15" customHeight="1">
      <c r="B5" s="145" t="s">
        <v>20</v>
      </c>
      <c r="C5" s="145" t="s">
        <v>20</v>
      </c>
      <c r="D5" s="146" t="s">
        <v>24</v>
      </c>
      <c r="E5" s="147" t="s">
        <v>25</v>
      </c>
      <c r="F5" s="148" t="s">
        <v>22</v>
      </c>
      <c r="G5" s="149"/>
      <c r="H5" s="149"/>
      <c r="I5" s="149"/>
      <c r="J5" s="149"/>
      <c r="K5" s="144">
        <v>0</v>
      </c>
      <c r="L5" s="144">
        <v>27500</v>
      </c>
      <c r="M5" s="148"/>
      <c r="N5" s="148"/>
      <c r="O5" s="148" t="s">
        <v>60</v>
      </c>
      <c r="P5" s="148"/>
      <c r="Q5" s="148" t="s">
        <v>433</v>
      </c>
      <c r="R5" s="148" t="s">
        <v>67</v>
      </c>
    </row>
    <row r="6" spans="1:18" s="2" customFormat="1" ht="15" customHeight="1">
      <c r="B6" s="145" t="s">
        <v>20</v>
      </c>
      <c r="C6" s="145" t="s">
        <v>20</v>
      </c>
      <c r="D6" s="146" t="s">
        <v>465</v>
      </c>
      <c r="E6" s="147" t="s">
        <v>25</v>
      </c>
      <c r="F6" s="148" t="s">
        <v>22</v>
      </c>
      <c r="G6" s="149"/>
      <c r="H6" s="149"/>
      <c r="I6" s="149"/>
      <c r="J6" s="149"/>
      <c r="K6" s="144">
        <v>0</v>
      </c>
      <c r="L6" s="144">
        <v>15000</v>
      </c>
      <c r="M6" s="148"/>
      <c r="N6" s="148"/>
      <c r="O6" s="148" t="s">
        <v>60</v>
      </c>
      <c r="P6" s="148"/>
      <c r="Q6" s="148" t="s">
        <v>433</v>
      </c>
      <c r="R6" s="148" t="s">
        <v>67</v>
      </c>
    </row>
    <row r="7" spans="1:18" s="2" customFormat="1" ht="15" customHeight="1">
      <c r="B7" s="144" t="s">
        <v>40</v>
      </c>
      <c r="C7" s="144" t="s">
        <v>40</v>
      </c>
      <c r="D7" s="145" t="s">
        <v>41</v>
      </c>
      <c r="E7" s="147" t="s">
        <v>25</v>
      </c>
      <c r="F7" s="148" t="s">
        <v>22</v>
      </c>
      <c r="G7" s="149"/>
      <c r="H7" s="149"/>
      <c r="I7" s="149"/>
      <c r="J7" s="149"/>
      <c r="K7" s="144">
        <v>0</v>
      </c>
      <c r="L7" s="144">
        <v>12000</v>
      </c>
      <c r="M7" s="148"/>
      <c r="N7" s="148"/>
      <c r="O7" s="148" t="s">
        <v>60</v>
      </c>
      <c r="P7" s="148"/>
      <c r="Q7" s="148" t="s">
        <v>62</v>
      </c>
      <c r="R7" s="148" t="s">
        <v>67</v>
      </c>
    </row>
    <row r="8" spans="1:18" s="2" customFormat="1" ht="15" customHeight="1">
      <c r="B8" s="145" t="s">
        <v>20</v>
      </c>
      <c r="C8" s="145" t="s">
        <v>20</v>
      </c>
      <c r="D8" s="146" t="s">
        <v>26</v>
      </c>
      <c r="E8" s="147" t="s">
        <v>25</v>
      </c>
      <c r="F8" s="148" t="s">
        <v>22</v>
      </c>
      <c r="G8" s="149"/>
      <c r="H8" s="149"/>
      <c r="I8" s="149"/>
      <c r="J8" s="149"/>
      <c r="K8" s="144">
        <v>0</v>
      </c>
      <c r="L8" s="144">
        <v>20000</v>
      </c>
      <c r="M8" s="148"/>
      <c r="N8" s="148"/>
      <c r="O8" s="148" t="s">
        <v>60</v>
      </c>
      <c r="P8" s="148"/>
      <c r="Q8" s="148" t="s">
        <v>62</v>
      </c>
      <c r="R8" s="148" t="s">
        <v>67</v>
      </c>
    </row>
    <row r="9" spans="1:18" s="2" customFormat="1" ht="15" customHeight="1">
      <c r="B9" s="144" t="s">
        <v>40</v>
      </c>
      <c r="C9" s="144" t="s">
        <v>40</v>
      </c>
      <c r="D9" s="151" t="s">
        <v>42</v>
      </c>
      <c r="E9" s="147" t="s">
        <v>25</v>
      </c>
      <c r="F9" s="148" t="s">
        <v>43</v>
      </c>
      <c r="G9" s="149"/>
      <c r="H9" s="149"/>
      <c r="I9" s="149"/>
      <c r="J9" s="149"/>
      <c r="K9" s="152">
        <v>8</v>
      </c>
      <c r="L9" s="144">
        <f>K9*100</f>
        <v>800</v>
      </c>
      <c r="M9" s="148"/>
      <c r="N9" s="148"/>
      <c r="O9" s="148" t="s">
        <v>60</v>
      </c>
      <c r="P9" s="153"/>
      <c r="Q9" s="148"/>
      <c r="R9" s="148" t="s">
        <v>67</v>
      </c>
    </row>
    <row r="10" spans="1:18" s="2" customFormat="1" ht="15" customHeight="1">
      <c r="B10" s="144" t="s">
        <v>28</v>
      </c>
      <c r="C10" s="144" t="s">
        <v>28</v>
      </c>
      <c r="D10" s="146" t="s">
        <v>29</v>
      </c>
      <c r="E10" s="155" t="s">
        <v>25</v>
      </c>
      <c r="F10" s="148" t="s">
        <v>30</v>
      </c>
      <c r="G10" s="149"/>
      <c r="H10" s="149"/>
      <c r="I10" s="149"/>
      <c r="J10" s="149"/>
      <c r="K10" s="146">
        <v>0</v>
      </c>
      <c r="L10" s="156">
        <v>5531</v>
      </c>
      <c r="M10" s="148"/>
      <c r="N10" s="148"/>
      <c r="O10" s="148" t="s">
        <v>60</v>
      </c>
      <c r="P10" s="149"/>
      <c r="Q10" s="148" t="s">
        <v>62</v>
      </c>
      <c r="R10" s="148" t="s">
        <v>67</v>
      </c>
    </row>
    <row r="11" spans="1:18" s="2" customFormat="1" ht="15" customHeight="1">
      <c r="B11" s="144" t="s">
        <v>28</v>
      </c>
      <c r="C11" s="144" t="s">
        <v>28</v>
      </c>
      <c r="D11" s="146" t="s">
        <v>31</v>
      </c>
      <c r="E11" s="155" t="s">
        <v>25</v>
      </c>
      <c r="F11" s="146" t="s">
        <v>30</v>
      </c>
      <c r="G11" s="149"/>
      <c r="H11" s="149"/>
      <c r="I11" s="149"/>
      <c r="J11" s="149"/>
      <c r="K11" s="144">
        <v>0</v>
      </c>
      <c r="L11" s="146">
        <v>3563</v>
      </c>
      <c r="M11" s="148"/>
      <c r="N11" s="148"/>
      <c r="O11" s="148" t="s">
        <v>60</v>
      </c>
      <c r="P11" s="149"/>
      <c r="Q11" s="148" t="s">
        <v>466</v>
      </c>
      <c r="R11" s="148" t="s">
        <v>67</v>
      </c>
    </row>
    <row r="12" spans="1:18" s="2" customFormat="1" ht="15" customHeight="1">
      <c r="B12" s="144" t="s">
        <v>28</v>
      </c>
      <c r="C12" s="144" t="s">
        <v>28</v>
      </c>
      <c r="D12" s="146" t="s">
        <v>32</v>
      </c>
      <c r="E12" s="155" t="s">
        <v>25</v>
      </c>
      <c r="F12" s="146" t="s">
        <v>30</v>
      </c>
      <c r="G12" s="149"/>
      <c r="H12" s="149"/>
      <c r="I12" s="149"/>
      <c r="J12" s="149"/>
      <c r="K12" s="144">
        <v>0</v>
      </c>
      <c r="L12" s="146">
        <v>15000</v>
      </c>
      <c r="M12" s="148"/>
      <c r="N12" s="148"/>
      <c r="O12" s="148" t="s">
        <v>60</v>
      </c>
      <c r="P12" s="149"/>
      <c r="Q12" s="148" t="s">
        <v>433</v>
      </c>
      <c r="R12" s="148" t="s">
        <v>67</v>
      </c>
    </row>
    <row r="13" spans="1:18" s="2" customFormat="1" ht="15" customHeight="1">
      <c r="B13" s="144" t="s">
        <v>28</v>
      </c>
      <c r="C13" s="144" t="s">
        <v>28</v>
      </c>
      <c r="D13" s="146" t="s">
        <v>33</v>
      </c>
      <c r="E13" s="155" t="s">
        <v>25</v>
      </c>
      <c r="F13" s="146" t="s">
        <v>30</v>
      </c>
      <c r="G13" s="149"/>
      <c r="H13" s="149"/>
      <c r="I13" s="149"/>
      <c r="J13" s="149"/>
      <c r="K13" s="144">
        <v>0</v>
      </c>
      <c r="L13" s="146">
        <v>15052</v>
      </c>
      <c r="M13" s="148"/>
      <c r="N13" s="148"/>
      <c r="O13" s="148" t="s">
        <v>60</v>
      </c>
      <c r="P13" s="149"/>
      <c r="Q13" s="148" t="s">
        <v>433</v>
      </c>
      <c r="R13" s="148" t="s">
        <v>67</v>
      </c>
    </row>
    <row r="14" spans="1:18" s="2" customFormat="1" ht="15" customHeight="1">
      <c r="B14" s="144" t="s">
        <v>28</v>
      </c>
      <c r="C14" s="144" t="s">
        <v>28</v>
      </c>
      <c r="D14" s="146" t="s">
        <v>34</v>
      </c>
      <c r="E14" s="155" t="s">
        <v>25</v>
      </c>
      <c r="F14" s="146" t="s">
        <v>30</v>
      </c>
      <c r="G14" s="149"/>
      <c r="H14" s="149"/>
      <c r="I14" s="149"/>
      <c r="J14" s="149"/>
      <c r="K14" s="144">
        <v>0</v>
      </c>
      <c r="L14" s="146">
        <v>8052</v>
      </c>
      <c r="M14" s="148"/>
      <c r="N14" s="148"/>
      <c r="O14" s="148" t="s">
        <v>60</v>
      </c>
      <c r="P14" s="149"/>
      <c r="Q14" s="148" t="s">
        <v>433</v>
      </c>
      <c r="R14" s="148" t="s">
        <v>67</v>
      </c>
    </row>
    <row r="15" spans="1:18" s="2" customFormat="1" ht="15" customHeight="1">
      <c r="B15" s="157" t="s">
        <v>35</v>
      </c>
      <c r="C15" s="157" t="s">
        <v>35</v>
      </c>
      <c r="D15" s="157" t="s">
        <v>36</v>
      </c>
      <c r="E15" s="157" t="s">
        <v>25</v>
      </c>
      <c r="F15" s="157" t="s">
        <v>22</v>
      </c>
      <c r="G15" s="149"/>
      <c r="H15" s="149"/>
      <c r="I15" s="149"/>
      <c r="J15" s="149"/>
      <c r="K15" s="144">
        <v>0</v>
      </c>
      <c r="L15" s="156">
        <v>5925</v>
      </c>
      <c r="M15" s="148"/>
      <c r="N15" s="148"/>
      <c r="O15" s="148" t="s">
        <v>60</v>
      </c>
      <c r="P15" s="153"/>
      <c r="Q15" s="148" t="s">
        <v>62</v>
      </c>
      <c r="R15" s="148" t="s">
        <v>67</v>
      </c>
    </row>
    <row r="16" spans="1:18" s="2" customFormat="1" ht="15" customHeight="1">
      <c r="B16" s="157" t="s">
        <v>35</v>
      </c>
      <c r="C16" s="157" t="s">
        <v>35</v>
      </c>
      <c r="D16" s="157" t="s">
        <v>37</v>
      </c>
      <c r="E16" s="157" t="s">
        <v>25</v>
      </c>
      <c r="F16" s="157" t="s">
        <v>22</v>
      </c>
      <c r="G16" s="149"/>
      <c r="H16" s="149"/>
      <c r="I16" s="149"/>
      <c r="J16" s="149"/>
      <c r="K16" s="144">
        <v>0</v>
      </c>
      <c r="L16" s="156">
        <v>25000</v>
      </c>
      <c r="M16" s="148"/>
      <c r="N16" s="148"/>
      <c r="O16" s="148" t="s">
        <v>60</v>
      </c>
      <c r="P16" s="153"/>
      <c r="Q16" s="148" t="s">
        <v>467</v>
      </c>
      <c r="R16" s="148" t="s">
        <v>67</v>
      </c>
    </row>
    <row r="17" spans="2:18" s="2" customFormat="1" ht="15" customHeight="1">
      <c r="B17" s="157" t="s">
        <v>20</v>
      </c>
      <c r="C17" s="157" t="s">
        <v>20</v>
      </c>
      <c r="D17" s="157" t="s">
        <v>27</v>
      </c>
      <c r="E17" s="157" t="s">
        <v>25</v>
      </c>
      <c r="F17" s="157" t="s">
        <v>22</v>
      </c>
      <c r="G17" s="149"/>
      <c r="H17" s="149"/>
      <c r="I17" s="149"/>
      <c r="J17" s="149"/>
      <c r="K17" s="144">
        <v>0</v>
      </c>
      <c r="L17" s="156">
        <v>20833</v>
      </c>
      <c r="M17" s="148"/>
      <c r="N17" s="148"/>
      <c r="O17" s="148" t="s">
        <v>60</v>
      </c>
      <c r="P17" s="153"/>
      <c r="Q17" s="148" t="s">
        <v>467</v>
      </c>
      <c r="R17" s="148" t="s">
        <v>67</v>
      </c>
    </row>
    <row r="18" spans="2:18" s="2" customFormat="1" ht="15" customHeight="1">
      <c r="B18" s="157" t="s">
        <v>35</v>
      </c>
      <c r="C18" s="157" t="s">
        <v>35</v>
      </c>
      <c r="D18" s="157" t="s">
        <v>38</v>
      </c>
      <c r="E18" s="157" t="s">
        <v>25</v>
      </c>
      <c r="F18" s="157" t="s">
        <v>22</v>
      </c>
      <c r="G18" s="149"/>
      <c r="H18" s="149"/>
      <c r="I18" s="149"/>
      <c r="J18" s="149"/>
      <c r="K18" s="144">
        <v>201</v>
      </c>
      <c r="L18" s="144">
        <f>K18*40</f>
        <v>8040</v>
      </c>
      <c r="M18" s="148"/>
      <c r="N18" s="148"/>
      <c r="O18" s="148" t="s">
        <v>60</v>
      </c>
      <c r="P18" s="153"/>
      <c r="Q18" s="148" t="s">
        <v>467</v>
      </c>
      <c r="R18" s="148" t="s">
        <v>67</v>
      </c>
    </row>
    <row r="19" spans="2:18" ht="12.75">
      <c r="B19" s="228" t="s">
        <v>19</v>
      </c>
      <c r="C19" s="228"/>
      <c r="D19" s="228"/>
      <c r="E19" s="228"/>
      <c r="F19" s="228"/>
      <c r="G19" s="228"/>
      <c r="H19" s="228"/>
      <c r="I19" s="229" t="s">
        <v>19</v>
      </c>
      <c r="J19" s="229"/>
      <c r="K19" s="230">
        <f>SUM(K2:K18)</f>
        <v>210</v>
      </c>
      <c r="L19" s="230">
        <f>SUM(L2:L18)</f>
        <v>182896</v>
      </c>
      <c r="M19" s="228"/>
      <c r="N19" s="228"/>
      <c r="O19" s="228"/>
      <c r="P19" s="228"/>
      <c r="Q19" s="228"/>
      <c r="R19" s="22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45"/>
  <sheetViews>
    <sheetView workbookViewId="0">
      <selection sqref="A1:M1"/>
    </sheetView>
  </sheetViews>
  <sheetFormatPr defaultRowHeight="12"/>
  <cols>
    <col min="1" max="1" width="5.28515625" bestFit="1" customWidth="1"/>
    <col min="2" max="2" width="20.42578125" bestFit="1" customWidth="1"/>
    <col min="3" max="3" width="92.140625" bestFit="1" customWidth="1"/>
    <col min="4" max="4" width="16.42578125" bestFit="1" customWidth="1"/>
    <col min="5" max="5" width="17.28515625" bestFit="1" customWidth="1"/>
    <col min="6" max="6" width="15.42578125" bestFit="1" customWidth="1"/>
    <col min="7" max="7" width="18.140625" bestFit="1" customWidth="1"/>
    <col min="8" max="8" width="17" bestFit="1" customWidth="1"/>
    <col min="9" max="9" width="16.42578125" bestFit="1" customWidth="1"/>
    <col min="10" max="10" width="8.85546875" bestFit="1" customWidth="1"/>
    <col min="11" max="11" width="8" customWidth="1"/>
    <col min="12" max="12" width="22" bestFit="1" customWidth="1"/>
    <col min="13" max="13" width="17.28515625" bestFit="1" customWidth="1"/>
  </cols>
  <sheetData>
    <row r="1" spans="1:13" ht="23.25" customHeigh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13" s="186" customFormat="1" ht="12.75">
      <c r="A2" s="182" t="s">
        <v>1</v>
      </c>
      <c r="B2" s="183" t="s">
        <v>2</v>
      </c>
      <c r="C2" s="182" t="s">
        <v>3</v>
      </c>
      <c r="D2" s="211" t="s">
        <v>4</v>
      </c>
      <c r="E2" s="182" t="s">
        <v>5</v>
      </c>
      <c r="F2" s="182" t="s">
        <v>6</v>
      </c>
      <c r="G2" s="182" t="s">
        <v>7</v>
      </c>
      <c r="H2" s="182" t="s">
        <v>8</v>
      </c>
      <c r="I2" s="183" t="s">
        <v>9</v>
      </c>
      <c r="J2" s="182" t="s">
        <v>10</v>
      </c>
      <c r="K2" s="182" t="s">
        <v>11</v>
      </c>
      <c r="L2" s="183" t="s">
        <v>12</v>
      </c>
      <c r="M2" s="182" t="s">
        <v>13</v>
      </c>
    </row>
    <row r="3" spans="1:13" s="186" customFormat="1" ht="15">
      <c r="A3" s="193"/>
      <c r="B3" s="159"/>
      <c r="C3" s="141"/>
      <c r="D3" s="193"/>
      <c r="E3" s="193"/>
      <c r="F3" s="142"/>
      <c r="G3" s="142"/>
      <c r="H3" s="142"/>
      <c r="I3" s="142"/>
      <c r="J3" s="193"/>
      <c r="K3" s="193"/>
      <c r="L3" s="197"/>
      <c r="M3" s="193"/>
    </row>
    <row r="4" spans="1:13" s="186" customFormat="1" ht="12.75">
      <c r="A4" s="203"/>
      <c r="B4" s="203"/>
      <c r="C4" s="203"/>
      <c r="D4" s="203"/>
      <c r="E4" s="203"/>
      <c r="F4" s="203"/>
      <c r="G4" s="203"/>
      <c r="H4" s="203"/>
      <c r="I4" s="203" t="s">
        <v>19</v>
      </c>
      <c r="J4" s="203">
        <f>SUM(J3:J3)</f>
        <v>0</v>
      </c>
      <c r="K4" s="203">
        <f>SUM(K3:K3)</f>
        <v>0</v>
      </c>
      <c r="L4" s="203"/>
      <c r="M4" s="203"/>
    </row>
    <row r="7" spans="1:13" ht="22.5">
      <c r="A7" s="232" t="s">
        <v>44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</row>
    <row r="8" spans="1:13" s="186" customFormat="1" ht="12.75">
      <c r="A8" s="182" t="s">
        <v>1</v>
      </c>
      <c r="B8" s="184" t="s">
        <v>2</v>
      </c>
      <c r="C8" s="182" t="s">
        <v>3</v>
      </c>
      <c r="D8" s="211" t="s">
        <v>4</v>
      </c>
      <c r="E8" s="182" t="s">
        <v>5</v>
      </c>
      <c r="F8" s="182" t="s">
        <v>6</v>
      </c>
      <c r="G8" s="182" t="s">
        <v>7</v>
      </c>
      <c r="H8" s="182" t="s">
        <v>8</v>
      </c>
      <c r="I8" s="184" t="s">
        <v>9</v>
      </c>
      <c r="J8" s="182" t="s">
        <v>10</v>
      </c>
      <c r="K8" s="182" t="s">
        <v>11</v>
      </c>
      <c r="L8" s="185" t="s">
        <v>12</v>
      </c>
      <c r="M8" s="182" t="s">
        <v>13</v>
      </c>
    </row>
    <row r="9" spans="1:13" s="186" customFormat="1" ht="15">
      <c r="A9" s="187"/>
      <c r="B9" s="188"/>
      <c r="C9" s="189"/>
      <c r="D9" s="190"/>
      <c r="E9" s="189"/>
      <c r="F9" s="191"/>
      <c r="G9" s="191"/>
      <c r="H9" s="191"/>
      <c r="I9" s="191"/>
      <c r="J9" s="188"/>
      <c r="K9" s="187"/>
      <c r="L9" s="192"/>
      <c r="M9" s="192"/>
    </row>
    <row r="10" spans="1:13" s="186" customFormat="1" ht="15">
      <c r="A10" s="187"/>
      <c r="B10" s="188"/>
      <c r="C10" s="189"/>
      <c r="D10" s="190"/>
      <c r="E10" s="189"/>
      <c r="F10" s="191"/>
      <c r="G10" s="191"/>
      <c r="H10" s="191"/>
      <c r="I10" s="191"/>
      <c r="J10" s="188"/>
      <c r="K10" s="187"/>
      <c r="L10" s="192"/>
      <c r="M10" s="192"/>
    </row>
    <row r="11" spans="1:13" s="186" customFormat="1">
      <c r="A11" s="204"/>
      <c r="B11" s="204"/>
      <c r="C11" s="204"/>
      <c r="D11" s="204"/>
      <c r="E11" s="204"/>
      <c r="F11" s="204"/>
      <c r="G11" s="204"/>
      <c r="H11" s="204"/>
      <c r="I11" s="204" t="s">
        <v>19</v>
      </c>
      <c r="J11" s="204">
        <f>SUM(J8:J10)</f>
        <v>0</v>
      </c>
      <c r="K11" s="204">
        <f>SUM(K8:K10)</f>
        <v>0</v>
      </c>
      <c r="L11" s="204"/>
      <c r="M11" s="204"/>
    </row>
    <row r="14" spans="1:13" ht="22.5">
      <c r="A14" s="232" t="s">
        <v>20</v>
      </c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</row>
    <row r="15" spans="1:13" s="186" customFormat="1" ht="12.75">
      <c r="A15" s="182" t="s">
        <v>1</v>
      </c>
      <c r="B15" s="184" t="s">
        <v>2</v>
      </c>
      <c r="C15" s="182" t="s">
        <v>3</v>
      </c>
      <c r="D15" s="211" t="s">
        <v>4</v>
      </c>
      <c r="E15" s="182" t="s">
        <v>5</v>
      </c>
      <c r="F15" s="182" t="s">
        <v>6</v>
      </c>
      <c r="G15" s="182" t="s">
        <v>7</v>
      </c>
      <c r="H15" s="182" t="s">
        <v>8</v>
      </c>
      <c r="I15" s="184" t="s">
        <v>9</v>
      </c>
      <c r="J15" s="182" t="s">
        <v>10</v>
      </c>
      <c r="K15" s="182" t="s">
        <v>11</v>
      </c>
      <c r="L15" s="185" t="s">
        <v>12</v>
      </c>
      <c r="M15" s="182" t="s">
        <v>13</v>
      </c>
    </row>
    <row r="16" spans="1:13" s="186" customFormat="1" ht="15">
      <c r="A16" s="194">
        <v>1</v>
      </c>
      <c r="B16" s="195" t="s">
        <v>20</v>
      </c>
      <c r="C16" s="207" t="s">
        <v>465</v>
      </c>
      <c r="D16" s="196" t="s">
        <v>25</v>
      </c>
      <c r="E16" s="189" t="s">
        <v>22</v>
      </c>
      <c r="F16" s="191"/>
      <c r="G16" s="191"/>
      <c r="H16" s="191"/>
      <c r="I16" s="191"/>
      <c r="J16" s="195">
        <v>0</v>
      </c>
      <c r="K16" s="194">
        <v>15000</v>
      </c>
      <c r="L16" s="197"/>
      <c r="M16" s="197"/>
    </row>
    <row r="17" spans="1:13" s="186" customFormat="1" ht="15">
      <c r="A17" s="194">
        <v>2</v>
      </c>
      <c r="B17" s="195" t="s">
        <v>20</v>
      </c>
      <c r="C17" s="189" t="s">
        <v>24</v>
      </c>
      <c r="D17" s="196" t="s">
        <v>25</v>
      </c>
      <c r="E17" s="189" t="s">
        <v>22</v>
      </c>
      <c r="F17" s="191"/>
      <c r="G17" s="191"/>
      <c r="H17" s="191"/>
      <c r="I17" s="191"/>
      <c r="J17" s="195">
        <v>0</v>
      </c>
      <c r="K17" s="194">
        <v>27500</v>
      </c>
      <c r="L17" s="197"/>
      <c r="M17" s="197"/>
    </row>
    <row r="18" spans="1:13" s="186" customFormat="1" ht="15">
      <c r="A18" s="194">
        <v>3</v>
      </c>
      <c r="B18" s="195" t="s">
        <v>20</v>
      </c>
      <c r="C18" s="189" t="s">
        <v>26</v>
      </c>
      <c r="D18" s="196" t="s">
        <v>25</v>
      </c>
      <c r="E18" s="189" t="s">
        <v>22</v>
      </c>
      <c r="F18" s="191"/>
      <c r="G18" s="191"/>
      <c r="H18" s="191"/>
      <c r="I18" s="191"/>
      <c r="J18" s="195">
        <v>0</v>
      </c>
      <c r="K18" s="194">
        <v>20000</v>
      </c>
      <c r="L18" s="197"/>
      <c r="M18" s="197"/>
    </row>
    <row r="19" spans="1:13" s="186" customFormat="1" ht="15">
      <c r="A19" s="194">
        <v>4</v>
      </c>
      <c r="B19" s="195" t="s">
        <v>20</v>
      </c>
      <c r="C19" s="189" t="s">
        <v>27</v>
      </c>
      <c r="D19" s="196" t="s">
        <v>25</v>
      </c>
      <c r="E19" s="189" t="s">
        <v>22</v>
      </c>
      <c r="F19" s="191"/>
      <c r="G19" s="191"/>
      <c r="H19" s="191"/>
      <c r="I19" s="191"/>
      <c r="J19" s="195">
        <v>0</v>
      </c>
      <c r="K19" s="194">
        <v>20833</v>
      </c>
      <c r="L19" s="197"/>
      <c r="M19" s="197"/>
    </row>
    <row r="20" spans="1:13" s="186" customFormat="1">
      <c r="A20" s="204"/>
      <c r="B20" s="204"/>
      <c r="C20" s="204"/>
      <c r="D20" s="204"/>
      <c r="E20" s="204"/>
      <c r="F20" s="204"/>
      <c r="G20" s="204"/>
      <c r="H20" s="204"/>
      <c r="I20" s="204" t="s">
        <v>19</v>
      </c>
      <c r="J20" s="204">
        <f>SUM(J15:J19)</f>
        <v>0</v>
      </c>
      <c r="K20" s="204">
        <f>SUM(K15:K19)</f>
        <v>83333</v>
      </c>
      <c r="L20" s="204"/>
      <c r="M20" s="204"/>
    </row>
    <row r="23" spans="1:13" ht="22.5">
      <c r="A23" s="232" t="s">
        <v>28</v>
      </c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</row>
    <row r="24" spans="1:13" s="186" customFormat="1" ht="12.75">
      <c r="A24" s="182" t="s">
        <v>1</v>
      </c>
      <c r="B24" s="184" t="s">
        <v>2</v>
      </c>
      <c r="C24" s="182" t="s">
        <v>3</v>
      </c>
      <c r="D24" s="211" t="s">
        <v>4</v>
      </c>
      <c r="E24" s="182" t="s">
        <v>5</v>
      </c>
      <c r="F24" s="182" t="s">
        <v>6</v>
      </c>
      <c r="G24" s="182" t="s">
        <v>7</v>
      </c>
      <c r="H24" s="182" t="s">
        <v>8</v>
      </c>
      <c r="I24" s="184" t="s">
        <v>9</v>
      </c>
      <c r="J24" s="182" t="s">
        <v>10</v>
      </c>
      <c r="K24" s="182" t="s">
        <v>11</v>
      </c>
      <c r="L24" s="185" t="s">
        <v>12</v>
      </c>
      <c r="M24" s="182" t="s">
        <v>13</v>
      </c>
    </row>
    <row r="25" spans="1:13" s="186" customFormat="1" ht="15">
      <c r="A25" s="187">
        <v>1</v>
      </c>
      <c r="B25" s="187" t="s">
        <v>28</v>
      </c>
      <c r="C25" s="198" t="s">
        <v>29</v>
      </c>
      <c r="D25" s="190" t="s">
        <v>25</v>
      </c>
      <c r="E25" s="199" t="s">
        <v>30</v>
      </c>
      <c r="F25" s="200"/>
      <c r="G25" s="200"/>
      <c r="H25" s="200"/>
      <c r="I25" s="200"/>
      <c r="J25" s="198">
        <v>0</v>
      </c>
      <c r="K25" s="175">
        <v>5531</v>
      </c>
      <c r="L25" s="199"/>
      <c r="M25" s="199"/>
    </row>
    <row r="26" spans="1:13" s="186" customFormat="1" ht="15">
      <c r="A26" s="187">
        <v>2</v>
      </c>
      <c r="B26" s="187" t="s">
        <v>28</v>
      </c>
      <c r="C26" s="198" t="s">
        <v>31</v>
      </c>
      <c r="D26" s="190" t="s">
        <v>25</v>
      </c>
      <c r="E26" s="198" t="s">
        <v>30</v>
      </c>
      <c r="F26" s="200"/>
      <c r="G26" s="200"/>
      <c r="H26" s="200"/>
      <c r="I26" s="200"/>
      <c r="J26" s="187">
        <v>0</v>
      </c>
      <c r="K26" s="198">
        <v>3563</v>
      </c>
      <c r="L26" s="199"/>
      <c r="M26" s="199"/>
    </row>
    <row r="27" spans="1:13" s="186" customFormat="1" ht="15">
      <c r="A27" s="187">
        <v>3</v>
      </c>
      <c r="B27" s="187" t="s">
        <v>28</v>
      </c>
      <c r="C27" s="198" t="s">
        <v>32</v>
      </c>
      <c r="D27" s="190" t="s">
        <v>25</v>
      </c>
      <c r="E27" s="198" t="s">
        <v>30</v>
      </c>
      <c r="F27" s="200"/>
      <c r="G27" s="200"/>
      <c r="H27" s="200"/>
      <c r="I27" s="200"/>
      <c r="J27" s="187">
        <v>0</v>
      </c>
      <c r="K27" s="198">
        <v>15000</v>
      </c>
      <c r="L27" s="199"/>
      <c r="M27" s="199"/>
    </row>
    <row r="28" spans="1:13" s="186" customFormat="1" ht="15">
      <c r="A28" s="187">
        <v>4</v>
      </c>
      <c r="B28" s="187" t="s">
        <v>28</v>
      </c>
      <c r="C28" s="198" t="s">
        <v>33</v>
      </c>
      <c r="D28" s="190" t="s">
        <v>25</v>
      </c>
      <c r="E28" s="198" t="s">
        <v>30</v>
      </c>
      <c r="F28" s="200"/>
      <c r="G28" s="200"/>
      <c r="H28" s="200"/>
      <c r="I28" s="200"/>
      <c r="J28" s="187">
        <v>0</v>
      </c>
      <c r="K28" s="198">
        <v>15052</v>
      </c>
      <c r="L28" s="199"/>
      <c r="M28" s="199"/>
    </row>
    <row r="29" spans="1:13" s="186" customFormat="1" ht="15">
      <c r="A29" s="187">
        <v>5</v>
      </c>
      <c r="B29" s="187" t="s">
        <v>28</v>
      </c>
      <c r="C29" s="198" t="s">
        <v>34</v>
      </c>
      <c r="D29" s="190" t="s">
        <v>25</v>
      </c>
      <c r="E29" s="198" t="s">
        <v>30</v>
      </c>
      <c r="F29" s="200"/>
      <c r="G29" s="200"/>
      <c r="H29" s="200"/>
      <c r="I29" s="200"/>
      <c r="J29" s="187">
        <v>0</v>
      </c>
      <c r="K29" s="198">
        <v>8052</v>
      </c>
      <c r="L29" s="199"/>
      <c r="M29" s="199"/>
    </row>
    <row r="30" spans="1:13" s="186" customFormat="1">
      <c r="A30" s="204"/>
      <c r="B30" s="204"/>
      <c r="C30" s="204"/>
      <c r="D30" s="204"/>
      <c r="E30" s="204"/>
      <c r="F30" s="204"/>
      <c r="G30" s="204"/>
      <c r="H30" s="204"/>
      <c r="I30" s="204" t="s">
        <v>19</v>
      </c>
      <c r="J30" s="204">
        <f>SUM(J25:J29)</f>
        <v>0</v>
      </c>
      <c r="K30" s="204">
        <f>SUM(K25:K29)</f>
        <v>47198</v>
      </c>
      <c r="L30" s="204"/>
      <c r="M30" s="204"/>
    </row>
    <row r="33" spans="1:13" ht="22.5">
      <c r="A33" s="232" t="s">
        <v>35</v>
      </c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</row>
    <row r="34" spans="1:13" s="186" customFormat="1" ht="12.75">
      <c r="A34" s="182" t="s">
        <v>1</v>
      </c>
      <c r="B34" s="184" t="s">
        <v>2</v>
      </c>
      <c r="C34" s="182" t="s">
        <v>3</v>
      </c>
      <c r="D34" s="211" t="s">
        <v>4</v>
      </c>
      <c r="E34" s="182" t="s">
        <v>5</v>
      </c>
      <c r="F34" s="182" t="s">
        <v>6</v>
      </c>
      <c r="G34" s="182" t="s">
        <v>7</v>
      </c>
      <c r="H34" s="182" t="s">
        <v>8</v>
      </c>
      <c r="I34" s="184" t="s">
        <v>9</v>
      </c>
      <c r="J34" s="182" t="s">
        <v>10</v>
      </c>
      <c r="K34" s="182" t="s">
        <v>11</v>
      </c>
      <c r="L34" s="185" t="s">
        <v>12</v>
      </c>
      <c r="M34" s="182" t="s">
        <v>13</v>
      </c>
    </row>
    <row r="35" spans="1:13" s="186" customFormat="1" ht="15">
      <c r="A35" s="187">
        <v>1</v>
      </c>
      <c r="B35" s="175" t="s">
        <v>35</v>
      </c>
      <c r="C35" s="175" t="s">
        <v>36</v>
      </c>
      <c r="D35" s="175" t="s">
        <v>25</v>
      </c>
      <c r="E35" s="175" t="s">
        <v>22</v>
      </c>
      <c r="F35" s="200"/>
      <c r="G35" s="200"/>
      <c r="H35" s="200"/>
      <c r="I35" s="200"/>
      <c r="J35" s="187">
        <v>0</v>
      </c>
      <c r="K35" s="175">
        <v>5925</v>
      </c>
      <c r="L35" s="199"/>
      <c r="M35" s="199"/>
    </row>
    <row r="36" spans="1:13" s="186" customFormat="1" ht="15">
      <c r="A36" s="187">
        <v>2</v>
      </c>
      <c r="B36" s="175" t="s">
        <v>35</v>
      </c>
      <c r="C36" s="175" t="s">
        <v>37</v>
      </c>
      <c r="D36" s="175" t="s">
        <v>25</v>
      </c>
      <c r="E36" s="175" t="s">
        <v>22</v>
      </c>
      <c r="F36" s="200"/>
      <c r="G36" s="200"/>
      <c r="H36" s="200"/>
      <c r="I36" s="200"/>
      <c r="J36" s="187">
        <v>0</v>
      </c>
      <c r="K36" s="175">
        <v>25000</v>
      </c>
      <c r="L36" s="199"/>
      <c r="M36" s="199"/>
    </row>
    <row r="37" spans="1:13" s="186" customFormat="1" ht="15">
      <c r="A37" s="187">
        <v>3</v>
      </c>
      <c r="B37" s="175" t="s">
        <v>35</v>
      </c>
      <c r="C37" s="175" t="s">
        <v>38</v>
      </c>
      <c r="D37" s="175" t="s">
        <v>25</v>
      </c>
      <c r="E37" s="181" t="s">
        <v>22</v>
      </c>
      <c r="F37" s="200"/>
      <c r="G37" s="200"/>
      <c r="H37" s="200"/>
      <c r="I37" s="200"/>
      <c r="J37" s="187">
        <v>240</v>
      </c>
      <c r="K37" s="187">
        <f>J37*200</f>
        <v>48000</v>
      </c>
      <c r="L37" s="199"/>
      <c r="M37" s="199"/>
    </row>
    <row r="38" spans="1:13" s="186" customFormat="1">
      <c r="A38" s="204"/>
      <c r="B38" s="204"/>
      <c r="C38" s="204"/>
      <c r="D38" s="204"/>
      <c r="E38" s="204"/>
      <c r="F38" s="204"/>
      <c r="G38" s="204"/>
      <c r="H38" s="204"/>
      <c r="I38" s="204" t="s">
        <v>19</v>
      </c>
      <c r="J38" s="204">
        <f>SUM(J33:J37)</f>
        <v>240</v>
      </c>
      <c r="K38" s="204">
        <f>SUM(K35:K37)</f>
        <v>78925</v>
      </c>
      <c r="L38" s="204"/>
      <c r="M38" s="204"/>
    </row>
    <row r="41" spans="1:13" ht="22.5">
      <c r="A41" s="232" t="s">
        <v>40</v>
      </c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</row>
    <row r="42" spans="1:13" s="186" customFormat="1" ht="12.75">
      <c r="A42" s="182" t="s">
        <v>1</v>
      </c>
      <c r="B42" s="184" t="s">
        <v>2</v>
      </c>
      <c r="C42" s="182" t="s">
        <v>3</v>
      </c>
      <c r="D42" s="211" t="s">
        <v>4</v>
      </c>
      <c r="E42" s="182" t="s">
        <v>5</v>
      </c>
      <c r="F42" s="182" t="s">
        <v>6</v>
      </c>
      <c r="G42" s="182" t="s">
        <v>7</v>
      </c>
      <c r="H42" s="182" t="s">
        <v>8</v>
      </c>
      <c r="I42" s="184" t="s">
        <v>9</v>
      </c>
      <c r="J42" s="182" t="s">
        <v>10</v>
      </c>
      <c r="K42" s="182" t="s">
        <v>11</v>
      </c>
      <c r="L42" s="185" t="s">
        <v>12</v>
      </c>
      <c r="M42" s="182" t="s">
        <v>13</v>
      </c>
    </row>
    <row r="43" spans="1:13" s="186" customFormat="1" ht="15">
      <c r="A43" s="187">
        <v>1</v>
      </c>
      <c r="B43" s="187" t="s">
        <v>40</v>
      </c>
      <c r="C43" s="170" t="s">
        <v>41</v>
      </c>
      <c r="D43" s="4" t="s">
        <v>25</v>
      </c>
      <c r="E43" s="199" t="s">
        <v>22</v>
      </c>
      <c r="F43" s="200"/>
      <c r="G43" s="200"/>
      <c r="H43" s="200"/>
      <c r="I43" s="200"/>
      <c r="J43" s="187"/>
      <c r="K43" s="187">
        <v>12000</v>
      </c>
      <c r="L43" s="199"/>
      <c r="M43" s="199"/>
    </row>
    <row r="44" spans="1:13" s="186" customFormat="1" ht="15">
      <c r="A44" s="187">
        <v>2</v>
      </c>
      <c r="B44" s="187" t="s">
        <v>40</v>
      </c>
      <c r="C44" s="202" t="s">
        <v>42</v>
      </c>
      <c r="D44" s="4" t="s">
        <v>25</v>
      </c>
      <c r="E44" s="199" t="s">
        <v>43</v>
      </c>
      <c r="F44" s="200"/>
      <c r="G44" s="200"/>
      <c r="H44" s="200"/>
      <c r="I44" s="200"/>
      <c r="J44" s="201">
        <v>8</v>
      </c>
      <c r="K44" s="187">
        <v>800</v>
      </c>
      <c r="L44" s="199"/>
      <c r="M44" s="199"/>
    </row>
    <row r="45" spans="1:13" s="186" customFormat="1">
      <c r="A45" s="204"/>
      <c r="B45" s="204"/>
      <c r="C45" s="204"/>
      <c r="D45" s="204"/>
      <c r="E45" s="204"/>
      <c r="F45" s="204"/>
      <c r="G45" s="204"/>
      <c r="H45" s="204"/>
      <c r="I45" s="204" t="s">
        <v>19</v>
      </c>
      <c r="J45" s="204">
        <f>SUM(J43:J44)</f>
        <v>8</v>
      </c>
      <c r="K45" s="204">
        <f>SUM(K43:K44)</f>
        <v>12800</v>
      </c>
      <c r="L45" s="204"/>
      <c r="M45" s="204"/>
    </row>
  </sheetData>
  <mergeCells count="6">
    <mergeCell ref="A41:M41"/>
    <mergeCell ref="A1:M1"/>
    <mergeCell ref="A7:M7"/>
    <mergeCell ref="A14:M14"/>
    <mergeCell ref="A23:M23"/>
    <mergeCell ref="A33:M3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M28"/>
  <sheetViews>
    <sheetView topLeftCell="D5" workbookViewId="0">
      <selection activeCell="K27" sqref="K27"/>
    </sheetView>
  </sheetViews>
  <sheetFormatPr defaultRowHeight="12"/>
  <cols>
    <col min="1" max="1" width="5.28515625" bestFit="1" customWidth="1"/>
    <col min="2" max="2" width="20.42578125" bestFit="1" customWidth="1"/>
    <col min="3" max="3" width="92.140625" bestFit="1" customWidth="1"/>
    <col min="4" max="4" width="16.42578125" bestFit="1" customWidth="1"/>
    <col min="5" max="5" width="17.28515625" bestFit="1" customWidth="1"/>
    <col min="6" max="6" width="15.42578125" bestFit="1" customWidth="1"/>
    <col min="7" max="7" width="18.140625" bestFit="1" customWidth="1"/>
    <col min="8" max="8" width="17" bestFit="1" customWidth="1"/>
    <col min="9" max="9" width="16.42578125" bestFit="1" customWidth="1"/>
    <col min="10" max="10" width="8.85546875" bestFit="1" customWidth="1"/>
    <col min="11" max="11" width="8" customWidth="1"/>
    <col min="12" max="12" width="22" bestFit="1" customWidth="1"/>
    <col min="13" max="13" width="17.28515625" bestFit="1" customWidth="1"/>
  </cols>
  <sheetData>
    <row r="2" spans="1:13" ht="22.5">
      <c r="A2" s="232" t="s">
        <v>20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</row>
    <row r="3" spans="1:13" s="186" customFormat="1" ht="12.75">
      <c r="A3" s="182" t="s">
        <v>1</v>
      </c>
      <c r="B3" s="184" t="s">
        <v>2</v>
      </c>
      <c r="C3" s="182" t="s">
        <v>3</v>
      </c>
      <c r="D3" s="211" t="s">
        <v>464</v>
      </c>
      <c r="E3" s="182" t="s">
        <v>5</v>
      </c>
      <c r="F3" s="182" t="s">
        <v>6</v>
      </c>
      <c r="G3" s="182" t="s">
        <v>7</v>
      </c>
      <c r="H3" s="182" t="s">
        <v>8</v>
      </c>
      <c r="I3" s="184" t="s">
        <v>9</v>
      </c>
      <c r="J3" s="182" t="s">
        <v>10</v>
      </c>
      <c r="K3" s="182" t="s">
        <v>11</v>
      </c>
      <c r="L3" s="185" t="s">
        <v>12</v>
      </c>
      <c r="M3" s="182" t="s">
        <v>13</v>
      </c>
    </row>
    <row r="4" spans="1:13" s="186" customFormat="1" ht="15">
      <c r="A4" s="194">
        <v>1</v>
      </c>
      <c r="B4" s="195" t="s">
        <v>20</v>
      </c>
      <c r="C4" s="189" t="s">
        <v>453</v>
      </c>
      <c r="D4" s="196" t="s">
        <v>454</v>
      </c>
      <c r="E4" s="189"/>
      <c r="F4" s="191"/>
      <c r="G4" s="191"/>
      <c r="H4" s="191"/>
      <c r="I4" s="191"/>
      <c r="J4" s="195">
        <v>86.35</v>
      </c>
      <c r="K4" s="194">
        <f>J4*600</f>
        <v>51810</v>
      </c>
      <c r="L4" s="197"/>
      <c r="M4" s="197"/>
    </row>
    <row r="5" spans="1:13" s="186" customFormat="1">
      <c r="A5" s="204"/>
      <c r="B5" s="204"/>
      <c r="C5" s="204"/>
      <c r="D5" s="204"/>
      <c r="E5" s="204"/>
      <c r="F5" s="204"/>
      <c r="G5" s="204"/>
      <c r="H5" s="204"/>
      <c r="I5" s="204" t="s">
        <v>19</v>
      </c>
      <c r="J5" s="204">
        <f>SUM(J3:J4)</f>
        <v>86.35</v>
      </c>
      <c r="K5" s="204">
        <f>SUM(K3:K4)</f>
        <v>51810</v>
      </c>
      <c r="L5" s="204"/>
      <c r="M5" s="204"/>
    </row>
    <row r="8" spans="1:13" ht="22.5">
      <c r="A8" s="232" t="s">
        <v>456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</row>
    <row r="9" spans="1:13" ht="12.75">
      <c r="A9" s="209" t="s">
        <v>1</v>
      </c>
      <c r="B9" s="211" t="s">
        <v>2</v>
      </c>
      <c r="C9" s="209" t="s">
        <v>3</v>
      </c>
      <c r="D9" s="211" t="s">
        <v>464</v>
      </c>
      <c r="E9" s="209" t="s">
        <v>5</v>
      </c>
      <c r="F9" s="209" t="s">
        <v>6</v>
      </c>
      <c r="G9" s="209" t="s">
        <v>7</v>
      </c>
      <c r="H9" s="209" t="s">
        <v>8</v>
      </c>
      <c r="I9" s="211" t="s">
        <v>9</v>
      </c>
      <c r="J9" s="209" t="s">
        <v>10</v>
      </c>
      <c r="K9" s="209" t="s">
        <v>11</v>
      </c>
      <c r="L9" s="214" t="s">
        <v>12</v>
      </c>
      <c r="M9" s="209" t="s">
        <v>13</v>
      </c>
    </row>
    <row r="10" spans="1:13" ht="15">
      <c r="A10" s="194">
        <v>1</v>
      </c>
      <c r="B10" s="194" t="s">
        <v>28</v>
      </c>
      <c r="C10" s="215" t="s">
        <v>457</v>
      </c>
      <c r="D10" s="196" t="s">
        <v>454</v>
      </c>
      <c r="E10" s="216"/>
      <c r="F10" s="217"/>
      <c r="G10" s="217"/>
      <c r="H10" s="217"/>
      <c r="I10" s="217"/>
      <c r="J10" s="215">
        <v>28.5</v>
      </c>
      <c r="K10" s="218">
        <f>J10*600</f>
        <v>17100</v>
      </c>
      <c r="L10" s="216"/>
      <c r="M10" s="216"/>
    </row>
    <row r="11" spans="1:13">
      <c r="A11" s="213"/>
      <c r="B11" s="213"/>
      <c r="C11" s="213"/>
      <c r="D11" s="213"/>
      <c r="E11" s="213"/>
      <c r="F11" s="213"/>
      <c r="G11" s="213"/>
      <c r="H11" s="213"/>
      <c r="I11" s="213" t="s">
        <v>19</v>
      </c>
      <c r="J11" s="213">
        <f>SUM(J10)</f>
        <v>28.5</v>
      </c>
      <c r="K11" s="213">
        <f>SUM(K10)</f>
        <v>17100</v>
      </c>
      <c r="L11" s="213"/>
      <c r="M11" s="213"/>
    </row>
    <row r="13" spans="1:13" ht="22.5">
      <c r="A13" s="232" t="s">
        <v>458</v>
      </c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</row>
    <row r="14" spans="1:13" ht="12.75">
      <c r="A14" s="209" t="s">
        <v>1</v>
      </c>
      <c r="B14" s="211" t="s">
        <v>2</v>
      </c>
      <c r="C14" s="209" t="s">
        <v>3</v>
      </c>
      <c r="D14" s="211" t="s">
        <v>464</v>
      </c>
      <c r="E14" s="209" t="s">
        <v>5</v>
      </c>
      <c r="F14" s="209" t="s">
        <v>6</v>
      </c>
      <c r="G14" s="209" t="s">
        <v>7</v>
      </c>
      <c r="H14" s="209" t="s">
        <v>8</v>
      </c>
      <c r="I14" s="211" t="s">
        <v>9</v>
      </c>
      <c r="J14" s="209" t="s">
        <v>10</v>
      </c>
      <c r="K14" s="209" t="s">
        <v>11</v>
      </c>
      <c r="L14" s="214" t="s">
        <v>12</v>
      </c>
      <c r="M14" s="209" t="s">
        <v>13</v>
      </c>
    </row>
    <row r="15" spans="1:13" ht="15">
      <c r="A15" s="194">
        <v>1</v>
      </c>
      <c r="B15" s="194" t="s">
        <v>458</v>
      </c>
      <c r="C15" s="215" t="s">
        <v>459</v>
      </c>
      <c r="D15" s="196" t="s">
        <v>454</v>
      </c>
      <c r="E15" s="216"/>
      <c r="F15" s="217"/>
      <c r="G15" s="217"/>
      <c r="H15" s="217"/>
      <c r="I15" s="217"/>
      <c r="J15" s="215">
        <v>183.75</v>
      </c>
      <c r="K15" s="218">
        <f>J15*600</f>
        <v>110250</v>
      </c>
      <c r="L15" s="216"/>
      <c r="M15" s="216"/>
    </row>
    <row r="16" spans="1:13">
      <c r="A16" s="213"/>
      <c r="B16" s="213"/>
      <c r="C16" s="213"/>
      <c r="D16" s="213"/>
      <c r="E16" s="213"/>
      <c r="F16" s="213"/>
      <c r="G16" s="213"/>
      <c r="H16" s="213"/>
      <c r="I16" s="213" t="s">
        <v>19</v>
      </c>
      <c r="J16" s="213">
        <f>SUM(J15)</f>
        <v>183.75</v>
      </c>
      <c r="K16" s="213">
        <f>SUM(K15)</f>
        <v>110250</v>
      </c>
      <c r="L16" s="213"/>
      <c r="M16" s="213"/>
    </row>
    <row r="18" spans="1:13" ht="22.5">
      <c r="A18" s="232" t="s">
        <v>35</v>
      </c>
      <c r="B18" s="232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</row>
    <row r="19" spans="1:13" s="186" customFormat="1" ht="12.75">
      <c r="A19" s="182" t="s">
        <v>1</v>
      </c>
      <c r="B19" s="184" t="s">
        <v>2</v>
      </c>
      <c r="C19" s="182" t="s">
        <v>3</v>
      </c>
      <c r="D19" s="211" t="s">
        <v>464</v>
      </c>
      <c r="E19" s="182" t="s">
        <v>5</v>
      </c>
      <c r="F19" s="182" t="s">
        <v>6</v>
      </c>
      <c r="G19" s="182" t="s">
        <v>7</v>
      </c>
      <c r="H19" s="182" t="s">
        <v>8</v>
      </c>
      <c r="I19" s="184" t="s">
        <v>9</v>
      </c>
      <c r="J19" s="182" t="s">
        <v>10</v>
      </c>
      <c r="K19" s="182" t="s">
        <v>11</v>
      </c>
      <c r="L19" s="185" t="s">
        <v>12</v>
      </c>
      <c r="M19" s="182" t="s">
        <v>13</v>
      </c>
    </row>
    <row r="20" spans="1:13" s="186" customFormat="1" ht="15">
      <c r="A20" s="194">
        <v>1</v>
      </c>
      <c r="B20" s="175" t="s">
        <v>35</v>
      </c>
      <c r="C20" s="218" t="s">
        <v>462</v>
      </c>
      <c r="D20" s="218" t="s">
        <v>454</v>
      </c>
      <c r="E20" s="218"/>
      <c r="F20" s="217"/>
      <c r="G20" s="217"/>
      <c r="H20" s="217"/>
      <c r="I20" s="217"/>
      <c r="J20" s="194">
        <v>213</v>
      </c>
      <c r="K20" s="218">
        <f>J20*600</f>
        <v>127800</v>
      </c>
      <c r="L20" s="216"/>
      <c r="M20" s="216"/>
    </row>
    <row r="21" spans="1:13" s="186" customFormat="1" ht="15">
      <c r="A21" s="187">
        <v>2</v>
      </c>
      <c r="B21" s="175" t="s">
        <v>35</v>
      </c>
      <c r="C21" s="175" t="s">
        <v>37</v>
      </c>
      <c r="D21" s="218" t="s">
        <v>454</v>
      </c>
      <c r="E21" s="181"/>
      <c r="F21" s="200"/>
      <c r="G21" s="200"/>
      <c r="H21" s="200"/>
      <c r="I21" s="200"/>
      <c r="J21" s="187">
        <v>189.5</v>
      </c>
      <c r="K21" s="218">
        <f>J21*600</f>
        <v>113700</v>
      </c>
      <c r="L21" s="199"/>
      <c r="M21" s="199"/>
    </row>
    <row r="22" spans="1:13" s="186" customFormat="1">
      <c r="A22" s="204"/>
      <c r="B22" s="204"/>
      <c r="C22" s="204"/>
      <c r="D22" s="204"/>
      <c r="E22" s="204"/>
      <c r="F22" s="204"/>
      <c r="G22" s="204"/>
      <c r="H22" s="204"/>
      <c r="I22" s="204" t="s">
        <v>19</v>
      </c>
      <c r="J22" s="204">
        <f>SUM(J18:J21)</f>
        <v>402.5</v>
      </c>
      <c r="K22" s="204">
        <f>SUM(K20:K21)</f>
        <v>241500</v>
      </c>
      <c r="L22" s="204"/>
      <c r="M22" s="204"/>
    </row>
    <row r="25" spans="1:13" ht="22.5">
      <c r="A25" s="232" t="s">
        <v>463</v>
      </c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</row>
    <row r="26" spans="1:13" ht="12.75">
      <c r="A26" s="209" t="s">
        <v>1</v>
      </c>
      <c r="B26" s="211" t="s">
        <v>2</v>
      </c>
      <c r="C26" s="209" t="s">
        <v>3</v>
      </c>
      <c r="D26" s="211" t="s">
        <v>464</v>
      </c>
      <c r="E26" s="209" t="s">
        <v>5</v>
      </c>
      <c r="F26" s="209" t="s">
        <v>6</v>
      </c>
      <c r="G26" s="209" t="s">
        <v>7</v>
      </c>
      <c r="H26" s="209" t="s">
        <v>8</v>
      </c>
      <c r="I26" s="211" t="s">
        <v>9</v>
      </c>
      <c r="J26" s="209" t="s">
        <v>10</v>
      </c>
      <c r="K26" s="209" t="s">
        <v>11</v>
      </c>
      <c r="L26" s="214" t="s">
        <v>12</v>
      </c>
      <c r="M26" s="209" t="s">
        <v>13</v>
      </c>
    </row>
    <row r="27" spans="1:13" ht="15">
      <c r="A27" s="194">
        <v>1</v>
      </c>
      <c r="B27" s="194" t="s">
        <v>413</v>
      </c>
      <c r="C27" s="219" t="s">
        <v>468</v>
      </c>
      <c r="D27" s="220" t="s">
        <v>454</v>
      </c>
      <c r="E27" s="216"/>
      <c r="F27" s="217"/>
      <c r="G27" s="217"/>
      <c r="H27" s="217"/>
      <c r="I27" s="217"/>
      <c r="J27" s="194">
        <v>167</v>
      </c>
      <c r="K27" s="194">
        <f>J27*600</f>
        <v>100200</v>
      </c>
      <c r="L27" s="216"/>
      <c r="M27" s="216"/>
    </row>
    <row r="28" spans="1:13">
      <c r="A28" s="213"/>
      <c r="B28" s="213"/>
      <c r="C28" s="213"/>
      <c r="D28" s="213"/>
      <c r="E28" s="213"/>
      <c r="F28" s="213"/>
      <c r="G28" s="213"/>
      <c r="H28" s="213"/>
      <c r="I28" s="213" t="s">
        <v>19</v>
      </c>
      <c r="J28" s="213">
        <f>SUM(J27:J27)</f>
        <v>167</v>
      </c>
      <c r="K28" s="213">
        <f>SUM(K27:K27)</f>
        <v>100200</v>
      </c>
      <c r="L28" s="213"/>
      <c r="M28" s="213"/>
    </row>
  </sheetData>
  <mergeCells count="5">
    <mergeCell ref="A2:M2"/>
    <mergeCell ref="A8:M8"/>
    <mergeCell ref="A13:M13"/>
    <mergeCell ref="A18:M18"/>
    <mergeCell ref="A25:M2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17"/>
  <sheetViews>
    <sheetView workbookViewId="0">
      <selection activeCell="A3" sqref="A3"/>
    </sheetView>
  </sheetViews>
  <sheetFormatPr defaultRowHeight="12"/>
  <cols>
    <col min="1" max="1" width="5.28515625" bestFit="1" customWidth="1"/>
    <col min="2" max="2" width="20.42578125" bestFit="1" customWidth="1"/>
    <col min="3" max="3" width="23.42578125" bestFit="1" customWidth="1"/>
    <col min="4" max="4" width="32.140625" bestFit="1" customWidth="1"/>
    <col min="5" max="5" width="16.42578125" bestFit="1" customWidth="1"/>
    <col min="6" max="6" width="13.140625" bestFit="1" customWidth="1"/>
    <col min="7" max="7" width="15.42578125" bestFit="1" customWidth="1"/>
    <col min="8" max="8" width="18.140625" bestFit="1" customWidth="1"/>
    <col min="9" max="9" width="17" bestFit="1" customWidth="1"/>
    <col min="10" max="10" width="16.42578125" bestFit="1" customWidth="1"/>
    <col min="11" max="11" width="8.85546875" bestFit="1" customWidth="1"/>
    <col min="12" max="12" width="7" bestFit="1" customWidth="1"/>
    <col min="13" max="13" width="11.28515625" bestFit="1" customWidth="1"/>
    <col min="14" max="14" width="31.28515625" bestFit="1" customWidth="1"/>
    <col min="15" max="15" width="46.85546875" bestFit="1" customWidth="1"/>
    <col min="16" max="16" width="30.7109375" bestFit="1" customWidth="1"/>
    <col min="17" max="17" width="13.85546875" bestFit="1" customWidth="1"/>
    <col min="18" max="18" width="19" bestFit="1" customWidth="1"/>
  </cols>
  <sheetData>
    <row r="1" spans="1:18" ht="24.95" customHeight="1">
      <c r="A1" s="223" t="s">
        <v>1</v>
      </c>
      <c r="B1" s="224" t="s">
        <v>2</v>
      </c>
      <c r="C1" s="224" t="s">
        <v>412</v>
      </c>
      <c r="D1" s="223" t="s">
        <v>3</v>
      </c>
      <c r="E1" s="224" t="s">
        <v>4</v>
      </c>
      <c r="F1" s="223" t="s">
        <v>5</v>
      </c>
      <c r="G1" s="223" t="s">
        <v>6</v>
      </c>
      <c r="H1" s="223" t="s">
        <v>7</v>
      </c>
      <c r="I1" s="223" t="s">
        <v>8</v>
      </c>
      <c r="J1" s="224" t="s">
        <v>9</v>
      </c>
      <c r="K1" s="223" t="s">
        <v>10</v>
      </c>
      <c r="L1" s="223" t="s">
        <v>11</v>
      </c>
      <c r="M1" s="225" t="s">
        <v>12</v>
      </c>
      <c r="N1" s="223" t="s">
        <v>13</v>
      </c>
      <c r="O1" s="223" t="s">
        <v>56</v>
      </c>
      <c r="P1" s="224" t="s">
        <v>57</v>
      </c>
      <c r="Q1" s="223" t="s">
        <v>58</v>
      </c>
      <c r="R1" s="224" t="s">
        <v>59</v>
      </c>
    </row>
    <row r="2" spans="1:18" ht="15" customHeight="1">
      <c r="A2" s="208"/>
      <c r="B2" s="141"/>
      <c r="C2" s="141"/>
      <c r="D2" s="141"/>
      <c r="E2" s="141"/>
      <c r="F2" s="157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206"/>
      <c r="R2" s="206"/>
    </row>
    <row r="3" spans="1:18" s="2" customFormat="1" ht="15" customHeight="1">
      <c r="B3" s="145" t="s">
        <v>20</v>
      </c>
      <c r="C3" s="145" t="s">
        <v>20</v>
      </c>
      <c r="D3" s="146" t="s">
        <v>24</v>
      </c>
      <c r="E3" s="147" t="s">
        <v>25</v>
      </c>
      <c r="F3" s="148" t="s">
        <v>22</v>
      </c>
      <c r="G3" s="149"/>
      <c r="H3" s="149"/>
      <c r="I3" s="149"/>
      <c r="J3" s="149"/>
      <c r="K3" s="144">
        <v>0</v>
      </c>
      <c r="L3" s="144">
        <v>27500</v>
      </c>
      <c r="M3" s="148"/>
      <c r="N3" s="148"/>
      <c r="O3" s="148" t="s">
        <v>60</v>
      </c>
      <c r="P3" s="148"/>
      <c r="Q3" s="148" t="s">
        <v>433</v>
      </c>
      <c r="R3" s="148" t="s">
        <v>67</v>
      </c>
    </row>
    <row r="4" spans="1:18" s="2" customFormat="1" ht="15" customHeight="1">
      <c r="B4" s="145" t="s">
        <v>20</v>
      </c>
      <c r="C4" s="145" t="s">
        <v>20</v>
      </c>
      <c r="D4" s="146" t="s">
        <v>465</v>
      </c>
      <c r="E4" s="147" t="s">
        <v>25</v>
      </c>
      <c r="F4" s="148" t="s">
        <v>22</v>
      </c>
      <c r="G4" s="149"/>
      <c r="H4" s="149"/>
      <c r="I4" s="149"/>
      <c r="J4" s="149"/>
      <c r="K4" s="144">
        <v>0</v>
      </c>
      <c r="L4" s="144">
        <v>15000</v>
      </c>
      <c r="M4" s="148"/>
      <c r="N4" s="148"/>
      <c r="O4" s="148" t="s">
        <v>60</v>
      </c>
      <c r="P4" s="148"/>
      <c r="Q4" s="148" t="s">
        <v>433</v>
      </c>
      <c r="R4" s="148" t="s">
        <v>67</v>
      </c>
    </row>
    <row r="5" spans="1:18" s="2" customFormat="1" ht="15" customHeight="1">
      <c r="B5" s="144" t="s">
        <v>40</v>
      </c>
      <c r="C5" s="144" t="s">
        <v>40</v>
      </c>
      <c r="D5" s="145" t="s">
        <v>41</v>
      </c>
      <c r="E5" s="147" t="s">
        <v>25</v>
      </c>
      <c r="F5" s="148" t="s">
        <v>22</v>
      </c>
      <c r="G5" s="149"/>
      <c r="H5" s="149"/>
      <c r="I5" s="149"/>
      <c r="J5" s="149"/>
      <c r="K5" s="144">
        <v>0</v>
      </c>
      <c r="L5" s="144">
        <v>12000</v>
      </c>
      <c r="M5" s="148"/>
      <c r="N5" s="148"/>
      <c r="O5" s="148" t="s">
        <v>60</v>
      </c>
      <c r="P5" s="148"/>
      <c r="Q5" s="148" t="s">
        <v>62</v>
      </c>
      <c r="R5" s="148" t="s">
        <v>67</v>
      </c>
    </row>
    <row r="6" spans="1:18" s="2" customFormat="1" ht="15" customHeight="1">
      <c r="B6" s="145" t="s">
        <v>20</v>
      </c>
      <c r="C6" s="145" t="s">
        <v>20</v>
      </c>
      <c r="D6" s="146" t="s">
        <v>26</v>
      </c>
      <c r="E6" s="147" t="s">
        <v>25</v>
      </c>
      <c r="F6" s="148" t="s">
        <v>22</v>
      </c>
      <c r="G6" s="149"/>
      <c r="H6" s="149"/>
      <c r="I6" s="149"/>
      <c r="J6" s="149"/>
      <c r="K6" s="144">
        <v>0</v>
      </c>
      <c r="L6" s="144">
        <v>20000</v>
      </c>
      <c r="M6" s="148"/>
      <c r="N6" s="148"/>
      <c r="O6" s="148" t="s">
        <v>60</v>
      </c>
      <c r="P6" s="148"/>
      <c r="Q6" s="148" t="s">
        <v>62</v>
      </c>
      <c r="R6" s="148" t="s">
        <v>67</v>
      </c>
    </row>
    <row r="7" spans="1:18" s="2" customFormat="1" ht="15" customHeight="1">
      <c r="B7" s="144" t="s">
        <v>40</v>
      </c>
      <c r="C7" s="144" t="s">
        <v>40</v>
      </c>
      <c r="D7" s="151" t="s">
        <v>42</v>
      </c>
      <c r="E7" s="147" t="s">
        <v>25</v>
      </c>
      <c r="F7" s="148" t="s">
        <v>43</v>
      </c>
      <c r="G7" s="149"/>
      <c r="H7" s="149"/>
      <c r="I7" s="149"/>
      <c r="J7" s="149"/>
      <c r="K7" s="152">
        <v>8</v>
      </c>
      <c r="L7" s="144">
        <f>K7*100</f>
        <v>800</v>
      </c>
      <c r="M7" s="148"/>
      <c r="N7" s="148"/>
      <c r="O7" s="148" t="s">
        <v>60</v>
      </c>
      <c r="P7" s="153"/>
      <c r="Q7" s="148"/>
      <c r="R7" s="148" t="s">
        <v>67</v>
      </c>
    </row>
    <row r="8" spans="1:18" s="2" customFormat="1" ht="15" customHeight="1">
      <c r="B8" s="144" t="s">
        <v>28</v>
      </c>
      <c r="C8" s="144" t="s">
        <v>28</v>
      </c>
      <c r="D8" s="146" t="s">
        <v>29</v>
      </c>
      <c r="E8" s="155" t="s">
        <v>25</v>
      </c>
      <c r="F8" s="148" t="s">
        <v>30</v>
      </c>
      <c r="G8" s="149"/>
      <c r="H8" s="149"/>
      <c r="I8" s="149"/>
      <c r="J8" s="149"/>
      <c r="K8" s="146">
        <v>0</v>
      </c>
      <c r="L8" s="156">
        <v>5531</v>
      </c>
      <c r="M8" s="148"/>
      <c r="N8" s="148"/>
      <c r="O8" s="148" t="s">
        <v>60</v>
      </c>
      <c r="P8" s="149"/>
      <c r="Q8" s="148" t="s">
        <v>62</v>
      </c>
      <c r="R8" s="148" t="s">
        <v>67</v>
      </c>
    </row>
    <row r="9" spans="1:18" s="2" customFormat="1" ht="15" customHeight="1">
      <c r="B9" s="144" t="s">
        <v>28</v>
      </c>
      <c r="C9" s="144" t="s">
        <v>28</v>
      </c>
      <c r="D9" s="146" t="s">
        <v>31</v>
      </c>
      <c r="E9" s="155" t="s">
        <v>25</v>
      </c>
      <c r="F9" s="146" t="s">
        <v>30</v>
      </c>
      <c r="G9" s="149"/>
      <c r="H9" s="149"/>
      <c r="I9" s="149"/>
      <c r="J9" s="149"/>
      <c r="K9" s="144">
        <v>0</v>
      </c>
      <c r="L9" s="146">
        <v>3563</v>
      </c>
      <c r="M9" s="148"/>
      <c r="N9" s="148"/>
      <c r="O9" s="148" t="s">
        <v>60</v>
      </c>
      <c r="P9" s="149"/>
      <c r="Q9" s="148" t="s">
        <v>466</v>
      </c>
      <c r="R9" s="148" t="s">
        <v>67</v>
      </c>
    </row>
    <row r="10" spans="1:18" s="2" customFormat="1" ht="15" customHeight="1">
      <c r="B10" s="144" t="s">
        <v>28</v>
      </c>
      <c r="C10" s="144" t="s">
        <v>28</v>
      </c>
      <c r="D10" s="146" t="s">
        <v>32</v>
      </c>
      <c r="E10" s="155" t="s">
        <v>25</v>
      </c>
      <c r="F10" s="146" t="s">
        <v>30</v>
      </c>
      <c r="G10" s="149"/>
      <c r="H10" s="149"/>
      <c r="I10" s="149"/>
      <c r="J10" s="149"/>
      <c r="K10" s="144">
        <v>0</v>
      </c>
      <c r="L10" s="146">
        <v>15000</v>
      </c>
      <c r="M10" s="148"/>
      <c r="N10" s="148"/>
      <c r="O10" s="148" t="s">
        <v>60</v>
      </c>
      <c r="P10" s="149"/>
      <c r="Q10" s="148" t="s">
        <v>433</v>
      </c>
      <c r="R10" s="148" t="s">
        <v>67</v>
      </c>
    </row>
    <row r="11" spans="1:18" s="2" customFormat="1" ht="15" customHeight="1">
      <c r="B11" s="144" t="s">
        <v>28</v>
      </c>
      <c r="C11" s="144" t="s">
        <v>28</v>
      </c>
      <c r="D11" s="146" t="s">
        <v>33</v>
      </c>
      <c r="E11" s="155" t="s">
        <v>25</v>
      </c>
      <c r="F11" s="146" t="s">
        <v>30</v>
      </c>
      <c r="G11" s="149"/>
      <c r="H11" s="149"/>
      <c r="I11" s="149"/>
      <c r="J11" s="149"/>
      <c r="K11" s="144">
        <v>0</v>
      </c>
      <c r="L11" s="146">
        <v>15052</v>
      </c>
      <c r="M11" s="148"/>
      <c r="N11" s="148"/>
      <c r="O11" s="148" t="s">
        <v>60</v>
      </c>
      <c r="P11" s="149"/>
      <c r="Q11" s="148" t="s">
        <v>433</v>
      </c>
      <c r="R11" s="148" t="s">
        <v>67</v>
      </c>
    </row>
    <row r="12" spans="1:18" s="2" customFormat="1" ht="15" customHeight="1">
      <c r="B12" s="144" t="s">
        <v>28</v>
      </c>
      <c r="C12" s="144" t="s">
        <v>28</v>
      </c>
      <c r="D12" s="146" t="s">
        <v>34</v>
      </c>
      <c r="E12" s="155" t="s">
        <v>25</v>
      </c>
      <c r="F12" s="146" t="s">
        <v>30</v>
      </c>
      <c r="G12" s="149"/>
      <c r="H12" s="149"/>
      <c r="I12" s="149"/>
      <c r="J12" s="149"/>
      <c r="K12" s="144">
        <v>0</v>
      </c>
      <c r="L12" s="146">
        <v>8052</v>
      </c>
      <c r="M12" s="148"/>
      <c r="N12" s="148"/>
      <c r="O12" s="148" t="s">
        <v>60</v>
      </c>
      <c r="P12" s="149"/>
      <c r="Q12" s="148" t="s">
        <v>433</v>
      </c>
      <c r="R12" s="148" t="s">
        <v>67</v>
      </c>
    </row>
    <row r="13" spans="1:18" s="2" customFormat="1" ht="15" customHeight="1">
      <c r="B13" s="157" t="s">
        <v>35</v>
      </c>
      <c r="C13" s="157" t="s">
        <v>35</v>
      </c>
      <c r="D13" s="157" t="s">
        <v>36</v>
      </c>
      <c r="E13" s="157" t="s">
        <v>25</v>
      </c>
      <c r="F13" s="157" t="s">
        <v>22</v>
      </c>
      <c r="G13" s="149"/>
      <c r="H13" s="149"/>
      <c r="I13" s="149"/>
      <c r="J13" s="149"/>
      <c r="K13" s="144">
        <v>0</v>
      </c>
      <c r="L13" s="156">
        <v>5925</v>
      </c>
      <c r="M13" s="148"/>
      <c r="N13" s="148"/>
      <c r="O13" s="148" t="s">
        <v>60</v>
      </c>
      <c r="P13" s="153"/>
      <c r="Q13" s="148" t="s">
        <v>62</v>
      </c>
      <c r="R13" s="148" t="s">
        <v>67</v>
      </c>
    </row>
    <row r="14" spans="1:18" s="2" customFormat="1" ht="15" customHeight="1">
      <c r="B14" s="157" t="s">
        <v>35</v>
      </c>
      <c r="C14" s="157" t="s">
        <v>35</v>
      </c>
      <c r="D14" s="157" t="s">
        <v>37</v>
      </c>
      <c r="E14" s="157" t="s">
        <v>25</v>
      </c>
      <c r="F14" s="157" t="s">
        <v>22</v>
      </c>
      <c r="G14" s="149"/>
      <c r="H14" s="149"/>
      <c r="I14" s="149"/>
      <c r="J14" s="149"/>
      <c r="K14" s="144">
        <v>0</v>
      </c>
      <c r="L14" s="156">
        <v>25000</v>
      </c>
      <c r="M14" s="148"/>
      <c r="N14" s="148"/>
      <c r="O14" s="148" t="s">
        <v>60</v>
      </c>
      <c r="P14" s="153"/>
      <c r="Q14" s="148" t="s">
        <v>467</v>
      </c>
      <c r="R14" s="148" t="s">
        <v>67</v>
      </c>
    </row>
    <row r="15" spans="1:18" s="2" customFormat="1" ht="15" customHeight="1">
      <c r="B15" s="157" t="s">
        <v>20</v>
      </c>
      <c r="C15" s="157" t="s">
        <v>20</v>
      </c>
      <c r="D15" s="157" t="s">
        <v>27</v>
      </c>
      <c r="E15" s="157" t="s">
        <v>25</v>
      </c>
      <c r="F15" s="157" t="s">
        <v>22</v>
      </c>
      <c r="G15" s="149"/>
      <c r="H15" s="149"/>
      <c r="I15" s="149"/>
      <c r="J15" s="149"/>
      <c r="K15" s="144">
        <v>0</v>
      </c>
      <c r="L15" s="156">
        <v>20833</v>
      </c>
      <c r="M15" s="148"/>
      <c r="N15" s="148"/>
      <c r="O15" s="148" t="s">
        <v>60</v>
      </c>
      <c r="P15" s="153"/>
      <c r="Q15" s="148" t="s">
        <v>467</v>
      </c>
      <c r="R15" s="148" t="s">
        <v>67</v>
      </c>
    </row>
    <row r="16" spans="1:18" s="2" customFormat="1" ht="15" customHeight="1">
      <c r="B16" s="157" t="s">
        <v>35</v>
      </c>
      <c r="C16" s="157" t="s">
        <v>35</v>
      </c>
      <c r="D16" s="157" t="s">
        <v>38</v>
      </c>
      <c r="E16" s="157" t="s">
        <v>25</v>
      </c>
      <c r="F16" s="157" t="s">
        <v>22</v>
      </c>
      <c r="G16" s="149"/>
      <c r="H16" s="149"/>
      <c r="I16" s="149"/>
      <c r="J16" s="149"/>
      <c r="K16" s="144">
        <v>240</v>
      </c>
      <c r="L16" s="144">
        <f>K16*200</f>
        <v>48000</v>
      </c>
      <c r="M16" s="148"/>
      <c r="N16" s="148"/>
      <c r="O16" s="148" t="s">
        <v>60</v>
      </c>
      <c r="P16" s="153"/>
      <c r="Q16" s="148" t="s">
        <v>467</v>
      </c>
      <c r="R16" s="148" t="s">
        <v>67</v>
      </c>
    </row>
    <row r="17" spans="2:18" ht="12.75">
      <c r="B17" s="228" t="s">
        <v>19</v>
      </c>
      <c r="C17" s="228"/>
      <c r="D17" s="228"/>
      <c r="E17" s="228"/>
      <c r="F17" s="228"/>
      <c r="G17" s="228"/>
      <c r="H17" s="228"/>
      <c r="I17" s="229" t="s">
        <v>19</v>
      </c>
      <c r="J17" s="229"/>
      <c r="K17" s="230">
        <f>SUM(K2:K16)</f>
        <v>248</v>
      </c>
      <c r="L17" s="230">
        <f>SUM(L2:L16)</f>
        <v>222256</v>
      </c>
      <c r="M17" s="228"/>
      <c r="N17" s="228"/>
      <c r="O17" s="228"/>
      <c r="P17" s="228"/>
      <c r="Q17" s="228"/>
      <c r="R17" s="22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48"/>
  <sheetViews>
    <sheetView workbookViewId="0">
      <selection activeCell="A4" sqref="A4"/>
    </sheetView>
  </sheetViews>
  <sheetFormatPr defaultRowHeight="12"/>
  <cols>
    <col min="1" max="1" width="5.28515625" bestFit="1" customWidth="1"/>
    <col min="2" max="2" width="20.42578125" bestFit="1" customWidth="1"/>
    <col min="3" max="3" width="92.140625" bestFit="1" customWidth="1"/>
    <col min="4" max="4" width="16.42578125" bestFit="1" customWidth="1"/>
    <col min="5" max="5" width="17.28515625" bestFit="1" customWidth="1"/>
    <col min="6" max="6" width="15.42578125" bestFit="1" customWidth="1"/>
    <col min="7" max="7" width="18.140625" bestFit="1" customWidth="1"/>
    <col min="8" max="8" width="17" bestFit="1" customWidth="1"/>
    <col min="9" max="9" width="16.42578125" bestFit="1" customWidth="1"/>
    <col min="10" max="10" width="8.85546875" bestFit="1" customWidth="1"/>
    <col min="11" max="11" width="8" customWidth="1"/>
    <col min="12" max="12" width="22" bestFit="1" customWidth="1"/>
    <col min="13" max="13" width="17.28515625" bestFit="1" customWidth="1"/>
  </cols>
  <sheetData>
    <row r="1" spans="1:13" ht="23.25" customHeigh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13" s="186" customFormat="1" ht="12.75">
      <c r="A2" s="182" t="s">
        <v>1</v>
      </c>
      <c r="B2" s="183" t="s">
        <v>2</v>
      </c>
      <c r="C2" s="182" t="s">
        <v>3</v>
      </c>
      <c r="D2" s="211" t="s">
        <v>4</v>
      </c>
      <c r="E2" s="182" t="s">
        <v>5</v>
      </c>
      <c r="F2" s="182" t="s">
        <v>6</v>
      </c>
      <c r="G2" s="182" t="s">
        <v>7</v>
      </c>
      <c r="H2" s="182" t="s">
        <v>8</v>
      </c>
      <c r="I2" s="183" t="s">
        <v>9</v>
      </c>
      <c r="J2" s="182" t="s">
        <v>10</v>
      </c>
      <c r="K2" s="182" t="s">
        <v>11</v>
      </c>
      <c r="L2" s="183" t="s">
        <v>12</v>
      </c>
      <c r="M2" s="182" t="s">
        <v>13</v>
      </c>
    </row>
    <row r="3" spans="1:13" s="186" customFormat="1" ht="15">
      <c r="A3" s="193">
        <v>1</v>
      </c>
      <c r="B3" s="159" t="s">
        <v>0</v>
      </c>
      <c r="C3" s="179" t="s">
        <v>445</v>
      </c>
      <c r="D3" s="193" t="s">
        <v>15</v>
      </c>
      <c r="E3" s="193" t="s">
        <v>16</v>
      </c>
      <c r="F3" s="180">
        <v>42493</v>
      </c>
      <c r="G3" s="180">
        <v>42494</v>
      </c>
      <c r="H3" s="180">
        <v>42494</v>
      </c>
      <c r="I3" s="180">
        <v>42494</v>
      </c>
      <c r="J3" s="193">
        <v>0.5</v>
      </c>
      <c r="K3" s="193">
        <v>300</v>
      </c>
      <c r="L3" s="192" t="s">
        <v>428</v>
      </c>
      <c r="M3" s="193"/>
    </row>
    <row r="4" spans="1:13" s="186" customFormat="1" ht="15">
      <c r="A4" s="193">
        <v>2</v>
      </c>
      <c r="B4" s="159" t="s">
        <v>0</v>
      </c>
      <c r="C4" s="141" t="s">
        <v>452</v>
      </c>
      <c r="D4" s="193" t="s">
        <v>15</v>
      </c>
      <c r="E4" s="193" t="s">
        <v>16</v>
      </c>
      <c r="F4" s="142">
        <v>42518</v>
      </c>
      <c r="G4" s="142">
        <v>42518</v>
      </c>
      <c r="H4" s="142">
        <v>42518</v>
      </c>
      <c r="I4" s="142">
        <v>42518</v>
      </c>
      <c r="J4" s="193">
        <v>1</v>
      </c>
      <c r="K4" s="193">
        <v>600</v>
      </c>
      <c r="L4" s="197" t="s">
        <v>428</v>
      </c>
      <c r="M4" s="193"/>
    </row>
    <row r="5" spans="1:13" s="186" customFormat="1" ht="12.75">
      <c r="A5" s="203"/>
      <c r="B5" s="203"/>
      <c r="C5" s="203"/>
      <c r="D5" s="203"/>
      <c r="E5" s="203"/>
      <c r="F5" s="203"/>
      <c r="G5" s="203"/>
      <c r="H5" s="203"/>
      <c r="I5" s="203" t="s">
        <v>19</v>
      </c>
      <c r="J5" s="203">
        <f>SUM(J3:J4)</f>
        <v>1.5</v>
      </c>
      <c r="K5" s="203">
        <f>SUM(K3:K4)</f>
        <v>900</v>
      </c>
      <c r="L5" s="203"/>
      <c r="M5" s="203"/>
    </row>
    <row r="8" spans="1:13" ht="22.5">
      <c r="A8" s="232" t="s">
        <v>44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</row>
    <row r="9" spans="1:13" s="186" customFormat="1" ht="12.75">
      <c r="A9" s="182" t="s">
        <v>1</v>
      </c>
      <c r="B9" s="184" t="s">
        <v>2</v>
      </c>
      <c r="C9" s="182" t="s">
        <v>3</v>
      </c>
      <c r="D9" s="211" t="s">
        <v>4</v>
      </c>
      <c r="E9" s="182" t="s">
        <v>5</v>
      </c>
      <c r="F9" s="182" t="s">
        <v>6</v>
      </c>
      <c r="G9" s="182" t="s">
        <v>7</v>
      </c>
      <c r="H9" s="182" t="s">
        <v>8</v>
      </c>
      <c r="I9" s="184" t="s">
        <v>9</v>
      </c>
      <c r="J9" s="182" t="s">
        <v>10</v>
      </c>
      <c r="K9" s="182" t="s">
        <v>11</v>
      </c>
      <c r="L9" s="185" t="s">
        <v>12</v>
      </c>
      <c r="M9" s="182" t="s">
        <v>13</v>
      </c>
    </row>
    <row r="10" spans="1:13" s="186" customFormat="1" ht="15">
      <c r="A10" s="187"/>
      <c r="B10" s="188"/>
      <c r="C10" s="189"/>
      <c r="D10" s="190"/>
      <c r="E10" s="189"/>
      <c r="F10" s="191"/>
      <c r="G10" s="191"/>
      <c r="H10" s="191"/>
      <c r="I10" s="191"/>
      <c r="J10" s="188"/>
      <c r="K10" s="187"/>
      <c r="L10" s="192"/>
      <c r="M10" s="192"/>
    </row>
    <row r="11" spans="1:13" s="186" customFormat="1" ht="15">
      <c r="A11" s="187"/>
      <c r="B11" s="188"/>
      <c r="C11" s="189"/>
      <c r="D11" s="190"/>
      <c r="E11" s="189"/>
      <c r="F11" s="191"/>
      <c r="G11" s="191"/>
      <c r="H11" s="191"/>
      <c r="I11" s="191"/>
      <c r="J11" s="188"/>
      <c r="K11" s="187"/>
      <c r="L11" s="192"/>
      <c r="M11" s="192"/>
    </row>
    <row r="12" spans="1:13" s="186" customFormat="1">
      <c r="A12" s="204"/>
      <c r="B12" s="204"/>
      <c r="C12" s="204"/>
      <c r="D12" s="204"/>
      <c r="E12" s="204"/>
      <c r="F12" s="204"/>
      <c r="G12" s="204"/>
      <c r="H12" s="204"/>
      <c r="I12" s="204" t="s">
        <v>19</v>
      </c>
      <c r="J12" s="204">
        <f>SUM(J9:J11)</f>
        <v>0</v>
      </c>
      <c r="K12" s="204">
        <f>SUM(K9:K11)</f>
        <v>0</v>
      </c>
      <c r="L12" s="204"/>
      <c r="M12" s="204"/>
    </row>
    <row r="15" spans="1:13" ht="22.5">
      <c r="A15" s="232" t="s">
        <v>20</v>
      </c>
      <c r="B15" s="232"/>
      <c r="C15" s="232"/>
      <c r="D15" s="232"/>
      <c r="E15" s="232"/>
      <c r="F15" s="232"/>
      <c r="G15" s="232"/>
      <c r="H15" s="232"/>
      <c r="I15" s="232"/>
      <c r="J15" s="232"/>
      <c r="K15" s="232"/>
      <c r="L15" s="232"/>
      <c r="M15" s="232"/>
    </row>
    <row r="16" spans="1:13" s="186" customFormat="1" ht="12.75">
      <c r="A16" s="182" t="s">
        <v>1</v>
      </c>
      <c r="B16" s="184" t="s">
        <v>2</v>
      </c>
      <c r="C16" s="182" t="s">
        <v>3</v>
      </c>
      <c r="D16" s="211" t="s">
        <v>4</v>
      </c>
      <c r="E16" s="182" t="s">
        <v>5</v>
      </c>
      <c r="F16" s="182" t="s">
        <v>6</v>
      </c>
      <c r="G16" s="182" t="s">
        <v>7</v>
      </c>
      <c r="H16" s="182" t="s">
        <v>8</v>
      </c>
      <c r="I16" s="184" t="s">
        <v>9</v>
      </c>
      <c r="J16" s="182" t="s">
        <v>10</v>
      </c>
      <c r="K16" s="182" t="s">
        <v>11</v>
      </c>
      <c r="L16" s="185" t="s">
        <v>12</v>
      </c>
      <c r="M16" s="182" t="s">
        <v>13</v>
      </c>
    </row>
    <row r="17" spans="1:13" s="186" customFormat="1" ht="15">
      <c r="A17" s="194">
        <v>1</v>
      </c>
      <c r="B17" s="195" t="s">
        <v>20</v>
      </c>
      <c r="C17" s="141" t="s">
        <v>449</v>
      </c>
      <c r="D17" s="141" t="s">
        <v>15</v>
      </c>
      <c r="E17" s="189" t="s">
        <v>22</v>
      </c>
      <c r="F17" s="191"/>
      <c r="G17" s="191"/>
      <c r="H17" s="191"/>
      <c r="I17" s="191"/>
      <c r="J17" s="195">
        <v>148</v>
      </c>
      <c r="K17" s="194">
        <v>74000</v>
      </c>
      <c r="L17" s="197"/>
      <c r="M17" s="197"/>
    </row>
    <row r="18" spans="1:13" s="186" customFormat="1" ht="15">
      <c r="A18" s="194">
        <v>2</v>
      </c>
      <c r="B18" s="195" t="s">
        <v>20</v>
      </c>
      <c r="C18" s="207" t="s">
        <v>450</v>
      </c>
      <c r="D18" s="196" t="s">
        <v>25</v>
      </c>
      <c r="E18" s="189" t="s">
        <v>22</v>
      </c>
      <c r="F18" s="191"/>
      <c r="G18" s="191"/>
      <c r="H18" s="191"/>
      <c r="I18" s="191"/>
      <c r="J18" s="195">
        <v>0</v>
      </c>
      <c r="K18" s="194">
        <v>30000</v>
      </c>
      <c r="L18" s="197"/>
      <c r="M18" s="197"/>
    </row>
    <row r="19" spans="1:13" s="186" customFormat="1" ht="15">
      <c r="A19" s="194">
        <v>3</v>
      </c>
      <c r="B19" s="195" t="s">
        <v>20</v>
      </c>
      <c r="C19" s="189" t="s">
        <v>24</v>
      </c>
      <c r="D19" s="196" t="s">
        <v>25</v>
      </c>
      <c r="E19" s="189" t="s">
        <v>22</v>
      </c>
      <c r="F19" s="191"/>
      <c r="G19" s="191"/>
      <c r="H19" s="191"/>
      <c r="I19" s="191"/>
      <c r="J19" s="195">
        <v>0</v>
      </c>
      <c r="K19" s="194">
        <v>27500</v>
      </c>
      <c r="L19" s="197"/>
      <c r="M19" s="197"/>
    </row>
    <row r="20" spans="1:13" s="186" customFormat="1" ht="15">
      <c r="A20" s="194">
        <v>4</v>
      </c>
      <c r="B20" s="195" t="s">
        <v>20</v>
      </c>
      <c r="C20" s="189" t="s">
        <v>26</v>
      </c>
      <c r="D20" s="196" t="s">
        <v>25</v>
      </c>
      <c r="E20" s="189" t="s">
        <v>22</v>
      </c>
      <c r="F20" s="191"/>
      <c r="G20" s="191"/>
      <c r="H20" s="191"/>
      <c r="I20" s="191"/>
      <c r="J20" s="195">
        <v>0</v>
      </c>
      <c r="K20" s="194">
        <v>20000</v>
      </c>
      <c r="L20" s="197"/>
      <c r="M20" s="197"/>
    </row>
    <row r="21" spans="1:13" s="186" customFormat="1" ht="15">
      <c r="A21" s="194">
        <v>5</v>
      </c>
      <c r="B21" s="195" t="s">
        <v>20</v>
      </c>
      <c r="C21" s="189" t="s">
        <v>27</v>
      </c>
      <c r="D21" s="196" t="s">
        <v>25</v>
      </c>
      <c r="E21" s="189" t="s">
        <v>22</v>
      </c>
      <c r="F21" s="191"/>
      <c r="G21" s="191"/>
      <c r="H21" s="191"/>
      <c r="I21" s="191"/>
      <c r="J21" s="195">
        <v>0</v>
      </c>
      <c r="K21" s="194">
        <v>20833</v>
      </c>
      <c r="L21" s="197"/>
      <c r="M21" s="197"/>
    </row>
    <row r="22" spans="1:13" s="186" customFormat="1">
      <c r="A22" s="204"/>
      <c r="B22" s="204"/>
      <c r="C22" s="204"/>
      <c r="D22" s="204"/>
      <c r="E22" s="204"/>
      <c r="F22" s="204"/>
      <c r="G22" s="204"/>
      <c r="H22" s="204"/>
      <c r="I22" s="204" t="s">
        <v>19</v>
      </c>
      <c r="J22" s="204">
        <f>SUM(J16:J21)</f>
        <v>148</v>
      </c>
      <c r="K22" s="204">
        <f>SUM(K16:K21)</f>
        <v>172333</v>
      </c>
      <c r="L22" s="204"/>
      <c r="M22" s="204"/>
    </row>
    <row r="25" spans="1:13" ht="22.5">
      <c r="A25" s="232" t="s">
        <v>28</v>
      </c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</row>
    <row r="26" spans="1:13" s="186" customFormat="1" ht="12.75">
      <c r="A26" s="182" t="s">
        <v>1</v>
      </c>
      <c r="B26" s="184" t="s">
        <v>2</v>
      </c>
      <c r="C26" s="182" t="s">
        <v>3</v>
      </c>
      <c r="D26" s="211" t="s">
        <v>4</v>
      </c>
      <c r="E26" s="182" t="s">
        <v>5</v>
      </c>
      <c r="F26" s="182" t="s">
        <v>6</v>
      </c>
      <c r="G26" s="182" t="s">
        <v>7</v>
      </c>
      <c r="H26" s="182" t="s">
        <v>8</v>
      </c>
      <c r="I26" s="184" t="s">
        <v>9</v>
      </c>
      <c r="J26" s="182" t="s">
        <v>10</v>
      </c>
      <c r="K26" s="182" t="s">
        <v>11</v>
      </c>
      <c r="L26" s="185" t="s">
        <v>12</v>
      </c>
      <c r="M26" s="182" t="s">
        <v>13</v>
      </c>
    </row>
    <row r="27" spans="1:13" s="186" customFormat="1" ht="15">
      <c r="A27" s="187">
        <v>1</v>
      </c>
      <c r="B27" s="187" t="s">
        <v>28</v>
      </c>
      <c r="C27" s="198" t="s">
        <v>29</v>
      </c>
      <c r="D27" s="190" t="s">
        <v>25</v>
      </c>
      <c r="E27" s="199" t="s">
        <v>30</v>
      </c>
      <c r="F27" s="200"/>
      <c r="G27" s="200"/>
      <c r="H27" s="200"/>
      <c r="I27" s="200"/>
      <c r="J27" s="198">
        <v>0</v>
      </c>
      <c r="K27" s="175">
        <v>5531</v>
      </c>
      <c r="L27" s="199"/>
      <c r="M27" s="199"/>
    </row>
    <row r="28" spans="1:13" s="186" customFormat="1" ht="15">
      <c r="A28" s="187">
        <v>2</v>
      </c>
      <c r="B28" s="187" t="s">
        <v>28</v>
      </c>
      <c r="C28" s="198" t="s">
        <v>31</v>
      </c>
      <c r="D28" s="190" t="s">
        <v>25</v>
      </c>
      <c r="E28" s="198" t="s">
        <v>30</v>
      </c>
      <c r="F28" s="200"/>
      <c r="G28" s="200"/>
      <c r="H28" s="200"/>
      <c r="I28" s="200"/>
      <c r="J28" s="187">
        <v>0</v>
      </c>
      <c r="K28" s="198">
        <v>3563</v>
      </c>
      <c r="L28" s="199"/>
      <c r="M28" s="199"/>
    </row>
    <row r="29" spans="1:13" s="186" customFormat="1" ht="15">
      <c r="A29" s="187">
        <v>3</v>
      </c>
      <c r="B29" s="187" t="s">
        <v>28</v>
      </c>
      <c r="C29" s="198" t="s">
        <v>32</v>
      </c>
      <c r="D29" s="190" t="s">
        <v>25</v>
      </c>
      <c r="E29" s="198" t="s">
        <v>30</v>
      </c>
      <c r="F29" s="200"/>
      <c r="G29" s="200"/>
      <c r="H29" s="200"/>
      <c r="I29" s="200"/>
      <c r="J29" s="187">
        <v>0</v>
      </c>
      <c r="K29" s="198">
        <v>15000</v>
      </c>
      <c r="L29" s="199"/>
      <c r="M29" s="199"/>
    </row>
    <row r="30" spans="1:13" s="186" customFormat="1" ht="15">
      <c r="A30" s="187">
        <v>4</v>
      </c>
      <c r="B30" s="187" t="s">
        <v>28</v>
      </c>
      <c r="C30" s="198" t="s">
        <v>33</v>
      </c>
      <c r="D30" s="190" t="s">
        <v>25</v>
      </c>
      <c r="E30" s="198" t="s">
        <v>30</v>
      </c>
      <c r="F30" s="200"/>
      <c r="G30" s="200"/>
      <c r="H30" s="200"/>
      <c r="I30" s="200"/>
      <c r="J30" s="187">
        <v>0</v>
      </c>
      <c r="K30" s="198">
        <v>15052</v>
      </c>
      <c r="L30" s="199"/>
      <c r="M30" s="199"/>
    </row>
    <row r="31" spans="1:13" s="186" customFormat="1" ht="15">
      <c r="A31" s="187">
        <v>5</v>
      </c>
      <c r="B31" s="187" t="s">
        <v>28</v>
      </c>
      <c r="C31" s="198" t="s">
        <v>34</v>
      </c>
      <c r="D31" s="190" t="s">
        <v>25</v>
      </c>
      <c r="E31" s="198" t="s">
        <v>30</v>
      </c>
      <c r="F31" s="200"/>
      <c r="G31" s="200"/>
      <c r="H31" s="200"/>
      <c r="I31" s="200"/>
      <c r="J31" s="187">
        <v>0</v>
      </c>
      <c r="K31" s="198">
        <v>8052</v>
      </c>
      <c r="L31" s="199"/>
      <c r="M31" s="199"/>
    </row>
    <row r="32" spans="1:13" s="186" customFormat="1">
      <c r="A32" s="204"/>
      <c r="B32" s="204"/>
      <c r="C32" s="204"/>
      <c r="D32" s="204"/>
      <c r="E32" s="204"/>
      <c r="F32" s="204"/>
      <c r="G32" s="204"/>
      <c r="H32" s="204"/>
      <c r="I32" s="204" t="s">
        <v>19</v>
      </c>
      <c r="J32" s="204">
        <f>SUM(J27:J31)</f>
        <v>0</v>
      </c>
      <c r="K32" s="204">
        <f>SUM(K27:K31)</f>
        <v>47198</v>
      </c>
      <c r="L32" s="204"/>
      <c r="M32" s="204"/>
    </row>
    <row r="35" spans="1:13" ht="22.5">
      <c r="A35" s="232" t="s">
        <v>35</v>
      </c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</row>
    <row r="36" spans="1:13" s="186" customFormat="1" ht="12.75">
      <c r="A36" s="182" t="s">
        <v>1</v>
      </c>
      <c r="B36" s="184" t="s">
        <v>2</v>
      </c>
      <c r="C36" s="182" t="s">
        <v>3</v>
      </c>
      <c r="D36" s="211" t="s">
        <v>4</v>
      </c>
      <c r="E36" s="182" t="s">
        <v>5</v>
      </c>
      <c r="F36" s="182" t="s">
        <v>6</v>
      </c>
      <c r="G36" s="182" t="s">
        <v>7</v>
      </c>
      <c r="H36" s="182" t="s">
        <v>8</v>
      </c>
      <c r="I36" s="184" t="s">
        <v>9</v>
      </c>
      <c r="J36" s="182" t="s">
        <v>10</v>
      </c>
      <c r="K36" s="182" t="s">
        <v>11</v>
      </c>
      <c r="L36" s="185" t="s">
        <v>12</v>
      </c>
      <c r="M36" s="182" t="s">
        <v>13</v>
      </c>
    </row>
    <row r="37" spans="1:13" s="186" customFormat="1" ht="15">
      <c r="A37" s="187">
        <v>1</v>
      </c>
      <c r="B37" s="175" t="s">
        <v>35</v>
      </c>
      <c r="C37" s="175" t="s">
        <v>36</v>
      </c>
      <c r="D37" s="175" t="s">
        <v>25</v>
      </c>
      <c r="E37" s="175" t="s">
        <v>22</v>
      </c>
      <c r="F37" s="200"/>
      <c r="G37" s="200"/>
      <c r="H37" s="200"/>
      <c r="I37" s="200"/>
      <c r="J37" s="187">
        <v>0</v>
      </c>
      <c r="K37" s="175">
        <v>5925</v>
      </c>
      <c r="L37" s="199"/>
      <c r="M37" s="199"/>
    </row>
    <row r="38" spans="1:13" s="186" customFormat="1" ht="15">
      <c r="A38" s="187">
        <v>2</v>
      </c>
      <c r="B38" s="175" t="s">
        <v>35</v>
      </c>
      <c r="C38" s="175" t="s">
        <v>37</v>
      </c>
      <c r="D38" s="175" t="s">
        <v>25</v>
      </c>
      <c r="E38" s="175" t="s">
        <v>22</v>
      </c>
      <c r="F38" s="200"/>
      <c r="G38" s="200"/>
      <c r="H38" s="200"/>
      <c r="I38" s="200"/>
      <c r="J38" s="187">
        <v>0</v>
      </c>
      <c r="K38" s="175">
        <v>25000</v>
      </c>
      <c r="L38" s="199"/>
      <c r="M38" s="199"/>
    </row>
    <row r="39" spans="1:13" s="186" customFormat="1" ht="15">
      <c r="A39" s="187">
        <v>3</v>
      </c>
      <c r="B39" s="175" t="s">
        <v>35</v>
      </c>
      <c r="C39" s="175" t="s">
        <v>38</v>
      </c>
      <c r="D39" s="175" t="s">
        <v>25</v>
      </c>
      <c r="E39" s="181" t="s">
        <v>22</v>
      </c>
      <c r="F39" s="200"/>
      <c r="G39" s="200"/>
      <c r="H39" s="200"/>
      <c r="I39" s="200"/>
      <c r="J39" s="187">
        <v>240</v>
      </c>
      <c r="K39" s="187">
        <f>J39*200</f>
        <v>48000</v>
      </c>
      <c r="L39" s="199"/>
      <c r="M39" s="199"/>
    </row>
    <row r="40" spans="1:13" s="186" customFormat="1">
      <c r="A40" s="204"/>
      <c r="B40" s="204"/>
      <c r="C40" s="204"/>
      <c r="D40" s="204"/>
      <c r="E40" s="204"/>
      <c r="F40" s="204"/>
      <c r="G40" s="204"/>
      <c r="H40" s="204"/>
      <c r="I40" s="204" t="s">
        <v>19</v>
      </c>
      <c r="J40" s="204">
        <f>SUM(J35:J39)</f>
        <v>240</v>
      </c>
      <c r="K40" s="204">
        <f>SUM(K37:K39)</f>
        <v>78925</v>
      </c>
      <c r="L40" s="204"/>
      <c r="M40" s="204"/>
    </row>
    <row r="43" spans="1:13" ht="22.5">
      <c r="A43" s="232" t="s">
        <v>40</v>
      </c>
      <c r="B43" s="232"/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</row>
    <row r="44" spans="1:13" s="186" customFormat="1" ht="12.75">
      <c r="A44" s="182" t="s">
        <v>1</v>
      </c>
      <c r="B44" s="184" t="s">
        <v>2</v>
      </c>
      <c r="C44" s="182" t="s">
        <v>3</v>
      </c>
      <c r="D44" s="211" t="s">
        <v>4</v>
      </c>
      <c r="E44" s="182" t="s">
        <v>5</v>
      </c>
      <c r="F44" s="182" t="s">
        <v>6</v>
      </c>
      <c r="G44" s="182" t="s">
        <v>7</v>
      </c>
      <c r="H44" s="182" t="s">
        <v>8</v>
      </c>
      <c r="I44" s="184" t="s">
        <v>9</v>
      </c>
      <c r="J44" s="182" t="s">
        <v>10</v>
      </c>
      <c r="K44" s="182" t="s">
        <v>11</v>
      </c>
      <c r="L44" s="185" t="s">
        <v>12</v>
      </c>
      <c r="M44" s="182" t="s">
        <v>13</v>
      </c>
    </row>
    <row r="45" spans="1:13" s="186" customFormat="1" ht="15">
      <c r="A45" s="187">
        <v>1</v>
      </c>
      <c r="B45" s="187" t="s">
        <v>40</v>
      </c>
      <c r="C45" s="170" t="s">
        <v>447</v>
      </c>
      <c r="D45" s="190" t="s">
        <v>15</v>
      </c>
      <c r="E45" s="199" t="s">
        <v>22</v>
      </c>
      <c r="F45" s="200"/>
      <c r="G45" s="200"/>
      <c r="H45" s="200"/>
      <c r="I45" s="200"/>
      <c r="J45" s="187">
        <v>130</v>
      </c>
      <c r="K45" s="187">
        <v>78000</v>
      </c>
      <c r="L45" s="199"/>
      <c r="M45" s="199"/>
    </row>
    <row r="46" spans="1:13" s="186" customFormat="1" ht="15">
      <c r="A46" s="187">
        <v>2</v>
      </c>
      <c r="B46" s="187" t="s">
        <v>40</v>
      </c>
      <c r="C46" s="170" t="s">
        <v>41</v>
      </c>
      <c r="D46" s="4" t="s">
        <v>25</v>
      </c>
      <c r="E46" s="199" t="s">
        <v>22</v>
      </c>
      <c r="F46" s="200"/>
      <c r="G46" s="200"/>
      <c r="H46" s="200"/>
      <c r="I46" s="200"/>
      <c r="J46" s="187"/>
      <c r="K46" s="187">
        <v>12000</v>
      </c>
      <c r="L46" s="199"/>
      <c r="M46" s="199"/>
    </row>
    <row r="47" spans="1:13" s="186" customFormat="1" ht="15">
      <c r="A47" s="187">
        <v>3</v>
      </c>
      <c r="B47" s="187" t="s">
        <v>40</v>
      </c>
      <c r="C47" s="202" t="s">
        <v>42</v>
      </c>
      <c r="D47" s="4" t="s">
        <v>25</v>
      </c>
      <c r="E47" s="199" t="s">
        <v>43</v>
      </c>
      <c r="F47" s="200"/>
      <c r="G47" s="200"/>
      <c r="H47" s="200"/>
      <c r="I47" s="200"/>
      <c r="J47" s="201">
        <v>8</v>
      </c>
      <c r="K47" s="187">
        <v>800</v>
      </c>
      <c r="L47" s="199"/>
      <c r="M47" s="199"/>
    </row>
    <row r="48" spans="1:13" s="186" customFormat="1">
      <c r="A48" s="204"/>
      <c r="B48" s="204"/>
      <c r="C48" s="204"/>
      <c r="D48" s="204"/>
      <c r="E48" s="204"/>
      <c r="F48" s="204"/>
      <c r="G48" s="204"/>
      <c r="H48" s="204"/>
      <c r="I48" s="204" t="s">
        <v>19</v>
      </c>
      <c r="J48" s="204">
        <f>SUM(J45:J47)</f>
        <v>138</v>
      </c>
      <c r="K48" s="204">
        <f>SUM(K45:K47)</f>
        <v>90800</v>
      </c>
      <c r="L48" s="204"/>
      <c r="M48" s="204"/>
    </row>
  </sheetData>
  <mergeCells count="6">
    <mergeCell ref="A35:M35"/>
    <mergeCell ref="A43:M43"/>
    <mergeCell ref="A1:M1"/>
    <mergeCell ref="A8:M8"/>
    <mergeCell ref="A15:M15"/>
    <mergeCell ref="A25:M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36"/>
  <sheetViews>
    <sheetView tabSelected="1" workbookViewId="0">
      <selection activeCell="J11" sqref="J11"/>
    </sheetView>
  </sheetViews>
  <sheetFormatPr defaultRowHeight="12"/>
  <cols>
    <col min="1" max="1" width="5.28515625" bestFit="1" customWidth="1"/>
    <col min="2" max="2" width="20.42578125" bestFit="1" customWidth="1"/>
    <col min="3" max="3" width="40.7109375" customWidth="1"/>
    <col min="4" max="4" width="16.42578125" bestFit="1" customWidth="1"/>
    <col min="5" max="5" width="17.28515625" bestFit="1" customWidth="1"/>
    <col min="6" max="6" width="15.42578125" bestFit="1" customWidth="1"/>
    <col min="7" max="7" width="18.140625" bestFit="1" customWidth="1"/>
    <col min="8" max="8" width="17" bestFit="1" customWidth="1"/>
    <col min="9" max="9" width="16.42578125" bestFit="1" customWidth="1"/>
    <col min="10" max="10" width="8.85546875" bestFit="1" customWidth="1"/>
    <col min="11" max="11" width="9.140625" customWidth="1"/>
    <col min="12" max="12" width="22" bestFit="1" customWidth="1"/>
    <col min="13" max="13" width="17.28515625" bestFit="1" customWidth="1"/>
  </cols>
  <sheetData>
    <row r="2" spans="1:13" ht="22.5">
      <c r="A2" s="232" t="s">
        <v>20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</row>
    <row r="3" spans="1:13" s="186" customFormat="1" ht="12.75">
      <c r="A3" s="182" t="s">
        <v>1</v>
      </c>
      <c r="B3" s="184" t="s">
        <v>2</v>
      </c>
      <c r="C3" s="182" t="s">
        <v>3</v>
      </c>
      <c r="D3" s="211" t="s">
        <v>464</v>
      </c>
      <c r="E3" s="182" t="s">
        <v>5</v>
      </c>
      <c r="F3" s="182" t="s">
        <v>6</v>
      </c>
      <c r="G3" s="182" t="s">
        <v>7</v>
      </c>
      <c r="H3" s="182" t="s">
        <v>8</v>
      </c>
      <c r="I3" s="184" t="s">
        <v>9</v>
      </c>
      <c r="J3" s="182" t="s">
        <v>10</v>
      </c>
      <c r="K3" s="182" t="s">
        <v>474</v>
      </c>
      <c r="L3" s="185" t="s">
        <v>12</v>
      </c>
      <c r="M3" s="182" t="s">
        <v>13</v>
      </c>
    </row>
    <row r="4" spans="1:13" s="186" customFormat="1" ht="15">
      <c r="A4" s="194">
        <v>1</v>
      </c>
      <c r="B4" s="195" t="s">
        <v>20</v>
      </c>
      <c r="C4" s="189" t="s">
        <v>453</v>
      </c>
      <c r="D4" s="196" t="s">
        <v>454</v>
      </c>
      <c r="E4" s="189"/>
      <c r="F4" s="191"/>
      <c r="G4" s="191"/>
      <c r="H4" s="191"/>
      <c r="I4" s="191"/>
      <c r="J4" s="195">
        <v>67</v>
      </c>
      <c r="K4" s="194">
        <f>J4*600</f>
        <v>40200</v>
      </c>
      <c r="L4" s="197"/>
      <c r="M4" s="197"/>
    </row>
    <row r="5" spans="1:13" s="186" customFormat="1">
      <c r="A5" s="204"/>
      <c r="B5" s="204"/>
      <c r="C5" s="204"/>
      <c r="D5" s="204"/>
      <c r="E5" s="204"/>
      <c r="F5" s="204"/>
      <c r="G5" s="204"/>
      <c r="H5" s="204"/>
      <c r="I5" s="204" t="s">
        <v>19</v>
      </c>
      <c r="J5" s="204">
        <f>SUM(J3:J4)</f>
        <v>67</v>
      </c>
      <c r="K5" s="204">
        <f>SUM(K3:K4)</f>
        <v>40200</v>
      </c>
      <c r="L5" s="204"/>
      <c r="M5" s="204"/>
    </row>
    <row r="7" spans="1:13" ht="22.5">
      <c r="A7" s="232" t="s">
        <v>456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</row>
    <row r="8" spans="1:13" ht="12.75">
      <c r="A8" s="209" t="s">
        <v>1</v>
      </c>
      <c r="B8" s="211" t="s">
        <v>2</v>
      </c>
      <c r="C8" s="209" t="s">
        <v>3</v>
      </c>
      <c r="D8" s="211" t="s">
        <v>464</v>
      </c>
      <c r="E8" s="209" t="s">
        <v>5</v>
      </c>
      <c r="F8" s="209" t="s">
        <v>6</v>
      </c>
      <c r="G8" s="209" t="s">
        <v>7</v>
      </c>
      <c r="H8" s="209" t="s">
        <v>8</v>
      </c>
      <c r="I8" s="211" t="s">
        <v>9</v>
      </c>
      <c r="J8" s="209" t="s">
        <v>10</v>
      </c>
      <c r="K8" s="182" t="s">
        <v>474</v>
      </c>
      <c r="L8" s="214" t="s">
        <v>12</v>
      </c>
      <c r="M8" s="209" t="s">
        <v>13</v>
      </c>
    </row>
    <row r="9" spans="1:13" ht="15">
      <c r="A9" s="194">
        <v>1</v>
      </c>
      <c r="B9" s="194" t="s">
        <v>28</v>
      </c>
      <c r="C9" s="215" t="s">
        <v>457</v>
      </c>
      <c r="D9" s="196" t="s">
        <v>454</v>
      </c>
      <c r="E9" s="216"/>
      <c r="F9" s="217"/>
      <c r="G9" s="217"/>
      <c r="H9" s="217"/>
      <c r="I9" s="217"/>
      <c r="J9" s="215"/>
      <c r="K9" s="194">
        <f>J9*600</f>
        <v>0</v>
      </c>
      <c r="L9" s="216"/>
      <c r="M9" s="216"/>
    </row>
    <row r="10" spans="1:13" ht="15">
      <c r="A10" s="194">
        <v>2</v>
      </c>
      <c r="B10" s="194" t="s">
        <v>28</v>
      </c>
      <c r="C10" s="215" t="s">
        <v>482</v>
      </c>
      <c r="D10" s="196" t="s">
        <v>454</v>
      </c>
      <c r="E10" s="216"/>
      <c r="F10" s="217"/>
      <c r="G10" s="217"/>
      <c r="H10" s="217"/>
      <c r="I10" s="217"/>
      <c r="J10" s="215">
        <v>253</v>
      </c>
      <c r="K10" s="194">
        <f>J10*600</f>
        <v>151800</v>
      </c>
      <c r="L10" s="216"/>
      <c r="M10" s="216"/>
    </row>
    <row r="11" spans="1:13" ht="15">
      <c r="A11" s="194">
        <v>3</v>
      </c>
      <c r="B11" s="194" t="s">
        <v>28</v>
      </c>
      <c r="C11" s="215" t="s">
        <v>483</v>
      </c>
      <c r="D11" s="196" t="s">
        <v>454</v>
      </c>
      <c r="E11" s="216"/>
      <c r="F11" s="217"/>
      <c r="G11" s="217"/>
      <c r="H11" s="217"/>
      <c r="I11" s="217"/>
      <c r="J11" s="215">
        <v>21.5</v>
      </c>
      <c r="K11" s="194">
        <f>J11*600</f>
        <v>12900</v>
      </c>
      <c r="L11" s="216"/>
      <c r="M11" s="216"/>
    </row>
    <row r="12" spans="1:13" ht="15">
      <c r="A12" s="194">
        <v>4</v>
      </c>
      <c r="B12" s="194" t="s">
        <v>28</v>
      </c>
      <c r="C12" s="215" t="s">
        <v>455</v>
      </c>
      <c r="D12" s="196" t="s">
        <v>454</v>
      </c>
      <c r="E12" s="216"/>
      <c r="F12" s="217"/>
      <c r="G12" s="217"/>
      <c r="H12" s="217"/>
      <c r="I12" s="217"/>
      <c r="J12" s="215">
        <v>69</v>
      </c>
      <c r="K12" s="194">
        <f>J12*600</f>
        <v>41400</v>
      </c>
      <c r="L12" s="216"/>
      <c r="M12" s="216"/>
    </row>
    <row r="13" spans="1:13">
      <c r="A13" s="213"/>
      <c r="B13" s="213"/>
      <c r="C13" s="213"/>
      <c r="D13" s="213"/>
      <c r="E13" s="213"/>
      <c r="F13" s="213"/>
      <c r="G13" s="213"/>
      <c r="H13" s="213"/>
      <c r="I13" s="213" t="s">
        <v>19</v>
      </c>
      <c r="J13" s="213">
        <f>SUM(J10:J12)</f>
        <v>343.5</v>
      </c>
      <c r="K13" s="213">
        <f>SUM(K10:K12)</f>
        <v>206100</v>
      </c>
      <c r="L13" s="213"/>
      <c r="M13" s="213"/>
    </row>
    <row r="15" spans="1:13" ht="22.5">
      <c r="A15" s="232" t="s">
        <v>458</v>
      </c>
      <c r="B15" s="232"/>
      <c r="C15" s="232"/>
      <c r="D15" s="232"/>
      <c r="E15" s="232"/>
      <c r="F15" s="232"/>
      <c r="G15" s="232"/>
      <c r="H15" s="232"/>
      <c r="I15" s="232"/>
      <c r="J15" s="232"/>
      <c r="K15" s="232"/>
      <c r="L15" s="232"/>
      <c r="M15" s="232"/>
    </row>
    <row r="16" spans="1:13" ht="12.75">
      <c r="A16" s="209" t="s">
        <v>1</v>
      </c>
      <c r="B16" s="211" t="s">
        <v>2</v>
      </c>
      <c r="C16" s="209" t="s">
        <v>3</v>
      </c>
      <c r="D16" s="211" t="s">
        <v>464</v>
      </c>
      <c r="E16" s="209" t="s">
        <v>5</v>
      </c>
      <c r="F16" s="209" t="s">
        <v>6</v>
      </c>
      <c r="G16" s="209" t="s">
        <v>7</v>
      </c>
      <c r="H16" s="209" t="s">
        <v>8</v>
      </c>
      <c r="I16" s="211" t="s">
        <v>9</v>
      </c>
      <c r="J16" s="209" t="s">
        <v>10</v>
      </c>
      <c r="K16" s="182" t="s">
        <v>474</v>
      </c>
      <c r="L16" s="214" t="s">
        <v>12</v>
      </c>
      <c r="M16" s="209" t="s">
        <v>13</v>
      </c>
    </row>
    <row r="17" spans="1:13" ht="15">
      <c r="A17" s="194">
        <v>1</v>
      </c>
      <c r="B17" s="194" t="s">
        <v>458</v>
      </c>
      <c r="C17" s="215" t="s">
        <v>459</v>
      </c>
      <c r="D17" s="196" t="s">
        <v>454</v>
      </c>
      <c r="E17" s="216"/>
      <c r="F17" s="217"/>
      <c r="G17" s="217"/>
      <c r="H17" s="217"/>
      <c r="I17" s="217"/>
      <c r="J17" s="215">
        <v>187.5</v>
      </c>
      <c r="K17" s="194">
        <f>J17*600</f>
        <v>112500</v>
      </c>
      <c r="L17" s="216"/>
      <c r="M17" s="216"/>
    </row>
    <row r="18" spans="1:13">
      <c r="A18" s="213"/>
      <c r="B18" s="213"/>
      <c r="C18" s="213"/>
      <c r="D18" s="213"/>
      <c r="E18" s="213"/>
      <c r="F18" s="213"/>
      <c r="G18" s="213"/>
      <c r="H18" s="213"/>
      <c r="I18" s="213" t="s">
        <v>19</v>
      </c>
      <c r="J18" s="213">
        <f>SUM(J17:J17)</f>
        <v>187.5</v>
      </c>
      <c r="K18" s="213">
        <f>SUM(K17:K17)</f>
        <v>112500</v>
      </c>
      <c r="L18" s="213"/>
      <c r="M18" s="213"/>
    </row>
    <row r="20" spans="1:13" ht="22.5">
      <c r="A20" s="232" t="s">
        <v>475</v>
      </c>
      <c r="B20" s="232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</row>
    <row r="21" spans="1:13" s="186" customFormat="1" ht="12.75">
      <c r="A21" s="182" t="s">
        <v>1</v>
      </c>
      <c r="B21" s="184" t="s">
        <v>2</v>
      </c>
      <c r="C21" s="182" t="s">
        <v>3</v>
      </c>
      <c r="D21" s="211" t="s">
        <v>464</v>
      </c>
      <c r="E21" s="182" t="s">
        <v>5</v>
      </c>
      <c r="F21" s="182" t="s">
        <v>6</v>
      </c>
      <c r="G21" s="182" t="s">
        <v>7</v>
      </c>
      <c r="H21" s="182" t="s">
        <v>8</v>
      </c>
      <c r="I21" s="184" t="s">
        <v>9</v>
      </c>
      <c r="J21" s="182" t="s">
        <v>10</v>
      </c>
      <c r="K21" s="182" t="s">
        <v>474</v>
      </c>
      <c r="L21" s="185" t="s">
        <v>12</v>
      </c>
      <c r="M21" s="182" t="s">
        <v>13</v>
      </c>
    </row>
    <row r="22" spans="1:13" s="186" customFormat="1" ht="15">
      <c r="A22" s="187">
        <v>1</v>
      </c>
      <c r="B22" s="175" t="s">
        <v>475</v>
      </c>
      <c r="C22" s="175" t="s">
        <v>37</v>
      </c>
      <c r="D22" s="218" t="s">
        <v>454</v>
      </c>
      <c r="E22" s="200"/>
      <c r="F22" s="200"/>
      <c r="G22" s="200"/>
      <c r="H22" s="200"/>
      <c r="I22" s="200"/>
      <c r="J22" s="187">
        <v>518</v>
      </c>
      <c r="K22" s="194">
        <f>J22*600</f>
        <v>310800</v>
      </c>
      <c r="L22" s="199"/>
      <c r="M22" s="199"/>
    </row>
    <row r="23" spans="1:13" s="186" customFormat="1" ht="15">
      <c r="A23" s="194">
        <v>2</v>
      </c>
      <c r="B23" s="175" t="s">
        <v>475</v>
      </c>
      <c r="C23" s="218" t="s">
        <v>473</v>
      </c>
      <c r="D23" s="218" t="s">
        <v>454</v>
      </c>
      <c r="E23" s="200"/>
      <c r="F23" s="217"/>
      <c r="G23" s="217"/>
      <c r="H23" s="217"/>
      <c r="I23" s="217"/>
      <c r="J23" s="194">
        <v>0</v>
      </c>
      <c r="K23" s="194">
        <f t="shared" ref="K23:K25" si="0">J23*600</f>
        <v>0</v>
      </c>
      <c r="L23" s="216"/>
      <c r="M23" s="216"/>
    </row>
    <row r="24" spans="1:13" s="186" customFormat="1" ht="15">
      <c r="A24" s="194">
        <v>3</v>
      </c>
      <c r="B24" s="175" t="s">
        <v>475</v>
      </c>
      <c r="C24" s="218" t="s">
        <v>478</v>
      </c>
      <c r="D24" s="218" t="s">
        <v>454</v>
      </c>
      <c r="E24" s="217"/>
      <c r="F24" s="217"/>
      <c r="G24" s="217"/>
      <c r="H24" s="217"/>
      <c r="I24" s="217"/>
      <c r="J24" s="194">
        <v>0</v>
      </c>
      <c r="K24" s="194">
        <f t="shared" si="0"/>
        <v>0</v>
      </c>
      <c r="L24" s="216"/>
      <c r="M24" s="216"/>
    </row>
    <row r="25" spans="1:13" s="186" customFormat="1">
      <c r="A25" s="204"/>
      <c r="B25" s="204"/>
      <c r="C25" s="204"/>
      <c r="D25" s="204"/>
      <c r="E25" s="204"/>
      <c r="F25" s="204"/>
      <c r="G25" s="204"/>
      <c r="H25" s="204"/>
      <c r="I25" s="204" t="s">
        <v>19</v>
      </c>
      <c r="J25" s="204">
        <f>SUM(J22:J24)</f>
        <v>518</v>
      </c>
      <c r="K25" s="204">
        <f t="shared" si="0"/>
        <v>310800</v>
      </c>
      <c r="L25" s="204"/>
      <c r="M25" s="204"/>
    </row>
    <row r="28" spans="1:13" ht="22.5">
      <c r="A28" s="232" t="s">
        <v>463</v>
      </c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</row>
    <row r="29" spans="1:13" ht="12.75">
      <c r="A29" s="209" t="s">
        <v>1</v>
      </c>
      <c r="B29" s="211" t="s">
        <v>2</v>
      </c>
      <c r="C29" s="209" t="s">
        <v>3</v>
      </c>
      <c r="D29" s="211" t="s">
        <v>464</v>
      </c>
      <c r="E29" s="209" t="s">
        <v>5</v>
      </c>
      <c r="F29" s="209" t="s">
        <v>6</v>
      </c>
      <c r="G29" s="209" t="s">
        <v>7</v>
      </c>
      <c r="H29" s="209" t="s">
        <v>8</v>
      </c>
      <c r="I29" s="211" t="s">
        <v>9</v>
      </c>
      <c r="J29" s="209" t="s">
        <v>10</v>
      </c>
      <c r="K29" s="182" t="s">
        <v>474</v>
      </c>
      <c r="L29" s="214" t="s">
        <v>12</v>
      </c>
      <c r="M29" s="209" t="s">
        <v>13</v>
      </c>
    </row>
    <row r="30" spans="1:13" ht="15">
      <c r="A30" s="194">
        <v>1</v>
      </c>
      <c r="B30" s="194" t="s">
        <v>413</v>
      </c>
      <c r="C30" s="219" t="s">
        <v>468</v>
      </c>
      <c r="D30" s="220" t="s">
        <v>454</v>
      </c>
      <c r="E30" s="216"/>
      <c r="F30" s="217"/>
      <c r="G30" s="217"/>
      <c r="H30" s="217"/>
      <c r="I30" s="217"/>
      <c r="J30" s="194">
        <v>9</v>
      </c>
      <c r="K30" s="194">
        <f t="shared" ref="K30:K35" si="1">J30*600</f>
        <v>5400</v>
      </c>
      <c r="L30" s="216"/>
      <c r="M30" s="216"/>
    </row>
    <row r="31" spans="1:13" ht="15">
      <c r="A31" s="194">
        <v>2</v>
      </c>
      <c r="B31" s="194" t="s">
        <v>413</v>
      </c>
      <c r="C31" s="219" t="s">
        <v>477</v>
      </c>
      <c r="D31" s="220" t="s">
        <v>454</v>
      </c>
      <c r="E31" s="216"/>
      <c r="F31" s="217"/>
      <c r="G31" s="217"/>
      <c r="H31" s="217"/>
      <c r="I31" s="217"/>
      <c r="J31" s="194">
        <v>30</v>
      </c>
      <c r="K31" s="194">
        <f t="shared" si="1"/>
        <v>18000</v>
      </c>
      <c r="L31" s="216"/>
      <c r="M31" s="216"/>
    </row>
    <row r="32" spans="1:13" ht="15">
      <c r="A32" s="194">
        <v>3</v>
      </c>
      <c r="B32" s="194" t="s">
        <v>413</v>
      </c>
      <c r="C32" s="219" t="s">
        <v>471</v>
      </c>
      <c r="D32" s="220" t="s">
        <v>454</v>
      </c>
      <c r="E32" s="216"/>
      <c r="F32" s="217"/>
      <c r="G32" s="217"/>
      <c r="H32" s="217"/>
      <c r="I32" s="217"/>
      <c r="J32" s="194">
        <v>502</v>
      </c>
      <c r="K32" s="194">
        <f t="shared" si="1"/>
        <v>301200</v>
      </c>
      <c r="L32" s="216"/>
      <c r="M32" s="216"/>
    </row>
    <row r="33" spans="1:13" ht="15">
      <c r="A33" s="194">
        <v>4</v>
      </c>
      <c r="B33" s="194" t="s">
        <v>413</v>
      </c>
      <c r="C33" s="219" t="s">
        <v>481</v>
      </c>
      <c r="D33" s="220" t="s">
        <v>454</v>
      </c>
      <c r="E33" s="216"/>
      <c r="F33" s="217"/>
      <c r="G33" s="217"/>
      <c r="H33" s="217"/>
      <c r="I33" s="217"/>
      <c r="J33" s="194">
        <v>103.5</v>
      </c>
      <c r="K33" s="194">
        <f t="shared" si="1"/>
        <v>62100</v>
      </c>
      <c r="L33" s="216"/>
      <c r="M33" s="216"/>
    </row>
    <row r="34" spans="1:13" ht="15">
      <c r="A34" s="194">
        <v>5</v>
      </c>
      <c r="B34" s="194" t="s">
        <v>413</v>
      </c>
      <c r="C34" s="219" t="s">
        <v>484</v>
      </c>
      <c r="D34" s="220" t="s">
        <v>454</v>
      </c>
      <c r="E34" s="216"/>
      <c r="F34" s="217"/>
      <c r="G34" s="217"/>
      <c r="H34" s="217"/>
      <c r="I34" s="217"/>
      <c r="J34" s="194">
        <v>40</v>
      </c>
      <c r="K34" s="194">
        <f t="shared" si="1"/>
        <v>24000</v>
      </c>
      <c r="L34" s="216"/>
      <c r="M34" s="216"/>
    </row>
    <row r="35" spans="1:13" ht="15">
      <c r="A35" s="194">
        <v>6</v>
      </c>
      <c r="B35" s="194" t="s">
        <v>413</v>
      </c>
      <c r="C35" s="219" t="s">
        <v>414</v>
      </c>
      <c r="D35" s="220" t="s">
        <v>454</v>
      </c>
      <c r="E35" s="216"/>
      <c r="F35" s="217"/>
      <c r="G35" s="217"/>
      <c r="H35" s="217"/>
      <c r="I35" s="217"/>
      <c r="J35" s="194">
        <v>100</v>
      </c>
      <c r="K35" s="194">
        <f t="shared" si="1"/>
        <v>60000</v>
      </c>
      <c r="L35" s="216"/>
      <c r="M35" s="216"/>
    </row>
    <row r="36" spans="1:13">
      <c r="A36" s="213"/>
      <c r="B36" s="213"/>
      <c r="C36" s="213"/>
      <c r="D36" s="213"/>
      <c r="E36" s="213"/>
      <c r="F36" s="213"/>
      <c r="G36" s="213"/>
      <c r="H36" s="213"/>
      <c r="I36" s="213" t="s">
        <v>19</v>
      </c>
      <c r="J36" s="213">
        <f>SUM(J30:J35)</f>
        <v>784.5</v>
      </c>
      <c r="K36" s="213">
        <f>SUM(K30:K35)</f>
        <v>470700</v>
      </c>
      <c r="L36" s="213"/>
      <c r="M36" s="213"/>
    </row>
  </sheetData>
  <mergeCells count="5">
    <mergeCell ref="A2:M2"/>
    <mergeCell ref="A7:M7"/>
    <mergeCell ref="A15:M15"/>
    <mergeCell ref="A20:M20"/>
    <mergeCell ref="A28:M2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M28"/>
  <sheetViews>
    <sheetView workbookViewId="0"/>
  </sheetViews>
  <sheetFormatPr defaultRowHeight="12"/>
  <cols>
    <col min="1" max="1" width="5.28515625" bestFit="1" customWidth="1"/>
    <col min="2" max="2" width="20.42578125" bestFit="1" customWidth="1"/>
    <col min="3" max="3" width="92.140625" bestFit="1" customWidth="1"/>
    <col min="4" max="4" width="16.42578125" bestFit="1" customWidth="1"/>
    <col min="5" max="5" width="17.28515625" bestFit="1" customWidth="1"/>
    <col min="6" max="6" width="15.42578125" bestFit="1" customWidth="1"/>
    <col min="7" max="7" width="18.140625" bestFit="1" customWidth="1"/>
    <col min="8" max="8" width="17" bestFit="1" customWidth="1"/>
    <col min="9" max="9" width="16.42578125" bestFit="1" customWidth="1"/>
    <col min="10" max="10" width="8.85546875" bestFit="1" customWidth="1"/>
    <col min="11" max="11" width="8" customWidth="1"/>
    <col min="12" max="12" width="22" bestFit="1" customWidth="1"/>
    <col min="13" max="13" width="17.28515625" bestFit="1" customWidth="1"/>
  </cols>
  <sheetData>
    <row r="2" spans="1:13" ht="22.5">
      <c r="A2" s="232" t="s">
        <v>20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</row>
    <row r="3" spans="1:13" s="186" customFormat="1" ht="12.75">
      <c r="A3" s="182" t="s">
        <v>1</v>
      </c>
      <c r="B3" s="184" t="s">
        <v>2</v>
      </c>
      <c r="C3" s="182" t="s">
        <v>3</v>
      </c>
      <c r="D3" s="211" t="s">
        <v>464</v>
      </c>
      <c r="E3" s="182" t="s">
        <v>5</v>
      </c>
      <c r="F3" s="182" t="s">
        <v>6</v>
      </c>
      <c r="G3" s="182" t="s">
        <v>7</v>
      </c>
      <c r="H3" s="182" t="s">
        <v>8</v>
      </c>
      <c r="I3" s="184" t="s">
        <v>9</v>
      </c>
      <c r="J3" s="182" t="s">
        <v>10</v>
      </c>
      <c r="K3" s="182" t="s">
        <v>11</v>
      </c>
      <c r="L3" s="185" t="s">
        <v>12</v>
      </c>
      <c r="M3" s="182" t="s">
        <v>13</v>
      </c>
    </row>
    <row r="4" spans="1:13" s="186" customFormat="1" ht="15">
      <c r="A4" s="194">
        <v>1</v>
      </c>
      <c r="B4" s="195" t="s">
        <v>20</v>
      </c>
      <c r="C4" s="189" t="s">
        <v>453</v>
      </c>
      <c r="D4" s="196" t="s">
        <v>454</v>
      </c>
      <c r="E4" s="189"/>
      <c r="F4" s="191"/>
      <c r="G4" s="191"/>
      <c r="H4" s="191"/>
      <c r="I4" s="191"/>
      <c r="J4" s="195">
        <v>34</v>
      </c>
      <c r="K4" s="194">
        <f>J4*600</f>
        <v>20400</v>
      </c>
      <c r="L4" s="197"/>
      <c r="M4" s="197"/>
    </row>
    <row r="5" spans="1:13" s="186" customFormat="1">
      <c r="A5" s="204"/>
      <c r="B5" s="204"/>
      <c r="C5" s="204"/>
      <c r="D5" s="204"/>
      <c r="E5" s="204"/>
      <c r="F5" s="204"/>
      <c r="G5" s="204"/>
      <c r="H5" s="204"/>
      <c r="I5" s="204" t="s">
        <v>19</v>
      </c>
      <c r="J5" s="204">
        <f>SUM(J3:J4)</f>
        <v>34</v>
      </c>
      <c r="K5" s="204">
        <f>SUM(K3:K4)</f>
        <v>20400</v>
      </c>
      <c r="L5" s="204"/>
      <c r="M5" s="204"/>
    </row>
    <row r="8" spans="1:13" ht="22.5">
      <c r="A8" s="232" t="s">
        <v>456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</row>
    <row r="9" spans="1:13" ht="12.75">
      <c r="A9" s="209" t="s">
        <v>1</v>
      </c>
      <c r="B9" s="211" t="s">
        <v>2</v>
      </c>
      <c r="C9" s="209" t="s">
        <v>3</v>
      </c>
      <c r="D9" s="211" t="s">
        <v>464</v>
      </c>
      <c r="E9" s="209" t="s">
        <v>5</v>
      </c>
      <c r="F9" s="209" t="s">
        <v>6</v>
      </c>
      <c r="G9" s="209" t="s">
        <v>7</v>
      </c>
      <c r="H9" s="209" t="s">
        <v>8</v>
      </c>
      <c r="I9" s="211" t="s">
        <v>9</v>
      </c>
      <c r="J9" s="209" t="s">
        <v>10</v>
      </c>
      <c r="K9" s="209" t="s">
        <v>11</v>
      </c>
      <c r="L9" s="214" t="s">
        <v>12</v>
      </c>
      <c r="M9" s="209" t="s">
        <v>13</v>
      </c>
    </row>
    <row r="10" spans="1:13" ht="15">
      <c r="A10" s="194">
        <v>1</v>
      </c>
      <c r="B10" s="194" t="s">
        <v>28</v>
      </c>
      <c r="C10" s="215" t="s">
        <v>457</v>
      </c>
      <c r="D10" s="196" t="s">
        <v>454</v>
      </c>
      <c r="E10" s="216"/>
      <c r="F10" s="217"/>
      <c r="G10" s="217"/>
      <c r="H10" s="217"/>
      <c r="I10" s="217"/>
      <c r="J10" s="215">
        <v>138.5</v>
      </c>
      <c r="K10" s="218">
        <f>J10*600</f>
        <v>83100</v>
      </c>
      <c r="L10" s="216"/>
      <c r="M10" s="216"/>
    </row>
    <row r="11" spans="1:13">
      <c r="A11" s="213"/>
      <c r="B11" s="213"/>
      <c r="C11" s="213"/>
      <c r="D11" s="213"/>
      <c r="E11" s="213"/>
      <c r="F11" s="213"/>
      <c r="G11" s="213"/>
      <c r="H11" s="213"/>
      <c r="I11" s="213" t="s">
        <v>19</v>
      </c>
      <c r="J11" s="213">
        <f>SUM(J10)</f>
        <v>138.5</v>
      </c>
      <c r="K11" s="213">
        <f>SUM(K10)</f>
        <v>83100</v>
      </c>
      <c r="L11" s="213"/>
      <c r="M11" s="213"/>
    </row>
    <row r="13" spans="1:13" ht="22.5">
      <c r="A13" s="232" t="s">
        <v>458</v>
      </c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</row>
    <row r="14" spans="1:13" ht="12.75">
      <c r="A14" s="209" t="s">
        <v>1</v>
      </c>
      <c r="B14" s="211" t="s">
        <v>2</v>
      </c>
      <c r="C14" s="209" t="s">
        <v>3</v>
      </c>
      <c r="D14" s="211" t="s">
        <v>464</v>
      </c>
      <c r="E14" s="209" t="s">
        <v>5</v>
      </c>
      <c r="F14" s="209" t="s">
        <v>6</v>
      </c>
      <c r="G14" s="209" t="s">
        <v>7</v>
      </c>
      <c r="H14" s="209" t="s">
        <v>8</v>
      </c>
      <c r="I14" s="211" t="s">
        <v>9</v>
      </c>
      <c r="J14" s="209" t="s">
        <v>10</v>
      </c>
      <c r="K14" s="209" t="s">
        <v>11</v>
      </c>
      <c r="L14" s="214" t="s">
        <v>12</v>
      </c>
      <c r="M14" s="209" t="s">
        <v>13</v>
      </c>
    </row>
    <row r="15" spans="1:13" ht="15">
      <c r="A15" s="194">
        <v>1</v>
      </c>
      <c r="B15" s="194" t="s">
        <v>458</v>
      </c>
      <c r="C15" s="215" t="s">
        <v>459</v>
      </c>
      <c r="D15" s="196" t="s">
        <v>454</v>
      </c>
      <c r="E15" s="216"/>
      <c r="F15" s="217"/>
      <c r="G15" s="217"/>
      <c r="H15" s="217"/>
      <c r="I15" s="217"/>
      <c r="J15" s="215">
        <v>331.75</v>
      </c>
      <c r="K15" s="218">
        <f>J15*600</f>
        <v>199050</v>
      </c>
      <c r="L15" s="216"/>
      <c r="M15" s="216"/>
    </row>
    <row r="16" spans="1:13">
      <c r="A16" s="213"/>
      <c r="B16" s="213"/>
      <c r="C16" s="213"/>
      <c r="D16" s="213"/>
      <c r="E16" s="213"/>
      <c r="F16" s="213"/>
      <c r="G16" s="213"/>
      <c r="H16" s="213"/>
      <c r="I16" s="213" t="s">
        <v>19</v>
      </c>
      <c r="J16" s="213">
        <f>SUM(J15)</f>
        <v>331.75</v>
      </c>
      <c r="K16" s="213">
        <f>SUM(K15)</f>
        <v>199050</v>
      </c>
      <c r="L16" s="213"/>
      <c r="M16" s="213"/>
    </row>
    <row r="18" spans="1:13" ht="22.5">
      <c r="A18" s="232" t="s">
        <v>35</v>
      </c>
      <c r="B18" s="232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</row>
    <row r="19" spans="1:13" s="186" customFormat="1" ht="12.75">
      <c r="A19" s="182" t="s">
        <v>1</v>
      </c>
      <c r="B19" s="184" t="s">
        <v>2</v>
      </c>
      <c r="C19" s="182" t="s">
        <v>3</v>
      </c>
      <c r="D19" s="211" t="s">
        <v>464</v>
      </c>
      <c r="E19" s="182" t="s">
        <v>5</v>
      </c>
      <c r="F19" s="182" t="s">
        <v>6</v>
      </c>
      <c r="G19" s="182" t="s">
        <v>7</v>
      </c>
      <c r="H19" s="182" t="s">
        <v>8</v>
      </c>
      <c r="I19" s="184" t="s">
        <v>9</v>
      </c>
      <c r="J19" s="182" t="s">
        <v>10</v>
      </c>
      <c r="K19" s="182" t="s">
        <v>11</v>
      </c>
      <c r="L19" s="185" t="s">
        <v>12</v>
      </c>
      <c r="M19" s="182" t="s">
        <v>13</v>
      </c>
    </row>
    <row r="20" spans="1:13" s="186" customFormat="1" ht="15">
      <c r="A20" s="194">
        <v>1</v>
      </c>
      <c r="B20" s="175" t="s">
        <v>35</v>
      </c>
      <c r="C20" s="218" t="s">
        <v>462</v>
      </c>
      <c r="D20" s="218" t="s">
        <v>454</v>
      </c>
      <c r="E20" s="218"/>
      <c r="F20" s="217"/>
      <c r="G20" s="217"/>
      <c r="H20" s="217"/>
      <c r="I20" s="217"/>
      <c r="J20" s="194">
        <v>18.5</v>
      </c>
      <c r="K20" s="218">
        <f>J20*600</f>
        <v>11100</v>
      </c>
      <c r="L20" s="216"/>
      <c r="M20" s="216"/>
    </row>
    <row r="21" spans="1:13" s="186" customFormat="1" ht="15">
      <c r="A21" s="187">
        <v>2</v>
      </c>
      <c r="B21" s="175" t="s">
        <v>35</v>
      </c>
      <c r="C21" s="175" t="s">
        <v>37</v>
      </c>
      <c r="D21" s="218" t="s">
        <v>454</v>
      </c>
      <c r="E21" s="181"/>
      <c r="F21" s="200"/>
      <c r="G21" s="200"/>
      <c r="H21" s="200"/>
      <c r="I21" s="200"/>
      <c r="J21" s="194">
        <v>204.75</v>
      </c>
      <c r="K21" s="218">
        <f>J21*600</f>
        <v>122850</v>
      </c>
      <c r="L21" s="199"/>
      <c r="M21" s="199"/>
    </row>
    <row r="22" spans="1:13" s="186" customFormat="1">
      <c r="A22" s="204"/>
      <c r="B22" s="204"/>
      <c r="C22" s="204"/>
      <c r="D22" s="204"/>
      <c r="E22" s="204"/>
      <c r="F22" s="204"/>
      <c r="G22" s="204"/>
      <c r="H22" s="204"/>
      <c r="I22" s="204" t="s">
        <v>19</v>
      </c>
      <c r="J22" s="204">
        <f>SUM(J18:J21)</f>
        <v>223.25</v>
      </c>
      <c r="K22" s="204">
        <f>SUM(K20:K21)</f>
        <v>133950</v>
      </c>
      <c r="L22" s="204"/>
      <c r="M22" s="204"/>
    </row>
    <row r="25" spans="1:13" ht="22.5">
      <c r="A25" s="232" t="s">
        <v>463</v>
      </c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</row>
    <row r="26" spans="1:13" ht="12.75">
      <c r="A26" s="209" t="s">
        <v>1</v>
      </c>
      <c r="B26" s="211" t="s">
        <v>2</v>
      </c>
      <c r="C26" s="209" t="s">
        <v>3</v>
      </c>
      <c r="D26" s="211" t="s">
        <v>464</v>
      </c>
      <c r="E26" s="209" t="s">
        <v>5</v>
      </c>
      <c r="F26" s="209" t="s">
        <v>6</v>
      </c>
      <c r="G26" s="209" t="s">
        <v>7</v>
      </c>
      <c r="H26" s="209" t="s">
        <v>8</v>
      </c>
      <c r="I26" s="211" t="s">
        <v>9</v>
      </c>
      <c r="J26" s="209" t="s">
        <v>10</v>
      </c>
      <c r="K26" s="209" t="s">
        <v>11</v>
      </c>
      <c r="L26" s="214" t="s">
        <v>12</v>
      </c>
      <c r="M26" s="209" t="s">
        <v>13</v>
      </c>
    </row>
    <row r="27" spans="1:13" ht="15">
      <c r="A27" s="194">
        <v>1</v>
      </c>
      <c r="B27" s="194" t="s">
        <v>413</v>
      </c>
      <c r="C27" s="219" t="s">
        <v>463</v>
      </c>
      <c r="D27" s="220" t="s">
        <v>454</v>
      </c>
      <c r="E27" s="216"/>
      <c r="F27" s="217"/>
      <c r="G27" s="217"/>
      <c r="H27" s="217"/>
      <c r="I27" s="217"/>
      <c r="J27" s="194">
        <v>1</v>
      </c>
      <c r="K27" s="194">
        <f>J27*600</f>
        <v>600</v>
      </c>
      <c r="L27" s="216"/>
      <c r="M27" s="216"/>
    </row>
    <row r="28" spans="1:13">
      <c r="A28" s="213"/>
      <c r="B28" s="213"/>
      <c r="C28" s="213"/>
      <c r="D28" s="213"/>
      <c r="E28" s="213"/>
      <c r="F28" s="213"/>
      <c r="G28" s="213"/>
      <c r="H28" s="213"/>
      <c r="I28" s="213" t="s">
        <v>19</v>
      </c>
      <c r="J28" s="213">
        <f>SUM(J27:J27)</f>
        <v>1</v>
      </c>
      <c r="K28" s="213">
        <f>SUM(K27:K27)</f>
        <v>600</v>
      </c>
      <c r="L28" s="213"/>
      <c r="M28" s="213"/>
    </row>
  </sheetData>
  <mergeCells count="5">
    <mergeCell ref="A25:M25"/>
    <mergeCell ref="A2:M2"/>
    <mergeCell ref="A18:M18"/>
    <mergeCell ref="A8:M8"/>
    <mergeCell ref="A13:M1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28"/>
  <sheetViews>
    <sheetView topLeftCell="A4" workbookViewId="0">
      <selection activeCell="A2" sqref="A2:XFD2"/>
    </sheetView>
  </sheetViews>
  <sheetFormatPr defaultRowHeight="12"/>
  <cols>
    <col min="1" max="1" width="5.28515625" bestFit="1" customWidth="1"/>
    <col min="2" max="2" width="20.42578125" bestFit="1" customWidth="1"/>
    <col min="3" max="3" width="49.28515625" bestFit="1" customWidth="1"/>
    <col min="4" max="4" width="63.7109375" bestFit="1" customWidth="1"/>
    <col min="5" max="5" width="16.42578125" bestFit="1" customWidth="1"/>
    <col min="6" max="6" width="13.140625" bestFit="1" customWidth="1"/>
    <col min="7" max="7" width="15.42578125" bestFit="1" customWidth="1"/>
    <col min="8" max="8" width="18.140625" bestFit="1" customWidth="1"/>
    <col min="9" max="9" width="17" bestFit="1" customWidth="1"/>
    <col min="10" max="10" width="16.42578125" bestFit="1" customWidth="1"/>
    <col min="11" max="11" width="8.85546875" bestFit="1" customWidth="1"/>
    <col min="12" max="12" width="7" bestFit="1" customWidth="1"/>
    <col min="13" max="13" width="32.7109375" bestFit="1" customWidth="1"/>
    <col min="14" max="14" width="42.5703125" bestFit="1" customWidth="1"/>
    <col min="15" max="15" width="23.7109375" bestFit="1" customWidth="1"/>
    <col min="16" max="16" width="30.7109375" bestFit="1" customWidth="1"/>
    <col min="17" max="17" width="20.42578125" bestFit="1" customWidth="1"/>
    <col min="18" max="18" width="18.28515625" bestFit="1" customWidth="1"/>
  </cols>
  <sheetData>
    <row r="1" spans="1:18" ht="24.95" customHeight="1">
      <c r="A1" s="93" t="s">
        <v>1</v>
      </c>
      <c r="B1" s="17" t="s">
        <v>2</v>
      </c>
      <c r="C1" s="17" t="s">
        <v>412</v>
      </c>
      <c r="D1" s="93" t="s">
        <v>3</v>
      </c>
      <c r="E1" s="17" t="s">
        <v>4</v>
      </c>
      <c r="F1" s="93" t="s">
        <v>5</v>
      </c>
      <c r="G1" s="93" t="s">
        <v>6</v>
      </c>
      <c r="H1" s="93" t="s">
        <v>7</v>
      </c>
      <c r="I1" s="93" t="s">
        <v>8</v>
      </c>
      <c r="J1" s="17" t="s">
        <v>9</v>
      </c>
      <c r="K1" s="93" t="s">
        <v>10</v>
      </c>
      <c r="L1" s="93" t="s">
        <v>11</v>
      </c>
      <c r="M1" s="30" t="s">
        <v>12</v>
      </c>
      <c r="N1" s="93" t="s">
        <v>13</v>
      </c>
      <c r="O1" s="93" t="s">
        <v>56</v>
      </c>
      <c r="P1" s="17" t="s">
        <v>57</v>
      </c>
      <c r="Q1" s="93" t="s">
        <v>58</v>
      </c>
      <c r="R1" s="17" t="s">
        <v>59</v>
      </c>
    </row>
    <row r="2" spans="1:18" ht="15" customHeight="1">
      <c r="A2" s="141">
        <v>1</v>
      </c>
      <c r="B2" s="205" t="s">
        <v>0</v>
      </c>
      <c r="C2" s="141" t="s">
        <v>395</v>
      </c>
      <c r="D2" s="141" t="s">
        <v>445</v>
      </c>
      <c r="E2" s="141" t="s">
        <v>15</v>
      </c>
      <c r="F2" s="141" t="s">
        <v>16</v>
      </c>
      <c r="G2" s="142">
        <v>42493</v>
      </c>
      <c r="H2" s="142">
        <v>42494</v>
      </c>
      <c r="I2" s="142">
        <v>42494</v>
      </c>
      <c r="J2" s="142">
        <v>42494</v>
      </c>
      <c r="K2" s="141">
        <v>0.5</v>
      </c>
      <c r="L2" s="141">
        <v>300</v>
      </c>
      <c r="M2" s="141"/>
      <c r="N2" s="141" t="s">
        <v>446</v>
      </c>
      <c r="O2" s="141"/>
      <c r="P2" s="141"/>
      <c r="Q2" s="141" t="s">
        <v>62</v>
      </c>
      <c r="R2" s="141" t="s">
        <v>67</v>
      </c>
    </row>
    <row r="3" spans="1:18" ht="15" customHeight="1">
      <c r="A3" s="141">
        <v>2</v>
      </c>
      <c r="B3" s="141" t="s">
        <v>40</v>
      </c>
      <c r="C3" s="141" t="s">
        <v>448</v>
      </c>
      <c r="D3" s="141" t="s">
        <v>447</v>
      </c>
      <c r="E3" s="141" t="s">
        <v>15</v>
      </c>
      <c r="F3" s="157" t="s">
        <v>22</v>
      </c>
      <c r="G3" s="141"/>
      <c r="H3" s="141"/>
      <c r="I3" s="141"/>
      <c r="J3" s="141"/>
      <c r="K3" s="141">
        <v>130</v>
      </c>
      <c r="L3" s="141">
        <v>78000</v>
      </c>
      <c r="M3" s="141"/>
      <c r="N3" s="141" t="s">
        <v>447</v>
      </c>
      <c r="O3" s="141"/>
      <c r="P3" s="141"/>
      <c r="Q3" s="141" t="s">
        <v>62</v>
      </c>
      <c r="R3" s="141" t="s">
        <v>67</v>
      </c>
    </row>
    <row r="4" spans="1:18" ht="15" customHeight="1">
      <c r="A4" s="141">
        <v>3</v>
      </c>
      <c r="B4" s="141" t="s">
        <v>20</v>
      </c>
      <c r="C4" s="141" t="s">
        <v>397</v>
      </c>
      <c r="D4" s="141" t="s">
        <v>449</v>
      </c>
      <c r="E4" s="141" t="s">
        <v>15</v>
      </c>
      <c r="F4" s="157" t="s">
        <v>22</v>
      </c>
      <c r="G4" s="141"/>
      <c r="H4" s="141"/>
      <c r="I4" s="141"/>
      <c r="J4" s="141"/>
      <c r="K4" s="141">
        <v>148</v>
      </c>
      <c r="L4" s="141">
        <v>74000</v>
      </c>
      <c r="M4" s="141"/>
      <c r="N4" s="141"/>
      <c r="O4" s="141"/>
      <c r="P4" s="141"/>
      <c r="Q4" s="206" t="s">
        <v>451</v>
      </c>
      <c r="R4" s="206" t="s">
        <v>67</v>
      </c>
    </row>
    <row r="5" spans="1:18" ht="15" customHeight="1">
      <c r="A5" s="141">
        <v>4</v>
      </c>
      <c r="B5" s="205" t="s">
        <v>0</v>
      </c>
      <c r="C5" s="141" t="s">
        <v>395</v>
      </c>
      <c r="D5" s="141" t="s">
        <v>452</v>
      </c>
      <c r="E5" s="141" t="s">
        <v>15</v>
      </c>
      <c r="F5" s="141" t="s">
        <v>16</v>
      </c>
      <c r="G5" s="142">
        <v>42518</v>
      </c>
      <c r="H5" s="142">
        <v>42518</v>
      </c>
      <c r="I5" s="142">
        <v>42518</v>
      </c>
      <c r="J5" s="142">
        <v>42518</v>
      </c>
      <c r="K5" s="141">
        <v>1</v>
      </c>
      <c r="L5" s="141">
        <v>600</v>
      </c>
      <c r="M5" s="141"/>
      <c r="N5" s="141" t="s">
        <v>452</v>
      </c>
      <c r="O5" s="141"/>
      <c r="P5" s="141"/>
      <c r="Q5" s="141" t="s">
        <v>62</v>
      </c>
      <c r="R5" s="141" t="s">
        <v>67</v>
      </c>
    </row>
    <row r="6" spans="1:18" ht="15" customHeight="1">
      <c r="A6" s="208"/>
      <c r="B6" s="141"/>
      <c r="C6" s="141"/>
      <c r="D6" s="141"/>
      <c r="E6" s="141"/>
      <c r="F6" s="157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206"/>
      <c r="R6" s="206"/>
    </row>
    <row r="7" spans="1:18" s="2" customFormat="1" ht="15" customHeight="1">
      <c r="B7" s="145" t="s">
        <v>20</v>
      </c>
      <c r="C7" s="145" t="s">
        <v>20</v>
      </c>
      <c r="D7" s="146" t="s">
        <v>24</v>
      </c>
      <c r="E7" s="147" t="s">
        <v>25</v>
      </c>
      <c r="F7" s="148" t="s">
        <v>22</v>
      </c>
      <c r="G7" s="149"/>
      <c r="H7" s="149"/>
      <c r="I7" s="149"/>
      <c r="J7" s="149"/>
      <c r="K7" s="144">
        <v>0</v>
      </c>
      <c r="L7" s="144">
        <v>27500</v>
      </c>
      <c r="M7" s="148"/>
      <c r="N7" s="148"/>
      <c r="O7" s="148" t="s">
        <v>60</v>
      </c>
      <c r="P7" s="148"/>
      <c r="Q7" s="148" t="s">
        <v>70</v>
      </c>
      <c r="R7" s="148" t="s">
        <v>67</v>
      </c>
    </row>
    <row r="8" spans="1:18" s="2" customFormat="1" ht="15" customHeight="1">
      <c r="B8" s="145" t="s">
        <v>20</v>
      </c>
      <c r="C8" s="145" t="s">
        <v>20</v>
      </c>
      <c r="D8" s="146" t="s">
        <v>450</v>
      </c>
      <c r="E8" s="147" t="s">
        <v>25</v>
      </c>
      <c r="F8" s="148" t="s">
        <v>22</v>
      </c>
      <c r="G8" s="149"/>
      <c r="H8" s="149"/>
      <c r="I8" s="149"/>
      <c r="J8" s="149"/>
      <c r="K8" s="144">
        <v>0</v>
      </c>
      <c r="L8" s="144">
        <v>30000</v>
      </c>
      <c r="M8" s="148"/>
      <c r="N8" s="148"/>
      <c r="O8" s="148" t="s">
        <v>60</v>
      </c>
      <c r="P8" s="148"/>
      <c r="Q8" s="148" t="s">
        <v>451</v>
      </c>
      <c r="R8" s="148" t="s">
        <v>67</v>
      </c>
    </row>
    <row r="9" spans="1:18" s="2" customFormat="1" ht="15" customHeight="1">
      <c r="B9" s="144" t="s">
        <v>40</v>
      </c>
      <c r="C9" s="144" t="s">
        <v>40</v>
      </c>
      <c r="D9" s="145" t="s">
        <v>41</v>
      </c>
      <c r="E9" s="147" t="s">
        <v>25</v>
      </c>
      <c r="F9" s="148" t="s">
        <v>22</v>
      </c>
      <c r="G9" s="149"/>
      <c r="H9" s="149"/>
      <c r="I9" s="149"/>
      <c r="J9" s="149"/>
      <c r="K9" s="144">
        <v>0</v>
      </c>
      <c r="L9" s="144">
        <v>12000</v>
      </c>
      <c r="M9" s="148"/>
      <c r="N9" s="148"/>
      <c r="O9" s="148" t="s">
        <v>60</v>
      </c>
      <c r="P9" s="148"/>
      <c r="Q9" s="148" t="s">
        <v>61</v>
      </c>
      <c r="R9" s="150" t="s">
        <v>62</v>
      </c>
    </row>
    <row r="10" spans="1:18" s="2" customFormat="1" ht="15" customHeight="1">
      <c r="B10" s="145" t="s">
        <v>20</v>
      </c>
      <c r="C10" s="145" t="s">
        <v>20</v>
      </c>
      <c r="D10" s="146" t="s">
        <v>26</v>
      </c>
      <c r="E10" s="147" t="s">
        <v>25</v>
      </c>
      <c r="F10" s="148" t="s">
        <v>22</v>
      </c>
      <c r="G10" s="149"/>
      <c r="H10" s="149"/>
      <c r="I10" s="149"/>
      <c r="J10" s="149"/>
      <c r="K10" s="144">
        <v>0</v>
      </c>
      <c r="L10" s="144">
        <v>20000</v>
      </c>
      <c r="M10" s="148"/>
      <c r="N10" s="148"/>
      <c r="O10" s="148" t="s">
        <v>60</v>
      </c>
      <c r="P10" s="148"/>
      <c r="Q10" s="148" t="s">
        <v>61</v>
      </c>
      <c r="R10" s="150" t="s">
        <v>62</v>
      </c>
    </row>
    <row r="11" spans="1:18" s="2" customFormat="1" ht="15" customHeight="1">
      <c r="B11" s="144" t="s">
        <v>40</v>
      </c>
      <c r="C11" s="144" t="s">
        <v>40</v>
      </c>
      <c r="D11" s="151" t="s">
        <v>42</v>
      </c>
      <c r="E11" s="147" t="s">
        <v>25</v>
      </c>
      <c r="F11" s="148" t="s">
        <v>43</v>
      </c>
      <c r="G11" s="149"/>
      <c r="H11" s="149"/>
      <c r="I11" s="149"/>
      <c r="J11" s="149"/>
      <c r="K11" s="152">
        <v>8</v>
      </c>
      <c r="L11" s="144">
        <f>K11*100</f>
        <v>800</v>
      </c>
      <c r="M11" s="148"/>
      <c r="N11" s="148"/>
      <c r="O11" s="148" t="s">
        <v>60</v>
      </c>
      <c r="P11" s="153"/>
      <c r="Q11" s="148"/>
      <c r="R11" s="154" t="s">
        <v>62</v>
      </c>
    </row>
    <row r="12" spans="1:18" s="2" customFormat="1" ht="15" customHeight="1">
      <c r="B12" s="144" t="s">
        <v>28</v>
      </c>
      <c r="C12" s="144" t="s">
        <v>28</v>
      </c>
      <c r="D12" s="146" t="s">
        <v>29</v>
      </c>
      <c r="E12" s="155" t="s">
        <v>25</v>
      </c>
      <c r="F12" s="148" t="s">
        <v>30</v>
      </c>
      <c r="G12" s="149"/>
      <c r="H12" s="149"/>
      <c r="I12" s="149"/>
      <c r="J12" s="149"/>
      <c r="K12" s="146">
        <v>0</v>
      </c>
      <c r="L12" s="156">
        <v>5531</v>
      </c>
      <c r="M12" s="148"/>
      <c r="N12" s="148"/>
      <c r="O12" s="148" t="s">
        <v>60</v>
      </c>
      <c r="P12" s="149"/>
      <c r="Q12" s="148" t="s">
        <v>70</v>
      </c>
      <c r="R12" s="148" t="s">
        <v>67</v>
      </c>
    </row>
    <row r="13" spans="1:18" s="2" customFormat="1" ht="15" customHeight="1">
      <c r="B13" s="144" t="s">
        <v>28</v>
      </c>
      <c r="C13" s="144" t="s">
        <v>28</v>
      </c>
      <c r="D13" s="146" t="s">
        <v>31</v>
      </c>
      <c r="E13" s="155" t="s">
        <v>25</v>
      </c>
      <c r="F13" s="146" t="s">
        <v>30</v>
      </c>
      <c r="G13" s="149"/>
      <c r="H13" s="149"/>
      <c r="I13" s="149"/>
      <c r="J13" s="149"/>
      <c r="K13" s="144">
        <v>0</v>
      </c>
      <c r="L13" s="146">
        <v>3563</v>
      </c>
      <c r="M13" s="148"/>
      <c r="N13" s="148"/>
      <c r="O13" s="148" t="s">
        <v>60</v>
      </c>
      <c r="P13" s="149"/>
      <c r="Q13" s="148" t="s">
        <v>70</v>
      </c>
      <c r="R13" s="148" t="s">
        <v>67</v>
      </c>
    </row>
    <row r="14" spans="1:18" s="2" customFormat="1" ht="15" customHeight="1">
      <c r="B14" s="144" t="s">
        <v>28</v>
      </c>
      <c r="C14" s="144" t="s">
        <v>28</v>
      </c>
      <c r="D14" s="146" t="s">
        <v>32</v>
      </c>
      <c r="E14" s="155" t="s">
        <v>25</v>
      </c>
      <c r="F14" s="146" t="s">
        <v>30</v>
      </c>
      <c r="G14" s="149"/>
      <c r="H14" s="149"/>
      <c r="I14" s="149"/>
      <c r="J14" s="149"/>
      <c r="K14" s="144">
        <v>0</v>
      </c>
      <c r="L14" s="146">
        <v>15000</v>
      </c>
      <c r="M14" s="148"/>
      <c r="N14" s="148"/>
      <c r="O14" s="148" t="s">
        <v>60</v>
      </c>
      <c r="P14" s="149"/>
      <c r="Q14" s="148" t="s">
        <v>70</v>
      </c>
      <c r="R14" s="148" t="s">
        <v>67</v>
      </c>
    </row>
    <row r="15" spans="1:18" s="2" customFormat="1" ht="15" customHeight="1">
      <c r="B15" s="144" t="s">
        <v>28</v>
      </c>
      <c r="C15" s="144" t="s">
        <v>28</v>
      </c>
      <c r="D15" s="146" t="s">
        <v>33</v>
      </c>
      <c r="E15" s="155" t="s">
        <v>25</v>
      </c>
      <c r="F15" s="146" t="s">
        <v>30</v>
      </c>
      <c r="G15" s="149"/>
      <c r="H15" s="149"/>
      <c r="I15" s="149"/>
      <c r="J15" s="149"/>
      <c r="K15" s="144">
        <v>0</v>
      </c>
      <c r="L15" s="146">
        <v>15052</v>
      </c>
      <c r="M15" s="148"/>
      <c r="N15" s="148"/>
      <c r="O15" s="148" t="s">
        <v>60</v>
      </c>
      <c r="P15" s="149"/>
      <c r="Q15" s="148" t="s">
        <v>70</v>
      </c>
      <c r="R15" s="148" t="s">
        <v>67</v>
      </c>
    </row>
    <row r="16" spans="1:18" s="2" customFormat="1" ht="15" customHeight="1">
      <c r="B16" s="144" t="s">
        <v>28</v>
      </c>
      <c r="C16" s="144" t="s">
        <v>28</v>
      </c>
      <c r="D16" s="146" t="s">
        <v>34</v>
      </c>
      <c r="E16" s="155" t="s">
        <v>25</v>
      </c>
      <c r="F16" s="146" t="s">
        <v>30</v>
      </c>
      <c r="G16" s="149"/>
      <c r="H16" s="149"/>
      <c r="I16" s="149"/>
      <c r="J16" s="149"/>
      <c r="K16" s="144">
        <v>0</v>
      </c>
      <c r="L16" s="146">
        <v>8052</v>
      </c>
      <c r="M16" s="148"/>
      <c r="N16" s="148"/>
      <c r="O16" s="148" t="s">
        <v>60</v>
      </c>
      <c r="P16" s="149"/>
      <c r="Q16" s="148" t="s">
        <v>70</v>
      </c>
      <c r="R16" s="148" t="s">
        <v>67</v>
      </c>
    </row>
    <row r="17" spans="2:18" s="2" customFormat="1" ht="15" customHeight="1">
      <c r="B17" s="157" t="s">
        <v>35</v>
      </c>
      <c r="C17" s="157" t="s">
        <v>35</v>
      </c>
      <c r="D17" s="157" t="s">
        <v>36</v>
      </c>
      <c r="E17" s="157" t="s">
        <v>25</v>
      </c>
      <c r="F17" s="157" t="s">
        <v>22</v>
      </c>
      <c r="G17" s="149"/>
      <c r="H17" s="149"/>
      <c r="I17" s="149"/>
      <c r="J17" s="149"/>
      <c r="K17" s="144">
        <v>0</v>
      </c>
      <c r="L17" s="156">
        <v>5925</v>
      </c>
      <c r="M17" s="148"/>
      <c r="N17" s="148"/>
      <c r="O17" s="148" t="s">
        <v>60</v>
      </c>
      <c r="P17" s="153"/>
      <c r="Q17" s="148" t="s">
        <v>71</v>
      </c>
      <c r="R17" s="154" t="s">
        <v>62</v>
      </c>
    </row>
    <row r="18" spans="2:18" s="2" customFormat="1" ht="15" customHeight="1">
      <c r="B18" s="157" t="s">
        <v>35</v>
      </c>
      <c r="C18" s="157" t="s">
        <v>35</v>
      </c>
      <c r="D18" s="157" t="s">
        <v>37</v>
      </c>
      <c r="E18" s="157" t="s">
        <v>25</v>
      </c>
      <c r="F18" s="157" t="s">
        <v>22</v>
      </c>
      <c r="G18" s="149"/>
      <c r="H18" s="149"/>
      <c r="I18" s="149"/>
      <c r="J18" s="149"/>
      <c r="K18" s="144">
        <v>0</v>
      </c>
      <c r="L18" s="156">
        <v>25000</v>
      </c>
      <c r="M18" s="148"/>
      <c r="N18" s="148"/>
      <c r="O18" s="148" t="s">
        <v>60</v>
      </c>
      <c r="P18" s="153"/>
      <c r="Q18" s="148" t="s">
        <v>70</v>
      </c>
      <c r="R18" s="148" t="s">
        <v>67</v>
      </c>
    </row>
    <row r="19" spans="2:18" s="2" customFormat="1" ht="15" customHeight="1">
      <c r="B19" s="157" t="s">
        <v>35</v>
      </c>
      <c r="C19" s="157" t="s">
        <v>35</v>
      </c>
      <c r="D19" s="157" t="s">
        <v>38</v>
      </c>
      <c r="E19" s="157" t="s">
        <v>25</v>
      </c>
      <c r="F19" s="157" t="s">
        <v>22</v>
      </c>
      <c r="G19" s="149"/>
      <c r="H19" s="149"/>
      <c r="I19" s="149"/>
      <c r="J19" s="149"/>
      <c r="K19" s="144">
        <v>240</v>
      </c>
      <c r="L19" s="144">
        <f>K19*200</f>
        <v>48000</v>
      </c>
      <c r="M19" s="148"/>
      <c r="N19" s="148"/>
      <c r="O19" s="148" t="s">
        <v>60</v>
      </c>
      <c r="P19" s="153"/>
      <c r="Q19" s="148" t="s">
        <v>70</v>
      </c>
      <c r="R19" s="148" t="s">
        <v>67</v>
      </c>
    </row>
    <row r="20" spans="2:18" s="2" customFormat="1" ht="15" customHeight="1">
      <c r="B20" s="157" t="s">
        <v>20</v>
      </c>
      <c r="C20" s="157" t="s">
        <v>20</v>
      </c>
      <c r="D20" s="157" t="s">
        <v>27</v>
      </c>
      <c r="E20" s="157" t="s">
        <v>25</v>
      </c>
      <c r="F20" s="157" t="s">
        <v>22</v>
      </c>
      <c r="G20" s="149"/>
      <c r="H20" s="149"/>
      <c r="I20" s="149"/>
      <c r="J20" s="149"/>
      <c r="K20" s="144">
        <v>0</v>
      </c>
      <c r="L20" s="156">
        <v>20833</v>
      </c>
      <c r="M20" s="148"/>
      <c r="N20" s="148"/>
      <c r="O20" s="148" t="s">
        <v>60</v>
      </c>
      <c r="P20" s="153"/>
      <c r="Q20" s="148" t="s">
        <v>70</v>
      </c>
      <c r="R20" s="148" t="s">
        <v>67</v>
      </c>
    </row>
    <row r="21" spans="2:18" s="2" customFormat="1" ht="15" customHeight="1">
      <c r="B21" s="157"/>
      <c r="C21" s="157"/>
      <c r="D21" s="157"/>
      <c r="E21" s="157"/>
      <c r="F21" s="157"/>
      <c r="G21" s="149"/>
      <c r="H21" s="149"/>
      <c r="I21" s="149"/>
      <c r="J21" s="149"/>
      <c r="K21" s="144"/>
      <c r="L21" s="156"/>
      <c r="M21" s="148"/>
      <c r="N21" s="148"/>
      <c r="O21" s="148"/>
      <c r="P21" s="153"/>
      <c r="Q21" s="148"/>
      <c r="R21" s="148"/>
    </row>
    <row r="22" spans="2:18" s="2" customFormat="1" ht="15" customHeight="1">
      <c r="B22" s="145" t="s">
        <v>20</v>
      </c>
      <c r="C22" s="145" t="s">
        <v>20</v>
      </c>
      <c r="D22" s="146" t="s">
        <v>453</v>
      </c>
      <c r="E22" s="147" t="s">
        <v>454</v>
      </c>
      <c r="F22" s="148"/>
      <c r="G22" s="149"/>
      <c r="H22" s="149"/>
      <c r="I22" s="149"/>
      <c r="J22" s="149"/>
      <c r="K22" s="144">
        <v>34</v>
      </c>
      <c r="L22" s="144">
        <f t="shared" ref="L22:L27" si="0">K22*600</f>
        <v>20400</v>
      </c>
      <c r="M22" s="148"/>
      <c r="N22" s="148"/>
      <c r="O22" s="148" t="s">
        <v>60</v>
      </c>
      <c r="P22" s="148"/>
      <c r="Q22" s="148"/>
      <c r="R22" s="148" t="s">
        <v>67</v>
      </c>
    </row>
    <row r="23" spans="2:18" s="2" customFormat="1" ht="15" customHeight="1">
      <c r="B23" s="157" t="s">
        <v>35</v>
      </c>
      <c r="C23" s="157" t="s">
        <v>35</v>
      </c>
      <c r="D23" s="157" t="s">
        <v>462</v>
      </c>
      <c r="E23" s="155" t="s">
        <v>454</v>
      </c>
      <c r="F23" s="146"/>
      <c r="G23" s="149"/>
      <c r="H23" s="149"/>
      <c r="I23" s="149"/>
      <c r="J23" s="149"/>
      <c r="K23" s="144">
        <v>18.5</v>
      </c>
      <c r="L23" s="146">
        <f t="shared" si="0"/>
        <v>11100</v>
      </c>
      <c r="M23" s="148"/>
      <c r="N23" s="148"/>
      <c r="O23" s="148" t="s">
        <v>60</v>
      </c>
      <c r="P23" s="149"/>
      <c r="Q23" s="148"/>
      <c r="R23" s="148" t="s">
        <v>67</v>
      </c>
    </row>
    <row r="24" spans="2:18" s="2" customFormat="1" ht="15" customHeight="1">
      <c r="B24" s="144" t="s">
        <v>28</v>
      </c>
      <c r="C24" s="144" t="s">
        <v>461</v>
      </c>
      <c r="D24" s="146" t="s">
        <v>457</v>
      </c>
      <c r="E24" s="155" t="s">
        <v>454</v>
      </c>
      <c r="F24" s="146"/>
      <c r="G24" s="149"/>
      <c r="H24" s="149"/>
      <c r="I24" s="149"/>
      <c r="J24" s="149"/>
      <c r="K24" s="144">
        <v>138.5</v>
      </c>
      <c r="L24" s="146">
        <f t="shared" si="0"/>
        <v>83100</v>
      </c>
      <c r="M24" s="148"/>
      <c r="N24" s="148"/>
      <c r="O24" s="148" t="s">
        <v>60</v>
      </c>
      <c r="P24" s="149"/>
      <c r="Q24" s="148"/>
      <c r="R24" s="148" t="s">
        <v>67</v>
      </c>
    </row>
    <row r="25" spans="2:18" s="2" customFormat="1" ht="15" customHeight="1">
      <c r="B25" s="145" t="s">
        <v>458</v>
      </c>
      <c r="C25" s="145" t="s">
        <v>458</v>
      </c>
      <c r="D25" s="146" t="s">
        <v>459</v>
      </c>
      <c r="E25" s="155" t="s">
        <v>454</v>
      </c>
      <c r="F25" s="148"/>
      <c r="G25" s="149"/>
      <c r="H25" s="149"/>
      <c r="I25" s="149"/>
      <c r="J25" s="149"/>
      <c r="K25" s="144">
        <v>331.75</v>
      </c>
      <c r="L25" s="146">
        <f t="shared" si="0"/>
        <v>199050</v>
      </c>
      <c r="M25" s="148"/>
      <c r="N25" s="148"/>
      <c r="O25" s="148" t="s">
        <v>60</v>
      </c>
      <c r="P25" s="148"/>
      <c r="Q25" s="148"/>
      <c r="R25" s="148" t="s">
        <v>67</v>
      </c>
    </row>
    <row r="26" spans="2:18" s="2" customFormat="1" ht="15" customHeight="1">
      <c r="B26" s="157" t="s">
        <v>413</v>
      </c>
      <c r="C26" s="157" t="s">
        <v>413</v>
      </c>
      <c r="D26" s="157" t="s">
        <v>460</v>
      </c>
      <c r="E26" s="155" t="s">
        <v>454</v>
      </c>
      <c r="F26" s="157"/>
      <c r="G26" s="149"/>
      <c r="H26" s="149"/>
      <c r="I26" s="149"/>
      <c r="J26" s="149"/>
      <c r="K26" s="144">
        <v>1</v>
      </c>
      <c r="L26" s="156">
        <f t="shared" si="0"/>
        <v>600</v>
      </c>
      <c r="M26" s="148"/>
      <c r="N26" s="148"/>
      <c r="O26" s="148" t="s">
        <v>60</v>
      </c>
      <c r="P26" s="153"/>
      <c r="Q26" s="148"/>
      <c r="R26" s="148" t="s">
        <v>67</v>
      </c>
    </row>
    <row r="27" spans="2:18" s="2" customFormat="1" ht="15" customHeight="1">
      <c r="B27" s="157" t="s">
        <v>35</v>
      </c>
      <c r="C27" s="157" t="s">
        <v>35</v>
      </c>
      <c r="D27" s="157" t="s">
        <v>37</v>
      </c>
      <c r="E27" s="155" t="s">
        <v>454</v>
      </c>
      <c r="F27" s="157"/>
      <c r="G27" s="149"/>
      <c r="H27" s="149"/>
      <c r="I27" s="149"/>
      <c r="J27" s="149"/>
      <c r="K27" s="144">
        <v>204.75</v>
      </c>
      <c r="L27" s="156">
        <f t="shared" si="0"/>
        <v>122850</v>
      </c>
      <c r="M27" s="148"/>
      <c r="N27" s="148"/>
      <c r="O27" s="148"/>
      <c r="P27" s="153"/>
      <c r="Q27" s="148"/>
      <c r="R27" s="148"/>
    </row>
    <row r="28" spans="2:18" ht="12.75">
      <c r="B28" s="46" t="s">
        <v>19</v>
      </c>
      <c r="C28" s="46"/>
      <c r="D28" s="46"/>
      <c r="E28" s="46"/>
      <c r="F28" s="46"/>
      <c r="G28" s="46"/>
      <c r="H28" s="46"/>
      <c r="I28" s="47" t="s">
        <v>19</v>
      </c>
      <c r="J28" s="47"/>
      <c r="K28" s="48">
        <f>SUM(K2:K27)</f>
        <v>1256</v>
      </c>
      <c r="L28" s="48">
        <f>SUM(L2:L27)</f>
        <v>827256</v>
      </c>
      <c r="M28" s="46"/>
      <c r="N28" s="46"/>
      <c r="O28" s="46"/>
      <c r="P28" s="46"/>
      <c r="Q28" s="46"/>
      <c r="R28" s="46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44"/>
  <sheetViews>
    <sheetView topLeftCell="D1" workbookViewId="0">
      <selection activeCell="K42" sqref="K42"/>
    </sheetView>
  </sheetViews>
  <sheetFormatPr defaultRowHeight="12"/>
  <cols>
    <col min="1" max="1" width="5.28515625" bestFit="1" customWidth="1"/>
    <col min="2" max="2" width="20.42578125" bestFit="1" customWidth="1"/>
    <col min="3" max="3" width="92.140625" bestFit="1" customWidth="1"/>
    <col min="4" max="4" width="16.42578125" bestFit="1" customWidth="1"/>
    <col min="5" max="5" width="17.28515625" bestFit="1" customWidth="1"/>
    <col min="6" max="6" width="15.42578125" bestFit="1" customWidth="1"/>
    <col min="7" max="7" width="18.140625" bestFit="1" customWidth="1"/>
    <col min="8" max="8" width="17" bestFit="1" customWidth="1"/>
    <col min="9" max="9" width="16.42578125" bestFit="1" customWidth="1"/>
    <col min="10" max="10" width="8.85546875" bestFit="1" customWidth="1"/>
    <col min="11" max="11" width="8" customWidth="1"/>
    <col min="12" max="12" width="22" bestFit="1" customWidth="1"/>
    <col min="13" max="13" width="17.28515625" bestFit="1" customWidth="1"/>
  </cols>
  <sheetData>
    <row r="1" spans="1:13" ht="23.25" customHeigh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13" s="186" customFormat="1" ht="12.75">
      <c r="A2" s="209" t="s">
        <v>1</v>
      </c>
      <c r="B2" s="210" t="s">
        <v>2</v>
      </c>
      <c r="C2" s="209" t="s">
        <v>3</v>
      </c>
      <c r="D2" s="211" t="s">
        <v>4</v>
      </c>
      <c r="E2" s="209" t="s">
        <v>5</v>
      </c>
      <c r="F2" s="209" t="s">
        <v>6</v>
      </c>
      <c r="G2" s="209" t="s">
        <v>7</v>
      </c>
      <c r="H2" s="209" t="s">
        <v>8</v>
      </c>
      <c r="I2" s="210" t="s">
        <v>9</v>
      </c>
      <c r="J2" s="209" t="s">
        <v>10</v>
      </c>
      <c r="K2" s="209" t="s">
        <v>11</v>
      </c>
      <c r="L2" s="210" t="s">
        <v>12</v>
      </c>
      <c r="M2" s="209" t="s">
        <v>13</v>
      </c>
    </row>
    <row r="3" spans="1:13" s="186" customFormat="1" ht="15">
      <c r="A3" s="193">
        <v>1</v>
      </c>
      <c r="B3" s="205" t="s">
        <v>0</v>
      </c>
      <c r="C3" s="141" t="s">
        <v>443</v>
      </c>
      <c r="D3" s="193" t="s">
        <v>15</v>
      </c>
      <c r="E3" s="193" t="s">
        <v>16</v>
      </c>
      <c r="F3" s="142">
        <v>42460</v>
      </c>
      <c r="G3" s="142">
        <v>42462</v>
      </c>
      <c r="H3" s="142">
        <v>42462</v>
      </c>
      <c r="I3" s="142">
        <v>42462</v>
      </c>
      <c r="J3" s="193">
        <v>1</v>
      </c>
      <c r="K3" s="193">
        <v>600</v>
      </c>
      <c r="L3" s="197" t="s">
        <v>428</v>
      </c>
      <c r="M3" s="193"/>
    </row>
    <row r="4" spans="1:13" s="186" customFormat="1" ht="12.75">
      <c r="A4" s="212"/>
      <c r="B4" s="212"/>
      <c r="C4" s="212"/>
      <c r="D4" s="212"/>
      <c r="E4" s="212"/>
      <c r="F4" s="212"/>
      <c r="G4" s="212"/>
      <c r="H4" s="212"/>
      <c r="I4" s="212" t="s">
        <v>19</v>
      </c>
      <c r="J4" s="212">
        <v>1</v>
      </c>
      <c r="K4" s="213">
        <f>SUM(K3:K3)</f>
        <v>600</v>
      </c>
      <c r="L4" s="212"/>
      <c r="M4" s="212"/>
    </row>
    <row r="7" spans="1:13" ht="22.5" customHeight="1">
      <c r="A7" s="232" t="s">
        <v>44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</row>
    <row r="8" spans="1:13" s="186" customFormat="1" ht="12.75">
      <c r="A8" s="209" t="s">
        <v>1</v>
      </c>
      <c r="B8" s="211" t="s">
        <v>2</v>
      </c>
      <c r="C8" s="209" t="s">
        <v>3</v>
      </c>
      <c r="D8" s="211" t="s">
        <v>4</v>
      </c>
      <c r="E8" s="209" t="s">
        <v>5</v>
      </c>
      <c r="F8" s="209" t="s">
        <v>6</v>
      </c>
      <c r="G8" s="209" t="s">
        <v>7</v>
      </c>
      <c r="H8" s="209" t="s">
        <v>8</v>
      </c>
      <c r="I8" s="211" t="s">
        <v>9</v>
      </c>
      <c r="J8" s="209" t="s">
        <v>10</v>
      </c>
      <c r="K8" s="209" t="s">
        <v>11</v>
      </c>
      <c r="L8" s="214" t="s">
        <v>12</v>
      </c>
      <c r="M8" s="209" t="s">
        <v>13</v>
      </c>
    </row>
    <row r="9" spans="1:13" s="186" customFormat="1" ht="15">
      <c r="A9" s="194"/>
      <c r="B9" s="195"/>
      <c r="C9" s="189"/>
      <c r="D9" s="196"/>
      <c r="E9" s="189"/>
      <c r="F9" s="191"/>
      <c r="G9" s="191"/>
      <c r="H9" s="191"/>
      <c r="I9" s="191"/>
      <c r="J9" s="195"/>
      <c r="K9" s="194"/>
      <c r="L9" s="197"/>
      <c r="M9" s="197"/>
    </row>
    <row r="10" spans="1:13" s="186" customFormat="1" ht="15">
      <c r="A10" s="194"/>
      <c r="B10" s="195"/>
      <c r="C10" s="189"/>
      <c r="D10" s="196"/>
      <c r="E10" s="189"/>
      <c r="F10" s="191"/>
      <c r="G10" s="191"/>
      <c r="H10" s="191"/>
      <c r="I10" s="191"/>
      <c r="J10" s="195"/>
      <c r="K10" s="194"/>
      <c r="L10" s="197"/>
      <c r="M10" s="197"/>
    </row>
    <row r="11" spans="1:13" s="186" customFormat="1">
      <c r="A11" s="213"/>
      <c r="B11" s="213"/>
      <c r="C11" s="213"/>
      <c r="D11" s="213"/>
      <c r="E11" s="213"/>
      <c r="F11" s="213"/>
      <c r="G11" s="213"/>
      <c r="H11" s="213"/>
      <c r="I11" s="213" t="s">
        <v>19</v>
      </c>
      <c r="J11" s="213">
        <f>SUM(J8:J10)</f>
        <v>0</v>
      </c>
      <c r="K11" s="213">
        <f>SUM(K8:K10)</f>
        <v>0</v>
      </c>
      <c r="L11" s="213"/>
      <c r="M11" s="213"/>
    </row>
    <row r="14" spans="1:13" ht="22.5" customHeight="1">
      <c r="A14" s="232" t="s">
        <v>20</v>
      </c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</row>
    <row r="15" spans="1:13" s="186" customFormat="1" ht="12.75">
      <c r="A15" s="209" t="s">
        <v>1</v>
      </c>
      <c r="B15" s="211" t="s">
        <v>2</v>
      </c>
      <c r="C15" s="209" t="s">
        <v>3</v>
      </c>
      <c r="D15" s="211" t="s">
        <v>4</v>
      </c>
      <c r="E15" s="209" t="s">
        <v>5</v>
      </c>
      <c r="F15" s="209" t="s">
        <v>6</v>
      </c>
      <c r="G15" s="209" t="s">
        <v>7</v>
      </c>
      <c r="H15" s="209" t="s">
        <v>8</v>
      </c>
      <c r="I15" s="211" t="s">
        <v>9</v>
      </c>
      <c r="J15" s="209" t="s">
        <v>10</v>
      </c>
      <c r="K15" s="209" t="s">
        <v>11</v>
      </c>
      <c r="L15" s="214" t="s">
        <v>12</v>
      </c>
      <c r="M15" s="209" t="s">
        <v>13</v>
      </c>
    </row>
    <row r="16" spans="1:13" s="186" customFormat="1" ht="15">
      <c r="A16" s="194">
        <v>1</v>
      </c>
      <c r="B16" s="195" t="s">
        <v>20</v>
      </c>
      <c r="C16" s="189" t="s">
        <v>24</v>
      </c>
      <c r="D16" s="196" t="s">
        <v>25</v>
      </c>
      <c r="E16" s="189" t="s">
        <v>22</v>
      </c>
      <c r="F16" s="191"/>
      <c r="G16" s="191"/>
      <c r="H16" s="191"/>
      <c r="I16" s="191"/>
      <c r="J16" s="195">
        <v>0</v>
      </c>
      <c r="K16" s="194">
        <v>27500</v>
      </c>
      <c r="L16" s="197"/>
      <c r="M16" s="197"/>
    </row>
    <row r="17" spans="1:13" s="186" customFormat="1" ht="15">
      <c r="A17" s="194">
        <v>2</v>
      </c>
      <c r="B17" s="195" t="s">
        <v>20</v>
      </c>
      <c r="C17" s="189" t="s">
        <v>26</v>
      </c>
      <c r="D17" s="196" t="s">
        <v>25</v>
      </c>
      <c r="E17" s="189" t="s">
        <v>22</v>
      </c>
      <c r="F17" s="191"/>
      <c r="G17" s="191"/>
      <c r="H17" s="191"/>
      <c r="I17" s="191"/>
      <c r="J17" s="195">
        <v>0</v>
      </c>
      <c r="K17" s="194">
        <v>20000</v>
      </c>
      <c r="L17" s="197"/>
      <c r="M17" s="197"/>
    </row>
    <row r="18" spans="1:13" s="186" customFormat="1" ht="15">
      <c r="A18" s="194">
        <v>3</v>
      </c>
      <c r="B18" s="195" t="s">
        <v>20</v>
      </c>
      <c r="C18" s="189" t="s">
        <v>27</v>
      </c>
      <c r="D18" s="196" t="s">
        <v>25</v>
      </c>
      <c r="E18" s="189" t="s">
        <v>22</v>
      </c>
      <c r="F18" s="191"/>
      <c r="G18" s="191"/>
      <c r="H18" s="191"/>
      <c r="I18" s="191"/>
      <c r="J18" s="195">
        <v>0</v>
      </c>
      <c r="K18" s="194">
        <v>20833</v>
      </c>
      <c r="L18" s="197"/>
      <c r="M18" s="197"/>
    </row>
    <row r="19" spans="1:13">
      <c r="A19" s="213"/>
      <c r="B19" s="213"/>
      <c r="C19" s="213"/>
      <c r="D19" s="213"/>
      <c r="E19" s="213"/>
      <c r="F19" s="213"/>
      <c r="G19" s="213"/>
      <c r="H19" s="213"/>
      <c r="I19" s="213" t="s">
        <v>19</v>
      </c>
      <c r="J19" s="213">
        <f>SUM(J15:J18)</f>
        <v>0</v>
      </c>
      <c r="K19" s="213">
        <f>SUM(K15:K18)</f>
        <v>68333</v>
      </c>
      <c r="L19" s="213"/>
      <c r="M19" s="213"/>
    </row>
    <row r="22" spans="1:13" s="186" customFormat="1" ht="22.5">
      <c r="A22" s="232" t="s">
        <v>28</v>
      </c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</row>
    <row r="23" spans="1:13" s="186" customFormat="1" ht="12.75">
      <c r="A23" s="209" t="s">
        <v>1</v>
      </c>
      <c r="B23" s="211" t="s">
        <v>2</v>
      </c>
      <c r="C23" s="209" t="s">
        <v>3</v>
      </c>
      <c r="D23" s="211" t="s">
        <v>4</v>
      </c>
      <c r="E23" s="209" t="s">
        <v>5</v>
      </c>
      <c r="F23" s="209" t="s">
        <v>6</v>
      </c>
      <c r="G23" s="209" t="s">
        <v>7</v>
      </c>
      <c r="H23" s="209" t="s">
        <v>8</v>
      </c>
      <c r="I23" s="211" t="s">
        <v>9</v>
      </c>
      <c r="J23" s="209" t="s">
        <v>10</v>
      </c>
      <c r="K23" s="209" t="s">
        <v>11</v>
      </c>
      <c r="L23" s="214" t="s">
        <v>12</v>
      </c>
      <c r="M23" s="209" t="s">
        <v>13</v>
      </c>
    </row>
    <row r="24" spans="1:13" s="186" customFormat="1" ht="15">
      <c r="A24" s="194">
        <v>1</v>
      </c>
      <c r="B24" s="194" t="s">
        <v>28</v>
      </c>
      <c r="C24" s="215" t="s">
        <v>29</v>
      </c>
      <c r="D24" s="196" t="s">
        <v>25</v>
      </c>
      <c r="E24" s="216" t="s">
        <v>30</v>
      </c>
      <c r="F24" s="217"/>
      <c r="G24" s="217"/>
      <c r="H24" s="217"/>
      <c r="I24" s="217"/>
      <c r="J24" s="215">
        <v>0</v>
      </c>
      <c r="K24" s="218">
        <v>5531</v>
      </c>
      <c r="L24" s="216"/>
      <c r="M24" s="216"/>
    </row>
    <row r="25" spans="1:13" s="186" customFormat="1" ht="15">
      <c r="A25" s="194">
        <v>2</v>
      </c>
      <c r="B25" s="194" t="s">
        <v>28</v>
      </c>
      <c r="C25" s="215" t="s">
        <v>31</v>
      </c>
      <c r="D25" s="196" t="s">
        <v>25</v>
      </c>
      <c r="E25" s="215" t="s">
        <v>30</v>
      </c>
      <c r="F25" s="217"/>
      <c r="G25" s="217"/>
      <c r="H25" s="217"/>
      <c r="I25" s="217"/>
      <c r="J25" s="194">
        <v>0</v>
      </c>
      <c r="K25" s="215">
        <v>3563</v>
      </c>
      <c r="L25" s="216"/>
      <c r="M25" s="216"/>
    </row>
    <row r="26" spans="1:13" s="186" customFormat="1" ht="15">
      <c r="A26" s="194">
        <v>3</v>
      </c>
      <c r="B26" s="194" t="s">
        <v>28</v>
      </c>
      <c r="C26" s="215" t="s">
        <v>32</v>
      </c>
      <c r="D26" s="196" t="s">
        <v>25</v>
      </c>
      <c r="E26" s="215" t="s">
        <v>30</v>
      </c>
      <c r="F26" s="217"/>
      <c r="G26" s="217"/>
      <c r="H26" s="217"/>
      <c r="I26" s="217"/>
      <c r="J26" s="194">
        <v>0</v>
      </c>
      <c r="K26" s="215">
        <v>15000</v>
      </c>
      <c r="L26" s="216"/>
      <c r="M26" s="216"/>
    </row>
    <row r="27" spans="1:13" s="186" customFormat="1" ht="15">
      <c r="A27" s="194">
        <v>4</v>
      </c>
      <c r="B27" s="194" t="s">
        <v>28</v>
      </c>
      <c r="C27" s="215" t="s">
        <v>33</v>
      </c>
      <c r="D27" s="196" t="s">
        <v>25</v>
      </c>
      <c r="E27" s="215" t="s">
        <v>30</v>
      </c>
      <c r="F27" s="217"/>
      <c r="G27" s="217"/>
      <c r="H27" s="217"/>
      <c r="I27" s="217"/>
      <c r="J27" s="194">
        <v>0</v>
      </c>
      <c r="K27" s="215">
        <v>15052</v>
      </c>
      <c r="L27" s="216"/>
      <c r="M27" s="216"/>
    </row>
    <row r="28" spans="1:13" s="186" customFormat="1" ht="15">
      <c r="A28" s="194">
        <v>5</v>
      </c>
      <c r="B28" s="194" t="s">
        <v>28</v>
      </c>
      <c r="C28" s="215" t="s">
        <v>34</v>
      </c>
      <c r="D28" s="196" t="s">
        <v>25</v>
      </c>
      <c r="E28" s="215" t="s">
        <v>30</v>
      </c>
      <c r="F28" s="217"/>
      <c r="G28" s="217"/>
      <c r="H28" s="217"/>
      <c r="I28" s="217"/>
      <c r="J28" s="194">
        <v>0</v>
      </c>
      <c r="K28" s="215">
        <v>8052</v>
      </c>
      <c r="L28" s="216"/>
      <c r="M28" s="216"/>
    </row>
    <row r="29" spans="1:13">
      <c r="A29" s="213"/>
      <c r="B29" s="213"/>
      <c r="C29" s="213"/>
      <c r="D29" s="213"/>
      <c r="E29" s="213"/>
      <c r="F29" s="213"/>
      <c r="G29" s="213"/>
      <c r="H29" s="213"/>
      <c r="I29" s="213" t="s">
        <v>19</v>
      </c>
      <c r="J29" s="213">
        <f>SUM(J24:J28)</f>
        <v>0</v>
      </c>
      <c r="K29" s="213">
        <f>SUM(K24:K28)</f>
        <v>47198</v>
      </c>
      <c r="L29" s="213"/>
      <c r="M29" s="213"/>
    </row>
    <row r="30" spans="1:13" s="186" customFormat="1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s="186" customFormat="1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22.5">
      <c r="A32" s="232" t="s">
        <v>35</v>
      </c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</row>
    <row r="33" spans="1:13" ht="12.75">
      <c r="A33" s="209" t="s">
        <v>1</v>
      </c>
      <c r="B33" s="211" t="s">
        <v>2</v>
      </c>
      <c r="C33" s="209" t="s">
        <v>3</v>
      </c>
      <c r="D33" s="211" t="s">
        <v>4</v>
      </c>
      <c r="E33" s="209" t="s">
        <v>5</v>
      </c>
      <c r="F33" s="209" t="s">
        <v>6</v>
      </c>
      <c r="G33" s="209" t="s">
        <v>7</v>
      </c>
      <c r="H33" s="209" t="s">
        <v>8</v>
      </c>
      <c r="I33" s="211" t="s">
        <v>9</v>
      </c>
      <c r="J33" s="209" t="s">
        <v>10</v>
      </c>
      <c r="K33" s="209" t="s">
        <v>11</v>
      </c>
      <c r="L33" s="214" t="s">
        <v>12</v>
      </c>
      <c r="M33" s="209" t="s">
        <v>13</v>
      </c>
    </row>
    <row r="34" spans="1:13" ht="15">
      <c r="A34" s="194">
        <v>1</v>
      </c>
      <c r="B34" s="218" t="s">
        <v>35</v>
      </c>
      <c r="C34" s="218" t="s">
        <v>36</v>
      </c>
      <c r="D34" s="218" t="s">
        <v>25</v>
      </c>
      <c r="E34" s="218" t="s">
        <v>22</v>
      </c>
      <c r="F34" s="217"/>
      <c r="G34" s="217"/>
      <c r="H34" s="217"/>
      <c r="I34" s="217"/>
      <c r="J34" s="194">
        <v>0</v>
      </c>
      <c r="K34" s="218">
        <v>5925</v>
      </c>
      <c r="L34" s="216"/>
      <c r="M34" s="216"/>
    </row>
    <row r="35" spans="1:13" ht="15">
      <c r="A35" s="194">
        <v>2</v>
      </c>
      <c r="B35" s="218" t="s">
        <v>35</v>
      </c>
      <c r="C35" s="218" t="s">
        <v>37</v>
      </c>
      <c r="D35" s="218" t="s">
        <v>25</v>
      </c>
      <c r="E35" s="218" t="s">
        <v>22</v>
      </c>
      <c r="F35" s="217"/>
      <c r="G35" s="217"/>
      <c r="H35" s="217"/>
      <c r="I35" s="217"/>
      <c r="J35" s="194">
        <v>0</v>
      </c>
      <c r="K35" s="218">
        <v>25000</v>
      </c>
      <c r="L35" s="216"/>
      <c r="M35" s="216"/>
    </row>
    <row r="36" spans="1:13" ht="15">
      <c r="A36" s="194">
        <v>3</v>
      </c>
      <c r="B36" s="218" t="s">
        <v>35</v>
      </c>
      <c r="C36" s="218" t="s">
        <v>38</v>
      </c>
      <c r="D36" s="218" t="s">
        <v>25</v>
      </c>
      <c r="E36" s="157" t="s">
        <v>22</v>
      </c>
      <c r="F36" s="217"/>
      <c r="G36" s="217"/>
      <c r="H36" s="217"/>
      <c r="I36" s="217"/>
      <c r="J36" s="194">
        <v>254</v>
      </c>
      <c r="K36" s="194">
        <f>J36*200</f>
        <v>50800</v>
      </c>
      <c r="L36" s="216"/>
      <c r="M36" s="216"/>
    </row>
    <row r="37" spans="1:13">
      <c r="A37" s="213"/>
      <c r="B37" s="213"/>
      <c r="C37" s="213"/>
      <c r="D37" s="213"/>
      <c r="E37" s="213"/>
      <c r="F37" s="213"/>
      <c r="G37" s="213"/>
      <c r="H37" s="213"/>
      <c r="I37" s="213" t="s">
        <v>19</v>
      </c>
      <c r="J37" s="213">
        <f>SUM(J32:J36)</f>
        <v>254</v>
      </c>
      <c r="K37" s="213">
        <f>SUM(K34:K36)</f>
        <v>81725</v>
      </c>
      <c r="L37" s="213"/>
      <c r="M37" s="213"/>
    </row>
    <row r="40" spans="1:13" ht="22.5">
      <c r="A40" s="232" t="s">
        <v>40</v>
      </c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</row>
    <row r="41" spans="1:13" ht="12.75">
      <c r="A41" s="209" t="s">
        <v>1</v>
      </c>
      <c r="B41" s="211" t="s">
        <v>2</v>
      </c>
      <c r="C41" s="209" t="s">
        <v>3</v>
      </c>
      <c r="D41" s="211" t="s">
        <v>4</v>
      </c>
      <c r="E41" s="209" t="s">
        <v>5</v>
      </c>
      <c r="F41" s="209" t="s">
        <v>6</v>
      </c>
      <c r="G41" s="209" t="s">
        <v>7</v>
      </c>
      <c r="H41" s="209" t="s">
        <v>8</v>
      </c>
      <c r="I41" s="211" t="s">
        <v>9</v>
      </c>
      <c r="J41" s="209" t="s">
        <v>10</v>
      </c>
      <c r="K41" s="209" t="s">
        <v>11</v>
      </c>
      <c r="L41" s="214" t="s">
        <v>12</v>
      </c>
      <c r="M41" s="209" t="s">
        <v>13</v>
      </c>
    </row>
    <row r="42" spans="1:13" ht="15">
      <c r="A42" s="194">
        <v>1</v>
      </c>
      <c r="B42" s="194" t="s">
        <v>40</v>
      </c>
      <c r="C42" s="219" t="s">
        <v>41</v>
      </c>
      <c r="D42" s="220" t="s">
        <v>25</v>
      </c>
      <c r="E42" s="216" t="s">
        <v>22</v>
      </c>
      <c r="F42" s="217"/>
      <c r="G42" s="217"/>
      <c r="H42" s="217"/>
      <c r="I42" s="217"/>
      <c r="J42" s="194"/>
      <c r="K42" s="194">
        <v>12000</v>
      </c>
      <c r="L42" s="216"/>
      <c r="M42" s="216"/>
    </row>
    <row r="43" spans="1:13" ht="15">
      <c r="A43" s="194">
        <v>2</v>
      </c>
      <c r="B43" s="194" t="s">
        <v>40</v>
      </c>
      <c r="C43" s="221" t="s">
        <v>42</v>
      </c>
      <c r="D43" s="196" t="s">
        <v>15</v>
      </c>
      <c r="E43" s="216" t="s">
        <v>43</v>
      </c>
      <c r="F43" s="217"/>
      <c r="G43" s="217"/>
      <c r="H43" s="217"/>
      <c r="I43" s="217"/>
      <c r="J43" s="222">
        <v>8</v>
      </c>
      <c r="K43" s="194">
        <v>800</v>
      </c>
      <c r="L43" s="216"/>
      <c r="M43" s="216"/>
    </row>
    <row r="44" spans="1:13">
      <c r="A44" s="213"/>
      <c r="B44" s="213"/>
      <c r="C44" s="213"/>
      <c r="D44" s="213"/>
      <c r="E44" s="213"/>
      <c r="F44" s="213"/>
      <c r="G44" s="213"/>
      <c r="H44" s="213"/>
      <c r="I44" s="213" t="s">
        <v>19</v>
      </c>
      <c r="J44" s="213">
        <f>SUM(J42:J43)</f>
        <v>8</v>
      </c>
      <c r="K44" s="213">
        <f>SUM(K42:K43)</f>
        <v>12800</v>
      </c>
      <c r="L44" s="213"/>
      <c r="M44" s="213"/>
    </row>
  </sheetData>
  <mergeCells count="6">
    <mergeCell ref="A32:M32"/>
    <mergeCell ref="A40:M40"/>
    <mergeCell ref="A1:M1"/>
    <mergeCell ref="A7:M7"/>
    <mergeCell ref="A14:M14"/>
    <mergeCell ref="A22:M2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2:M25"/>
  <sheetViews>
    <sheetView topLeftCell="D1" workbookViewId="0">
      <selection activeCell="N1" sqref="N1"/>
    </sheetView>
  </sheetViews>
  <sheetFormatPr defaultRowHeight="12"/>
  <cols>
    <col min="1" max="1" width="5.28515625" bestFit="1" customWidth="1"/>
    <col min="2" max="2" width="20.42578125" bestFit="1" customWidth="1"/>
    <col min="3" max="3" width="92.140625" bestFit="1" customWidth="1"/>
    <col min="4" max="4" width="16.42578125" bestFit="1" customWidth="1"/>
    <col min="5" max="5" width="17.28515625" bestFit="1" customWidth="1"/>
    <col min="6" max="6" width="15.42578125" bestFit="1" customWidth="1"/>
    <col min="7" max="7" width="18.140625" bestFit="1" customWidth="1"/>
    <col min="8" max="8" width="17" bestFit="1" customWidth="1"/>
    <col min="9" max="9" width="16.42578125" bestFit="1" customWidth="1"/>
    <col min="10" max="10" width="8.85546875" bestFit="1" customWidth="1"/>
    <col min="11" max="11" width="8" customWidth="1"/>
    <col min="12" max="12" width="22" bestFit="1" customWidth="1"/>
    <col min="13" max="13" width="17.28515625" bestFit="1" customWidth="1"/>
  </cols>
  <sheetData>
    <row r="2" spans="1:13" ht="22.5" customHeight="1">
      <c r="A2" s="232" t="s">
        <v>20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</row>
    <row r="3" spans="1:13" s="186" customFormat="1" ht="12.75">
      <c r="A3" s="209" t="s">
        <v>1</v>
      </c>
      <c r="B3" s="211" t="s">
        <v>2</v>
      </c>
      <c r="C3" s="209" t="s">
        <v>3</v>
      </c>
      <c r="D3" s="211" t="s">
        <v>464</v>
      </c>
      <c r="E3" s="209" t="s">
        <v>5</v>
      </c>
      <c r="F3" s="209" t="s">
        <v>6</v>
      </c>
      <c r="G3" s="209" t="s">
        <v>7</v>
      </c>
      <c r="H3" s="209" t="s">
        <v>8</v>
      </c>
      <c r="I3" s="211" t="s">
        <v>9</v>
      </c>
      <c r="J3" s="209" t="s">
        <v>10</v>
      </c>
      <c r="K3" s="209" t="s">
        <v>11</v>
      </c>
      <c r="L3" s="214" t="s">
        <v>12</v>
      </c>
      <c r="M3" s="209" t="s">
        <v>13</v>
      </c>
    </row>
    <row r="4" spans="1:13" s="186" customFormat="1" ht="15">
      <c r="A4" s="194">
        <v>1</v>
      </c>
      <c r="B4" s="195" t="s">
        <v>20</v>
      </c>
      <c r="C4" s="189" t="s">
        <v>453</v>
      </c>
      <c r="D4" s="196" t="s">
        <v>454</v>
      </c>
      <c r="E4" s="189"/>
      <c r="F4" s="191"/>
      <c r="G4" s="191"/>
      <c r="H4" s="191"/>
      <c r="I4" s="191"/>
      <c r="J4" s="195">
        <v>55.5</v>
      </c>
      <c r="K4" s="194">
        <f>J4*600</f>
        <v>33300</v>
      </c>
      <c r="L4" s="197"/>
      <c r="M4" s="197"/>
    </row>
    <row r="5" spans="1:13">
      <c r="A5" s="213"/>
      <c r="B5" s="213"/>
      <c r="C5" s="213"/>
      <c r="D5" s="213"/>
      <c r="E5" s="213"/>
      <c r="F5" s="213"/>
      <c r="G5" s="213"/>
      <c r="H5" s="213"/>
      <c r="I5" s="213" t="s">
        <v>19</v>
      </c>
      <c r="J5" s="213">
        <f>SUM(J3:J4)</f>
        <v>55.5</v>
      </c>
      <c r="K5" s="213">
        <f>SUM(K3:K4)</f>
        <v>33300</v>
      </c>
      <c r="L5" s="213"/>
      <c r="M5" s="213"/>
    </row>
    <row r="7" spans="1:13" s="186" customFormat="1" ht="22.5">
      <c r="A7" s="232" t="s">
        <v>28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</row>
    <row r="8" spans="1:13" s="186" customFormat="1" ht="12.75">
      <c r="A8" s="209" t="s">
        <v>1</v>
      </c>
      <c r="B8" s="211" t="s">
        <v>2</v>
      </c>
      <c r="C8" s="209" t="s">
        <v>3</v>
      </c>
      <c r="D8" s="211" t="s">
        <v>464</v>
      </c>
      <c r="E8" s="209" t="s">
        <v>5</v>
      </c>
      <c r="F8" s="209" t="s">
        <v>6</v>
      </c>
      <c r="G8" s="209" t="s">
        <v>7</v>
      </c>
      <c r="H8" s="209" t="s">
        <v>8</v>
      </c>
      <c r="I8" s="211" t="s">
        <v>9</v>
      </c>
      <c r="J8" s="209" t="s">
        <v>10</v>
      </c>
      <c r="K8" s="209" t="s">
        <v>11</v>
      </c>
      <c r="L8" s="214" t="s">
        <v>12</v>
      </c>
      <c r="M8" s="209" t="s">
        <v>13</v>
      </c>
    </row>
    <row r="9" spans="1:13" ht="15">
      <c r="A9" s="194">
        <v>1</v>
      </c>
      <c r="B9" s="194" t="s">
        <v>28</v>
      </c>
      <c r="C9" s="215" t="s">
        <v>455</v>
      </c>
      <c r="D9" s="196" t="s">
        <v>454</v>
      </c>
      <c r="E9" s="215"/>
      <c r="F9" s="217"/>
      <c r="G9" s="217"/>
      <c r="H9" s="217"/>
      <c r="I9" s="217"/>
      <c r="J9" s="194">
        <v>66</v>
      </c>
      <c r="K9" s="215">
        <f>J9*600</f>
        <v>39600</v>
      </c>
      <c r="L9" s="216"/>
      <c r="M9" s="216"/>
    </row>
    <row r="10" spans="1:13">
      <c r="A10" s="213"/>
      <c r="B10" s="213"/>
      <c r="C10" s="213"/>
      <c r="D10" s="213"/>
      <c r="E10" s="213"/>
      <c r="F10" s="213"/>
      <c r="G10" s="213"/>
      <c r="H10" s="213"/>
      <c r="I10" s="213" t="s">
        <v>19</v>
      </c>
      <c r="J10" s="213">
        <f>SUM(J9:J9)</f>
        <v>66</v>
      </c>
      <c r="K10" s="213">
        <f>SUM(K9:K9)</f>
        <v>39600</v>
      </c>
      <c r="L10" s="213"/>
      <c r="M10" s="213"/>
    </row>
    <row r="11" spans="1:13" s="186" customFormat="1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s="186" customFormat="1" ht="22.5">
      <c r="A12" s="232" t="s">
        <v>456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</row>
    <row r="13" spans="1:13" s="186" customFormat="1" ht="12.75">
      <c r="A13" s="209" t="s">
        <v>1</v>
      </c>
      <c r="B13" s="211" t="s">
        <v>2</v>
      </c>
      <c r="C13" s="209" t="s">
        <v>3</v>
      </c>
      <c r="D13" s="211" t="s">
        <v>464</v>
      </c>
      <c r="E13" s="209" t="s">
        <v>5</v>
      </c>
      <c r="F13" s="209" t="s">
        <v>6</v>
      </c>
      <c r="G13" s="209" t="s">
        <v>7</v>
      </c>
      <c r="H13" s="209" t="s">
        <v>8</v>
      </c>
      <c r="I13" s="211" t="s">
        <v>9</v>
      </c>
      <c r="J13" s="209" t="s">
        <v>10</v>
      </c>
      <c r="K13" s="209" t="s">
        <v>11</v>
      </c>
      <c r="L13" s="214" t="s">
        <v>12</v>
      </c>
      <c r="M13" s="209" t="s">
        <v>13</v>
      </c>
    </row>
    <row r="14" spans="1:13" s="186" customFormat="1" ht="15">
      <c r="A14" s="194">
        <v>1</v>
      </c>
      <c r="B14" s="194" t="s">
        <v>28</v>
      </c>
      <c r="C14" s="215" t="s">
        <v>457</v>
      </c>
      <c r="D14" s="196" t="s">
        <v>454</v>
      </c>
      <c r="E14" s="216"/>
      <c r="F14" s="217"/>
      <c r="G14" s="217"/>
      <c r="H14" s="217"/>
      <c r="I14" s="217"/>
      <c r="J14" s="215">
        <v>497.75</v>
      </c>
      <c r="K14" s="218">
        <f>J14*600</f>
        <v>298650</v>
      </c>
      <c r="L14" s="216"/>
      <c r="M14" s="216"/>
    </row>
    <row r="15" spans="1:13" s="186" customFormat="1">
      <c r="A15" s="213"/>
      <c r="B15" s="213"/>
      <c r="C15" s="213"/>
      <c r="D15" s="213"/>
      <c r="E15" s="213"/>
      <c r="F15" s="213"/>
      <c r="G15" s="213"/>
      <c r="H15" s="213"/>
      <c r="I15" s="213" t="s">
        <v>19</v>
      </c>
      <c r="J15" s="213">
        <f>SUM(J14)</f>
        <v>497.75</v>
      </c>
      <c r="K15" s="213">
        <f>SUM(K14)</f>
        <v>298650</v>
      </c>
      <c r="L15" s="213"/>
      <c r="M15" s="213"/>
    </row>
    <row r="17" spans="1:13" ht="22.5" customHeight="1">
      <c r="A17" s="232" t="s">
        <v>458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</row>
    <row r="18" spans="1:13" s="186" customFormat="1" ht="12.75">
      <c r="A18" s="209" t="s">
        <v>1</v>
      </c>
      <c r="B18" s="211" t="s">
        <v>2</v>
      </c>
      <c r="C18" s="209" t="s">
        <v>3</v>
      </c>
      <c r="D18" s="211" t="s">
        <v>464</v>
      </c>
      <c r="E18" s="209" t="s">
        <v>5</v>
      </c>
      <c r="F18" s="209" t="s">
        <v>6</v>
      </c>
      <c r="G18" s="209" t="s">
        <v>7</v>
      </c>
      <c r="H18" s="209" t="s">
        <v>8</v>
      </c>
      <c r="I18" s="211" t="s">
        <v>9</v>
      </c>
      <c r="J18" s="209" t="s">
        <v>10</v>
      </c>
      <c r="K18" s="209" t="s">
        <v>11</v>
      </c>
      <c r="L18" s="214" t="s">
        <v>12</v>
      </c>
      <c r="M18" s="209" t="s">
        <v>13</v>
      </c>
    </row>
    <row r="19" spans="1:13" s="186" customFormat="1" ht="15">
      <c r="A19" s="194">
        <v>1</v>
      </c>
      <c r="B19" s="194" t="s">
        <v>458</v>
      </c>
      <c r="C19" s="215" t="s">
        <v>459</v>
      </c>
      <c r="D19" s="196" t="s">
        <v>454</v>
      </c>
      <c r="E19" s="216"/>
      <c r="F19" s="217"/>
      <c r="G19" s="217"/>
      <c r="H19" s="217"/>
      <c r="I19" s="217"/>
      <c r="J19" s="215">
        <v>223</v>
      </c>
      <c r="K19" s="218">
        <f>J19*600</f>
        <v>133800</v>
      </c>
      <c r="L19" s="216"/>
      <c r="M19" s="216"/>
    </row>
    <row r="20" spans="1:13" s="186" customFormat="1">
      <c r="A20" s="213"/>
      <c r="B20" s="213"/>
      <c r="C20" s="213"/>
      <c r="D20" s="213"/>
      <c r="E20" s="213"/>
      <c r="F20" s="213"/>
      <c r="G20" s="213"/>
      <c r="H20" s="213"/>
      <c r="I20" s="213" t="s">
        <v>19</v>
      </c>
      <c r="J20" s="213">
        <f>SUM(J19)</f>
        <v>223</v>
      </c>
      <c r="K20" s="213">
        <f>SUM(K19)</f>
        <v>133800</v>
      </c>
      <c r="L20" s="213"/>
      <c r="M20" s="213"/>
    </row>
    <row r="22" spans="1:13" ht="22.5" customHeight="1">
      <c r="A22" s="232" t="s">
        <v>463</v>
      </c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</row>
    <row r="23" spans="1:13" ht="12.75">
      <c r="A23" s="209" t="s">
        <v>1</v>
      </c>
      <c r="B23" s="211" t="s">
        <v>2</v>
      </c>
      <c r="C23" s="209" t="s">
        <v>3</v>
      </c>
      <c r="D23" s="211" t="s">
        <v>464</v>
      </c>
      <c r="E23" s="209" t="s">
        <v>5</v>
      </c>
      <c r="F23" s="209" t="s">
        <v>6</v>
      </c>
      <c r="G23" s="209" t="s">
        <v>7</v>
      </c>
      <c r="H23" s="209" t="s">
        <v>8</v>
      </c>
      <c r="I23" s="211" t="s">
        <v>9</v>
      </c>
      <c r="J23" s="209" t="s">
        <v>10</v>
      </c>
      <c r="K23" s="209" t="s">
        <v>11</v>
      </c>
      <c r="L23" s="214" t="s">
        <v>12</v>
      </c>
      <c r="M23" s="209" t="s">
        <v>13</v>
      </c>
    </row>
    <row r="24" spans="1:13" ht="15">
      <c r="A24" s="194">
        <v>1</v>
      </c>
      <c r="B24" s="194" t="s">
        <v>413</v>
      </c>
      <c r="C24" s="219" t="s">
        <v>463</v>
      </c>
      <c r="D24" s="220" t="s">
        <v>454</v>
      </c>
      <c r="E24" s="216"/>
      <c r="F24" s="217"/>
      <c r="G24" s="217"/>
      <c r="H24" s="217"/>
      <c r="I24" s="217"/>
      <c r="J24" s="194">
        <v>26</v>
      </c>
      <c r="K24" s="194">
        <f>J24*600</f>
        <v>15600</v>
      </c>
      <c r="L24" s="216"/>
      <c r="M24" s="216"/>
    </row>
    <row r="25" spans="1:13">
      <c r="A25" s="213"/>
      <c r="B25" s="213"/>
      <c r="C25" s="213"/>
      <c r="D25" s="213"/>
      <c r="E25" s="213"/>
      <c r="F25" s="213"/>
      <c r="G25" s="213"/>
      <c r="H25" s="213"/>
      <c r="I25" s="213" t="s">
        <v>19</v>
      </c>
      <c r="J25" s="213">
        <f>SUM(J24:J24)</f>
        <v>26</v>
      </c>
      <c r="K25" s="213">
        <f>SUM(K24:K24)</f>
        <v>15600</v>
      </c>
      <c r="L25" s="213"/>
      <c r="M25" s="213"/>
    </row>
  </sheetData>
  <mergeCells count="5">
    <mergeCell ref="A22:M22"/>
    <mergeCell ref="A17:M17"/>
    <mergeCell ref="A2:M2"/>
    <mergeCell ref="A7:M7"/>
    <mergeCell ref="A12:M1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27"/>
  <sheetViews>
    <sheetView topLeftCell="D3" workbookViewId="0">
      <selection activeCell="L3" sqref="L3:L20"/>
    </sheetView>
  </sheetViews>
  <sheetFormatPr defaultRowHeight="12"/>
  <cols>
    <col min="1" max="1" width="5.28515625" bestFit="1" customWidth="1"/>
    <col min="2" max="2" width="12" customWidth="1"/>
    <col min="3" max="3" width="49.28515625" bestFit="1" customWidth="1"/>
    <col min="4" max="4" width="63.7109375" bestFit="1" customWidth="1"/>
    <col min="5" max="5" width="16.42578125" bestFit="1" customWidth="1"/>
    <col min="6" max="6" width="11.85546875" bestFit="1" customWidth="1"/>
    <col min="7" max="7" width="15.42578125" bestFit="1" customWidth="1"/>
    <col min="8" max="8" width="18.140625" bestFit="1" customWidth="1"/>
    <col min="9" max="9" width="17" bestFit="1" customWidth="1"/>
    <col min="10" max="10" width="16.42578125" bestFit="1" customWidth="1"/>
    <col min="11" max="11" width="8.85546875" bestFit="1" customWidth="1"/>
    <col min="12" max="12" width="7" bestFit="1" customWidth="1"/>
    <col min="13" max="13" width="32.7109375" bestFit="1" customWidth="1"/>
    <col min="14" max="14" width="20.42578125" bestFit="1" customWidth="1"/>
    <col min="15" max="15" width="23.7109375" bestFit="1" customWidth="1"/>
    <col min="16" max="16" width="30.7109375" bestFit="1" customWidth="1"/>
    <col min="17" max="17" width="14.140625" bestFit="1" customWidth="1"/>
    <col min="18" max="18" width="18.28515625" bestFit="1" customWidth="1"/>
  </cols>
  <sheetData>
    <row r="1" spans="1:18" ht="24.95" customHeight="1">
      <c r="A1" s="93" t="s">
        <v>1</v>
      </c>
      <c r="B1" s="17" t="s">
        <v>2</v>
      </c>
      <c r="C1" s="17" t="s">
        <v>412</v>
      </c>
      <c r="D1" s="93" t="s">
        <v>3</v>
      </c>
      <c r="E1" s="17" t="s">
        <v>4</v>
      </c>
      <c r="F1" s="93" t="s">
        <v>5</v>
      </c>
      <c r="G1" s="93" t="s">
        <v>6</v>
      </c>
      <c r="H1" s="93" t="s">
        <v>7</v>
      </c>
      <c r="I1" s="93" t="s">
        <v>8</v>
      </c>
      <c r="J1" s="17" t="s">
        <v>9</v>
      </c>
      <c r="K1" s="93" t="s">
        <v>10</v>
      </c>
      <c r="L1" s="93" t="s">
        <v>11</v>
      </c>
      <c r="M1" s="30" t="s">
        <v>12</v>
      </c>
      <c r="N1" s="93" t="s">
        <v>13</v>
      </c>
      <c r="O1" s="93" t="s">
        <v>56</v>
      </c>
      <c r="P1" s="17" t="s">
        <v>57</v>
      </c>
      <c r="Q1" s="93" t="s">
        <v>58</v>
      </c>
      <c r="R1" s="17" t="s">
        <v>59</v>
      </c>
    </row>
    <row r="2" spans="1:18" ht="24.95" customHeight="1">
      <c r="A2" s="223" t="s">
        <v>1</v>
      </c>
      <c r="B2" s="224" t="s">
        <v>2</v>
      </c>
      <c r="C2" s="224" t="s">
        <v>412</v>
      </c>
      <c r="D2" s="223" t="s">
        <v>3</v>
      </c>
      <c r="E2" s="224" t="s">
        <v>4</v>
      </c>
      <c r="F2" s="223" t="s">
        <v>5</v>
      </c>
      <c r="G2" s="223" t="s">
        <v>6</v>
      </c>
      <c r="H2" s="223" t="s">
        <v>7</v>
      </c>
      <c r="I2" s="223" t="s">
        <v>8</v>
      </c>
      <c r="J2" s="224" t="s">
        <v>9</v>
      </c>
      <c r="K2" s="223" t="s">
        <v>10</v>
      </c>
      <c r="L2" s="223" t="s">
        <v>11</v>
      </c>
      <c r="M2" s="225" t="s">
        <v>12</v>
      </c>
      <c r="N2" s="223" t="s">
        <v>13</v>
      </c>
      <c r="O2" s="223" t="s">
        <v>56</v>
      </c>
      <c r="P2" s="224" t="s">
        <v>57</v>
      </c>
      <c r="Q2" s="223" t="s">
        <v>58</v>
      </c>
      <c r="R2" s="224" t="s">
        <v>59</v>
      </c>
    </row>
    <row r="3" spans="1:18" ht="15" customHeight="1">
      <c r="A3" s="141">
        <v>1</v>
      </c>
      <c r="B3" s="141" t="s">
        <v>442</v>
      </c>
      <c r="C3" s="141" t="s">
        <v>430</v>
      </c>
      <c r="D3" s="141" t="s">
        <v>443</v>
      </c>
      <c r="E3" s="141" t="s">
        <v>15</v>
      </c>
      <c r="F3" s="141" t="s">
        <v>16</v>
      </c>
      <c r="G3" s="142">
        <v>42460</v>
      </c>
      <c r="H3" s="142">
        <v>42462</v>
      </c>
      <c r="I3" s="142">
        <v>42462</v>
      </c>
      <c r="J3" s="142">
        <v>42462</v>
      </c>
      <c r="K3" s="141">
        <v>1</v>
      </c>
      <c r="L3" s="141">
        <v>600</v>
      </c>
      <c r="M3" s="141"/>
      <c r="N3" s="141" t="s">
        <v>444</v>
      </c>
      <c r="O3" s="141"/>
      <c r="P3" s="141"/>
      <c r="Q3" s="141" t="s">
        <v>62</v>
      </c>
      <c r="R3" s="141" t="s">
        <v>67</v>
      </c>
    </row>
    <row r="4" spans="1:18" ht="15" customHeight="1">
      <c r="A4" s="226"/>
      <c r="B4" s="227"/>
      <c r="C4" s="227"/>
      <c r="D4" s="227"/>
      <c r="E4" s="127"/>
      <c r="F4" s="131"/>
      <c r="G4" s="226"/>
      <c r="H4" s="226"/>
      <c r="I4" s="226"/>
      <c r="J4" s="226"/>
      <c r="K4" s="226"/>
      <c r="L4" s="226"/>
      <c r="M4" s="227"/>
      <c r="N4" s="226"/>
      <c r="O4" s="226"/>
      <c r="P4" s="226"/>
      <c r="Q4" s="227"/>
      <c r="R4" s="227"/>
    </row>
    <row r="8" spans="1:18" s="2" customFormat="1" ht="15" customHeight="1">
      <c r="B8" s="145" t="s">
        <v>20</v>
      </c>
      <c r="C8" s="145" t="s">
        <v>20</v>
      </c>
      <c r="D8" s="146" t="s">
        <v>24</v>
      </c>
      <c r="E8" s="147" t="s">
        <v>25</v>
      </c>
      <c r="F8" s="148" t="s">
        <v>22</v>
      </c>
      <c r="G8" s="149"/>
      <c r="H8" s="149"/>
      <c r="I8" s="149"/>
      <c r="J8" s="149"/>
      <c r="K8" s="144">
        <v>0</v>
      </c>
      <c r="L8" s="144">
        <v>27500</v>
      </c>
      <c r="M8" s="148"/>
      <c r="N8" s="148"/>
      <c r="O8" s="148" t="s">
        <v>60</v>
      </c>
      <c r="P8" s="148"/>
      <c r="Q8" s="148" t="s">
        <v>70</v>
      </c>
      <c r="R8" s="148" t="s">
        <v>67</v>
      </c>
    </row>
    <row r="9" spans="1:18" s="2" customFormat="1" ht="15" customHeight="1">
      <c r="B9" s="144" t="s">
        <v>40</v>
      </c>
      <c r="C9" s="144" t="s">
        <v>40</v>
      </c>
      <c r="D9" s="145" t="s">
        <v>41</v>
      </c>
      <c r="E9" s="147" t="s">
        <v>25</v>
      </c>
      <c r="F9" s="148" t="s">
        <v>22</v>
      </c>
      <c r="G9" s="149"/>
      <c r="H9" s="149"/>
      <c r="I9" s="149"/>
      <c r="J9" s="149"/>
      <c r="K9" s="144">
        <v>0</v>
      </c>
      <c r="L9" s="144">
        <v>12000</v>
      </c>
      <c r="M9" s="148"/>
      <c r="N9" s="148"/>
      <c r="O9" s="148" t="s">
        <v>60</v>
      </c>
      <c r="P9" s="148"/>
      <c r="Q9" s="148" t="s">
        <v>61</v>
      </c>
      <c r="R9" s="150" t="s">
        <v>62</v>
      </c>
    </row>
    <row r="10" spans="1:18" s="2" customFormat="1" ht="15" customHeight="1">
      <c r="B10" s="145" t="s">
        <v>20</v>
      </c>
      <c r="C10" s="145" t="s">
        <v>20</v>
      </c>
      <c r="D10" s="146" t="s">
        <v>26</v>
      </c>
      <c r="E10" s="147" t="s">
        <v>25</v>
      </c>
      <c r="F10" s="148" t="s">
        <v>22</v>
      </c>
      <c r="G10" s="149"/>
      <c r="H10" s="149"/>
      <c r="I10" s="149"/>
      <c r="J10" s="149"/>
      <c r="K10" s="144">
        <v>0</v>
      </c>
      <c r="L10" s="144">
        <v>20000</v>
      </c>
      <c r="M10" s="148"/>
      <c r="N10" s="148"/>
      <c r="O10" s="148" t="s">
        <v>60</v>
      </c>
      <c r="P10" s="148"/>
      <c r="Q10" s="148" t="s">
        <v>61</v>
      </c>
      <c r="R10" s="150" t="s">
        <v>62</v>
      </c>
    </row>
    <row r="11" spans="1:18" s="2" customFormat="1" ht="15" customHeight="1">
      <c r="B11" s="144" t="s">
        <v>40</v>
      </c>
      <c r="C11" s="144" t="s">
        <v>40</v>
      </c>
      <c r="D11" s="151" t="s">
        <v>42</v>
      </c>
      <c r="E11" s="147" t="s">
        <v>25</v>
      </c>
      <c r="F11" s="148" t="s">
        <v>43</v>
      </c>
      <c r="G11" s="149"/>
      <c r="H11" s="149"/>
      <c r="I11" s="149"/>
      <c r="J11" s="149"/>
      <c r="K11" s="152">
        <v>8</v>
      </c>
      <c r="L11" s="144">
        <f>K11*100</f>
        <v>800</v>
      </c>
      <c r="M11" s="148"/>
      <c r="N11" s="148"/>
      <c r="O11" s="148" t="s">
        <v>60</v>
      </c>
      <c r="P11" s="153"/>
      <c r="Q11" s="148"/>
      <c r="R11" s="154" t="s">
        <v>62</v>
      </c>
    </row>
    <row r="12" spans="1:18" s="2" customFormat="1" ht="15" customHeight="1">
      <c r="B12" s="144" t="s">
        <v>28</v>
      </c>
      <c r="C12" s="144" t="s">
        <v>28</v>
      </c>
      <c r="D12" s="146" t="s">
        <v>29</v>
      </c>
      <c r="E12" s="155" t="s">
        <v>25</v>
      </c>
      <c r="F12" s="148" t="s">
        <v>30</v>
      </c>
      <c r="G12" s="149"/>
      <c r="H12" s="149"/>
      <c r="I12" s="149"/>
      <c r="J12" s="149"/>
      <c r="K12" s="146">
        <v>0</v>
      </c>
      <c r="L12" s="156">
        <v>5531</v>
      </c>
      <c r="M12" s="148"/>
      <c r="N12" s="148"/>
      <c r="O12" s="148" t="s">
        <v>60</v>
      </c>
      <c r="P12" s="149"/>
      <c r="Q12" s="148" t="s">
        <v>70</v>
      </c>
      <c r="R12" s="148" t="s">
        <v>67</v>
      </c>
    </row>
    <row r="13" spans="1:18" s="2" customFormat="1" ht="15" customHeight="1">
      <c r="B13" s="144" t="s">
        <v>28</v>
      </c>
      <c r="C13" s="144" t="s">
        <v>28</v>
      </c>
      <c r="D13" s="146" t="s">
        <v>31</v>
      </c>
      <c r="E13" s="155" t="s">
        <v>25</v>
      </c>
      <c r="F13" s="146" t="s">
        <v>30</v>
      </c>
      <c r="G13" s="149"/>
      <c r="H13" s="149"/>
      <c r="I13" s="149"/>
      <c r="J13" s="149"/>
      <c r="K13" s="144">
        <v>0</v>
      </c>
      <c r="L13" s="146">
        <v>3563</v>
      </c>
      <c r="M13" s="148"/>
      <c r="N13" s="148"/>
      <c r="O13" s="148" t="s">
        <v>60</v>
      </c>
      <c r="P13" s="149"/>
      <c r="Q13" s="148" t="s">
        <v>70</v>
      </c>
      <c r="R13" s="148" t="s">
        <v>67</v>
      </c>
    </row>
    <row r="14" spans="1:18" s="2" customFormat="1" ht="15" customHeight="1">
      <c r="B14" s="144" t="s">
        <v>28</v>
      </c>
      <c r="C14" s="144" t="s">
        <v>28</v>
      </c>
      <c r="D14" s="146" t="s">
        <v>32</v>
      </c>
      <c r="E14" s="155" t="s">
        <v>25</v>
      </c>
      <c r="F14" s="146" t="s">
        <v>30</v>
      </c>
      <c r="G14" s="149"/>
      <c r="H14" s="149"/>
      <c r="I14" s="149"/>
      <c r="J14" s="149"/>
      <c r="K14" s="144">
        <v>0</v>
      </c>
      <c r="L14" s="146">
        <v>15000</v>
      </c>
      <c r="M14" s="148"/>
      <c r="N14" s="148"/>
      <c r="O14" s="148" t="s">
        <v>60</v>
      </c>
      <c r="P14" s="149"/>
      <c r="Q14" s="148" t="s">
        <v>70</v>
      </c>
      <c r="R14" s="148" t="s">
        <v>67</v>
      </c>
    </row>
    <row r="15" spans="1:18" s="2" customFormat="1" ht="15" customHeight="1">
      <c r="B15" s="144" t="s">
        <v>28</v>
      </c>
      <c r="C15" s="144" t="s">
        <v>28</v>
      </c>
      <c r="D15" s="146" t="s">
        <v>33</v>
      </c>
      <c r="E15" s="155" t="s">
        <v>25</v>
      </c>
      <c r="F15" s="146" t="s">
        <v>30</v>
      </c>
      <c r="G15" s="149"/>
      <c r="H15" s="149"/>
      <c r="I15" s="149"/>
      <c r="J15" s="149"/>
      <c r="K15" s="144">
        <v>0</v>
      </c>
      <c r="L15" s="146">
        <v>15052</v>
      </c>
      <c r="M15" s="148"/>
      <c r="N15" s="148"/>
      <c r="O15" s="148" t="s">
        <v>60</v>
      </c>
      <c r="P15" s="149"/>
      <c r="Q15" s="148" t="s">
        <v>70</v>
      </c>
      <c r="R15" s="148" t="s">
        <v>67</v>
      </c>
    </row>
    <row r="16" spans="1:18" s="2" customFormat="1" ht="15" customHeight="1">
      <c r="B16" s="144" t="s">
        <v>28</v>
      </c>
      <c r="C16" s="144" t="s">
        <v>28</v>
      </c>
      <c r="D16" s="146" t="s">
        <v>34</v>
      </c>
      <c r="E16" s="155" t="s">
        <v>25</v>
      </c>
      <c r="F16" s="146" t="s">
        <v>30</v>
      </c>
      <c r="G16" s="149"/>
      <c r="H16" s="149"/>
      <c r="I16" s="149"/>
      <c r="J16" s="149"/>
      <c r="K16" s="144">
        <v>0</v>
      </c>
      <c r="L16" s="146">
        <v>8052</v>
      </c>
      <c r="M16" s="148"/>
      <c r="N16" s="148"/>
      <c r="O16" s="148" t="s">
        <v>60</v>
      </c>
      <c r="P16" s="149"/>
      <c r="Q16" s="148" t="s">
        <v>70</v>
      </c>
      <c r="R16" s="148" t="s">
        <v>67</v>
      </c>
    </row>
    <row r="17" spans="2:18" s="2" customFormat="1" ht="15" customHeight="1">
      <c r="B17" s="157" t="s">
        <v>35</v>
      </c>
      <c r="C17" s="157" t="s">
        <v>35</v>
      </c>
      <c r="D17" s="157" t="s">
        <v>36</v>
      </c>
      <c r="E17" s="157" t="s">
        <v>25</v>
      </c>
      <c r="F17" s="157" t="s">
        <v>22</v>
      </c>
      <c r="G17" s="149"/>
      <c r="H17" s="149"/>
      <c r="I17" s="149"/>
      <c r="J17" s="149"/>
      <c r="K17" s="144">
        <v>0</v>
      </c>
      <c r="L17" s="156">
        <v>5925</v>
      </c>
      <c r="M17" s="148"/>
      <c r="N17" s="148"/>
      <c r="O17" s="148" t="s">
        <v>60</v>
      </c>
      <c r="P17" s="153"/>
      <c r="Q17" s="148" t="s">
        <v>71</v>
      </c>
      <c r="R17" s="154" t="s">
        <v>62</v>
      </c>
    </row>
    <row r="18" spans="2:18" s="2" customFormat="1" ht="15" customHeight="1">
      <c r="B18" s="157" t="s">
        <v>35</v>
      </c>
      <c r="C18" s="157" t="s">
        <v>35</v>
      </c>
      <c r="D18" s="157" t="s">
        <v>37</v>
      </c>
      <c r="E18" s="157" t="s">
        <v>25</v>
      </c>
      <c r="F18" s="157" t="s">
        <v>22</v>
      </c>
      <c r="G18" s="149"/>
      <c r="H18" s="149"/>
      <c r="I18" s="149"/>
      <c r="J18" s="149"/>
      <c r="K18" s="144">
        <v>0</v>
      </c>
      <c r="L18" s="156">
        <v>25000</v>
      </c>
      <c r="M18" s="148"/>
      <c r="N18" s="148"/>
      <c r="O18" s="148" t="s">
        <v>60</v>
      </c>
      <c r="P18" s="153"/>
      <c r="Q18" s="148" t="s">
        <v>70</v>
      </c>
      <c r="R18" s="148" t="s">
        <v>67</v>
      </c>
    </row>
    <row r="19" spans="2:18" s="2" customFormat="1" ht="15" customHeight="1">
      <c r="B19" s="157" t="s">
        <v>20</v>
      </c>
      <c r="C19" s="157" t="s">
        <v>20</v>
      </c>
      <c r="D19" s="157" t="s">
        <v>27</v>
      </c>
      <c r="E19" s="157" t="s">
        <v>25</v>
      </c>
      <c r="F19" s="157" t="s">
        <v>22</v>
      </c>
      <c r="G19" s="149"/>
      <c r="H19" s="149"/>
      <c r="I19" s="149"/>
      <c r="J19" s="149"/>
      <c r="K19" s="144">
        <v>0</v>
      </c>
      <c r="L19" s="156">
        <v>20833</v>
      </c>
      <c r="M19" s="148"/>
      <c r="N19" s="148"/>
      <c r="O19" s="148" t="s">
        <v>60</v>
      </c>
      <c r="P19" s="153"/>
      <c r="Q19" s="148" t="s">
        <v>70</v>
      </c>
      <c r="R19" s="148" t="s">
        <v>67</v>
      </c>
    </row>
    <row r="20" spans="2:18" s="2" customFormat="1" ht="15" customHeight="1">
      <c r="B20" s="157" t="s">
        <v>35</v>
      </c>
      <c r="C20" s="157" t="s">
        <v>35</v>
      </c>
      <c r="D20" s="157" t="s">
        <v>38</v>
      </c>
      <c r="E20" s="157" t="s">
        <v>25</v>
      </c>
      <c r="F20" s="157" t="s">
        <v>22</v>
      </c>
      <c r="G20" s="149"/>
      <c r="H20" s="149"/>
      <c r="I20" s="149"/>
      <c r="J20" s="149"/>
      <c r="K20" s="144">
        <v>254</v>
      </c>
      <c r="L20" s="144">
        <f>K20*200</f>
        <v>50800</v>
      </c>
      <c r="M20" s="148"/>
      <c r="N20" s="148"/>
      <c r="O20" s="148" t="s">
        <v>60</v>
      </c>
      <c r="P20" s="153"/>
      <c r="Q20" s="148" t="s">
        <v>70</v>
      </c>
      <c r="R20" s="148" t="s">
        <v>67</v>
      </c>
    </row>
    <row r="21" spans="2:18" s="2" customFormat="1" ht="15" customHeight="1">
      <c r="B21" s="157"/>
      <c r="C21" s="157"/>
      <c r="D21" s="157"/>
      <c r="E21" s="157"/>
      <c r="F21" s="157"/>
      <c r="G21" s="149"/>
      <c r="H21" s="149"/>
      <c r="I21" s="149"/>
      <c r="J21" s="149"/>
      <c r="K21" s="144"/>
      <c r="L21" s="156"/>
      <c r="M21" s="148"/>
      <c r="N21" s="148"/>
      <c r="O21" s="148"/>
      <c r="P21" s="153"/>
      <c r="Q21" s="148"/>
      <c r="R21" s="148"/>
    </row>
    <row r="22" spans="2:18" s="2" customFormat="1" ht="15" customHeight="1">
      <c r="B22" s="145" t="s">
        <v>20</v>
      </c>
      <c r="C22" s="145" t="s">
        <v>20</v>
      </c>
      <c r="D22" s="146" t="s">
        <v>453</v>
      </c>
      <c r="E22" s="147" t="s">
        <v>454</v>
      </c>
      <c r="F22" s="148"/>
      <c r="G22" s="149"/>
      <c r="H22" s="149"/>
      <c r="I22" s="149"/>
      <c r="J22" s="149"/>
      <c r="K22" s="144">
        <v>55.5</v>
      </c>
      <c r="L22" s="144">
        <f>K22*600</f>
        <v>33300</v>
      </c>
      <c r="M22" s="148"/>
      <c r="N22" s="148"/>
      <c r="O22" s="148" t="s">
        <v>60</v>
      </c>
      <c r="P22" s="148"/>
      <c r="Q22" s="148"/>
      <c r="R22" s="148" t="s">
        <v>67</v>
      </c>
    </row>
    <row r="23" spans="2:18" s="2" customFormat="1" ht="15" customHeight="1">
      <c r="B23" s="144" t="s">
        <v>28</v>
      </c>
      <c r="C23" s="144" t="s">
        <v>28</v>
      </c>
      <c r="D23" s="146" t="s">
        <v>455</v>
      </c>
      <c r="E23" s="155" t="s">
        <v>454</v>
      </c>
      <c r="F23" s="146"/>
      <c r="G23" s="149"/>
      <c r="H23" s="149"/>
      <c r="I23" s="149"/>
      <c r="J23" s="149"/>
      <c r="K23" s="144">
        <v>66</v>
      </c>
      <c r="L23" s="146">
        <f>K23*600</f>
        <v>39600</v>
      </c>
      <c r="M23" s="148"/>
      <c r="N23" s="148"/>
      <c r="O23" s="148" t="s">
        <v>60</v>
      </c>
      <c r="P23" s="149"/>
      <c r="Q23" s="148"/>
      <c r="R23" s="148" t="s">
        <v>67</v>
      </c>
    </row>
    <row r="24" spans="2:18" s="2" customFormat="1" ht="15" customHeight="1">
      <c r="B24" s="144" t="s">
        <v>28</v>
      </c>
      <c r="C24" s="144" t="s">
        <v>461</v>
      </c>
      <c r="D24" s="146" t="s">
        <v>457</v>
      </c>
      <c r="E24" s="155" t="s">
        <v>454</v>
      </c>
      <c r="F24" s="146"/>
      <c r="G24" s="149"/>
      <c r="H24" s="149"/>
      <c r="I24" s="149"/>
      <c r="J24" s="149"/>
      <c r="K24" s="144">
        <v>497.75</v>
      </c>
      <c r="L24" s="146">
        <f>K24*600</f>
        <v>298650</v>
      </c>
      <c r="M24" s="148"/>
      <c r="N24" s="148"/>
      <c r="O24" s="148" t="s">
        <v>60</v>
      </c>
      <c r="P24" s="149"/>
      <c r="Q24" s="148"/>
      <c r="R24" s="148" t="s">
        <v>67</v>
      </c>
    </row>
    <row r="25" spans="2:18" s="2" customFormat="1" ht="15" customHeight="1">
      <c r="B25" s="145" t="s">
        <v>458</v>
      </c>
      <c r="C25" s="145" t="s">
        <v>458</v>
      </c>
      <c r="D25" s="146" t="s">
        <v>459</v>
      </c>
      <c r="E25" s="155" t="s">
        <v>454</v>
      </c>
      <c r="F25" s="148"/>
      <c r="G25" s="149"/>
      <c r="H25" s="149"/>
      <c r="I25" s="149"/>
      <c r="J25" s="149"/>
      <c r="K25" s="144">
        <v>223</v>
      </c>
      <c r="L25" s="146">
        <f>K25*600</f>
        <v>133800</v>
      </c>
      <c r="M25" s="148"/>
      <c r="N25" s="148"/>
      <c r="O25" s="148" t="s">
        <v>60</v>
      </c>
      <c r="P25" s="148"/>
      <c r="Q25" s="148"/>
      <c r="R25" s="148" t="s">
        <v>67</v>
      </c>
    </row>
    <row r="26" spans="2:18" s="2" customFormat="1" ht="15" customHeight="1">
      <c r="B26" s="157" t="s">
        <v>413</v>
      </c>
      <c r="C26" s="157" t="s">
        <v>413</v>
      </c>
      <c r="D26" s="157" t="s">
        <v>460</v>
      </c>
      <c r="E26" s="155" t="s">
        <v>454</v>
      </c>
      <c r="F26" s="157"/>
      <c r="G26" s="149"/>
      <c r="H26" s="149"/>
      <c r="I26" s="149"/>
      <c r="J26" s="149"/>
      <c r="K26" s="144">
        <v>26</v>
      </c>
      <c r="L26" s="156">
        <f>K26*600</f>
        <v>15600</v>
      </c>
      <c r="M26" s="148"/>
      <c r="N26" s="148"/>
      <c r="O26" s="148" t="s">
        <v>60</v>
      </c>
      <c r="P26" s="153"/>
      <c r="Q26" s="148"/>
      <c r="R26" s="148" t="s">
        <v>67</v>
      </c>
    </row>
    <row r="27" spans="2:18" ht="12.75">
      <c r="B27" s="228" t="s">
        <v>19</v>
      </c>
      <c r="C27" s="228"/>
      <c r="D27" s="228"/>
      <c r="E27" s="228"/>
      <c r="F27" s="228"/>
      <c r="G27" s="228"/>
      <c r="H27" s="228"/>
      <c r="I27" s="229" t="s">
        <v>19</v>
      </c>
      <c r="J27" s="229"/>
      <c r="K27" s="230">
        <f>SUM(K3:K26)</f>
        <v>1131.25</v>
      </c>
      <c r="L27" s="230">
        <f>SUM(L3:L26)</f>
        <v>731606</v>
      </c>
      <c r="M27" s="228"/>
      <c r="N27" s="228"/>
      <c r="O27" s="228"/>
      <c r="P27" s="228"/>
      <c r="Q27" s="228"/>
      <c r="R27" s="228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52"/>
  <sheetViews>
    <sheetView workbookViewId="0">
      <selection sqref="A1:M1"/>
    </sheetView>
  </sheetViews>
  <sheetFormatPr defaultRowHeight="12"/>
  <cols>
    <col min="1" max="1" width="5.28515625" bestFit="1" customWidth="1"/>
    <col min="2" max="2" width="21.85546875" bestFit="1" customWidth="1"/>
    <col min="3" max="3" width="41.42578125" bestFit="1" customWidth="1"/>
    <col min="4" max="4" width="31.85546875" bestFit="1" customWidth="1"/>
    <col min="5" max="5" width="19" customWidth="1"/>
    <col min="6" max="6" width="15.42578125" bestFit="1" customWidth="1"/>
    <col min="7" max="7" width="18.140625" bestFit="1" customWidth="1"/>
    <col min="8" max="8" width="17" bestFit="1" customWidth="1"/>
    <col min="9" max="9" width="16.42578125" bestFit="1" customWidth="1"/>
    <col min="10" max="10" width="8.85546875" bestFit="1" customWidth="1"/>
    <col min="11" max="11" width="8.28515625" customWidth="1"/>
    <col min="12" max="13" width="17.28515625" bestFit="1" customWidth="1"/>
  </cols>
  <sheetData>
    <row r="1" spans="1:13" s="13" customFormat="1" ht="22.5" customHeigh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13" s="13" customFormat="1" ht="24" customHeight="1">
      <c r="A2" s="93" t="s">
        <v>1</v>
      </c>
      <c r="B2" s="17" t="s">
        <v>2</v>
      </c>
      <c r="C2" s="93" t="s">
        <v>3</v>
      </c>
      <c r="D2" s="17" t="s">
        <v>4</v>
      </c>
      <c r="E2" s="93" t="s">
        <v>5</v>
      </c>
      <c r="F2" s="93" t="s">
        <v>6</v>
      </c>
      <c r="G2" s="93" t="s">
        <v>7</v>
      </c>
      <c r="H2" s="93" t="s">
        <v>8</v>
      </c>
      <c r="I2" s="17" t="s">
        <v>9</v>
      </c>
      <c r="J2" s="93" t="s">
        <v>10</v>
      </c>
      <c r="K2" s="93" t="s">
        <v>11</v>
      </c>
      <c r="L2" s="17" t="s">
        <v>12</v>
      </c>
      <c r="M2" s="93" t="s">
        <v>13</v>
      </c>
    </row>
    <row r="3" spans="1:13" s="2" customFormat="1" ht="15" customHeight="1">
      <c r="A3" s="2">
        <v>1</v>
      </c>
      <c r="B3" s="159" t="s">
        <v>0</v>
      </c>
      <c r="C3" s="2" t="s">
        <v>429</v>
      </c>
      <c r="D3" s="2" t="s">
        <v>15</v>
      </c>
      <c r="E3" s="2" t="s">
        <v>16</v>
      </c>
      <c r="F3" s="143">
        <v>42426</v>
      </c>
      <c r="G3" s="143">
        <v>42431</v>
      </c>
      <c r="H3" s="143">
        <v>42431</v>
      </c>
      <c r="I3" s="143">
        <v>42431</v>
      </c>
      <c r="J3" s="2">
        <v>2</v>
      </c>
      <c r="K3" s="2">
        <v>1200</v>
      </c>
      <c r="L3" s="160" t="s">
        <v>428</v>
      </c>
    </row>
    <row r="4" spans="1:13" s="2" customFormat="1" ht="15" customHeight="1">
      <c r="A4" s="2">
        <v>2</v>
      </c>
      <c r="B4" s="159" t="s">
        <v>0</v>
      </c>
      <c r="C4" s="141" t="s">
        <v>431</v>
      </c>
      <c r="D4" s="2" t="s">
        <v>15</v>
      </c>
      <c r="E4" s="2" t="s">
        <v>16</v>
      </c>
      <c r="F4" s="143">
        <v>42427</v>
      </c>
      <c r="G4" s="143">
        <v>42432</v>
      </c>
      <c r="H4" s="143">
        <v>42432</v>
      </c>
      <c r="I4" s="143">
        <v>42432</v>
      </c>
      <c r="J4" s="2">
        <v>2.5</v>
      </c>
      <c r="K4" s="2">
        <v>1500</v>
      </c>
      <c r="L4" s="161" t="s">
        <v>428</v>
      </c>
    </row>
    <row r="5" spans="1:13" s="2" customFormat="1" ht="15" customHeight="1">
      <c r="A5" s="2">
        <v>3</v>
      </c>
      <c r="B5" s="159" t="s">
        <v>0</v>
      </c>
      <c r="C5" s="141" t="s">
        <v>432</v>
      </c>
      <c r="D5" s="2" t="s">
        <v>15</v>
      </c>
      <c r="E5" s="2" t="s">
        <v>16</v>
      </c>
      <c r="F5" s="143">
        <v>42431</v>
      </c>
      <c r="G5" s="143">
        <v>42432</v>
      </c>
      <c r="H5" s="143">
        <v>42432</v>
      </c>
      <c r="I5" s="143">
        <v>42432</v>
      </c>
      <c r="J5" s="2">
        <v>1</v>
      </c>
      <c r="K5" s="2">
        <v>600</v>
      </c>
      <c r="L5" s="161" t="s">
        <v>428</v>
      </c>
    </row>
    <row r="6" spans="1:13" s="2" customFormat="1" ht="15" customHeight="1">
      <c r="A6" s="2">
        <v>4</v>
      </c>
      <c r="B6" s="159" t="s">
        <v>0</v>
      </c>
      <c r="C6" s="141" t="s">
        <v>434</v>
      </c>
      <c r="D6" s="2" t="s">
        <v>15</v>
      </c>
      <c r="E6" s="2" t="s">
        <v>16</v>
      </c>
      <c r="F6" s="143">
        <v>42445</v>
      </c>
      <c r="G6" s="143">
        <v>42446</v>
      </c>
      <c r="H6" s="143">
        <v>42446</v>
      </c>
      <c r="I6" s="143">
        <v>42446</v>
      </c>
      <c r="J6" s="2">
        <v>1</v>
      </c>
      <c r="K6" s="2">
        <v>600</v>
      </c>
      <c r="L6" s="161" t="s">
        <v>428</v>
      </c>
    </row>
    <row r="7" spans="1:13" s="2" customFormat="1" ht="15" customHeight="1">
      <c r="A7" s="2">
        <v>5</v>
      </c>
      <c r="B7" s="159" t="s">
        <v>0</v>
      </c>
      <c r="C7" s="141" t="s">
        <v>435</v>
      </c>
      <c r="D7" s="2" t="s">
        <v>15</v>
      </c>
      <c r="E7" s="2" t="s">
        <v>16</v>
      </c>
      <c r="F7" s="143">
        <v>42446</v>
      </c>
      <c r="G7" s="143">
        <v>42446</v>
      </c>
      <c r="H7" s="143">
        <v>42446</v>
      </c>
      <c r="I7" s="143">
        <v>42446</v>
      </c>
      <c r="J7" s="2">
        <v>1</v>
      </c>
      <c r="K7" s="2">
        <v>600</v>
      </c>
      <c r="L7" s="161" t="s">
        <v>428</v>
      </c>
    </row>
    <row r="8" spans="1:13" s="2" customFormat="1" ht="15" customHeight="1">
      <c r="A8" s="2">
        <v>6</v>
      </c>
      <c r="B8" s="159" t="s">
        <v>0</v>
      </c>
      <c r="C8" s="141" t="s">
        <v>436</v>
      </c>
      <c r="D8" s="2" t="s">
        <v>15</v>
      </c>
      <c r="E8" s="2" t="s">
        <v>16</v>
      </c>
      <c r="F8" s="143">
        <v>42446</v>
      </c>
      <c r="G8" s="143">
        <v>42446</v>
      </c>
      <c r="H8" s="143">
        <v>42446</v>
      </c>
      <c r="I8" s="143">
        <v>42446</v>
      </c>
      <c r="J8" s="2">
        <v>1</v>
      </c>
      <c r="K8" s="2">
        <v>600</v>
      </c>
      <c r="L8" s="161" t="s">
        <v>428</v>
      </c>
    </row>
    <row r="9" spans="1:13" s="13" customFormat="1" ht="12.75">
      <c r="A9" s="158"/>
      <c r="B9" s="158"/>
      <c r="C9" s="158"/>
      <c r="D9" s="158"/>
      <c r="E9" s="158"/>
      <c r="F9" s="158"/>
      <c r="G9" s="158"/>
      <c r="H9" s="158"/>
      <c r="I9" s="158" t="s">
        <v>19</v>
      </c>
      <c r="J9" s="158">
        <v>2</v>
      </c>
      <c r="K9" s="99">
        <f>SUM(K3:K8)</f>
        <v>5100</v>
      </c>
      <c r="L9" s="158"/>
      <c r="M9" s="158"/>
    </row>
    <row r="12" spans="1:13" ht="22.5">
      <c r="A12" s="232" t="s">
        <v>44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</row>
    <row r="13" spans="1:13" ht="24">
      <c r="A13" s="93" t="s">
        <v>1</v>
      </c>
      <c r="B13" s="17" t="s">
        <v>2</v>
      </c>
      <c r="C13" s="93" t="s">
        <v>3</v>
      </c>
      <c r="D13" s="17" t="s">
        <v>4</v>
      </c>
      <c r="E13" s="93" t="s">
        <v>5</v>
      </c>
      <c r="F13" s="93" t="s">
        <v>6</v>
      </c>
      <c r="G13" s="93" t="s">
        <v>7</v>
      </c>
      <c r="H13" s="93" t="s">
        <v>8</v>
      </c>
      <c r="I13" s="17" t="s">
        <v>9</v>
      </c>
      <c r="J13" s="93" t="s">
        <v>10</v>
      </c>
      <c r="K13" s="93" t="s">
        <v>11</v>
      </c>
      <c r="L13" s="30" t="s">
        <v>12</v>
      </c>
      <c r="M13" s="93" t="s">
        <v>13</v>
      </c>
    </row>
    <row r="14" spans="1:13" s="2" customFormat="1" ht="15" customHeight="1">
      <c r="A14" s="162"/>
      <c r="B14" s="163"/>
      <c r="C14" s="141"/>
      <c r="D14" s="164"/>
      <c r="E14" s="141"/>
      <c r="F14" s="143"/>
      <c r="G14" s="143"/>
      <c r="H14" s="143"/>
      <c r="I14" s="143"/>
      <c r="J14" s="163"/>
      <c r="K14" s="162"/>
      <c r="L14" s="160"/>
      <c r="M14" s="160"/>
    </row>
    <row r="15" spans="1:13" s="2" customFormat="1" ht="15" customHeight="1">
      <c r="A15" s="162"/>
      <c r="B15" s="163"/>
      <c r="C15" s="141"/>
      <c r="D15" s="164"/>
      <c r="E15" s="141"/>
      <c r="F15" s="143"/>
      <c r="G15" s="143"/>
      <c r="H15" s="143"/>
      <c r="I15" s="143"/>
      <c r="J15" s="163"/>
      <c r="K15" s="162"/>
      <c r="L15" s="160"/>
      <c r="M15" s="160"/>
    </row>
    <row r="16" spans="1:13">
      <c r="A16" s="99"/>
      <c r="B16" s="99"/>
      <c r="C16" s="99"/>
      <c r="D16" s="99"/>
      <c r="E16" s="99"/>
      <c r="F16" s="99"/>
      <c r="G16" s="99"/>
      <c r="H16" s="99"/>
      <c r="I16" s="99" t="s">
        <v>19</v>
      </c>
      <c r="J16" s="99">
        <f>SUM(J13:J15)</f>
        <v>0</v>
      </c>
      <c r="K16" s="99">
        <f>SUM(K13:K15)</f>
        <v>0</v>
      </c>
      <c r="L16" s="99"/>
      <c r="M16" s="99"/>
    </row>
    <row r="19" spans="1:13" ht="22.5">
      <c r="A19" s="232" t="s">
        <v>20</v>
      </c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</row>
    <row r="20" spans="1:13" ht="24">
      <c r="A20" s="93" t="s">
        <v>1</v>
      </c>
      <c r="B20" s="17" t="s">
        <v>2</v>
      </c>
      <c r="C20" s="93" t="s">
        <v>3</v>
      </c>
      <c r="D20" s="17" t="s">
        <v>4</v>
      </c>
      <c r="E20" s="93" t="s">
        <v>5</v>
      </c>
      <c r="F20" s="93" t="s">
        <v>6</v>
      </c>
      <c r="G20" s="93" t="s">
        <v>7</v>
      </c>
      <c r="H20" s="93" t="s">
        <v>8</v>
      </c>
      <c r="I20" s="17" t="s">
        <v>9</v>
      </c>
      <c r="J20" s="93" t="s">
        <v>10</v>
      </c>
      <c r="K20" s="93" t="s">
        <v>11</v>
      </c>
      <c r="L20" s="30" t="s">
        <v>12</v>
      </c>
      <c r="M20" s="93" t="s">
        <v>13</v>
      </c>
    </row>
    <row r="21" spans="1:13" s="2" customFormat="1" ht="15" customHeight="1">
      <c r="A21" s="162">
        <v>1</v>
      </c>
      <c r="B21" s="163" t="s">
        <v>20</v>
      </c>
      <c r="C21" s="141" t="s">
        <v>76</v>
      </c>
      <c r="D21" s="141" t="s">
        <v>15</v>
      </c>
      <c r="E21" s="141" t="s">
        <v>22</v>
      </c>
      <c r="F21" s="143">
        <v>42441</v>
      </c>
      <c r="G21" s="143">
        <v>42441</v>
      </c>
      <c r="H21" s="143">
        <v>42441</v>
      </c>
      <c r="I21" s="169">
        <v>42441</v>
      </c>
      <c r="J21" s="162">
        <v>1</v>
      </c>
      <c r="K21" s="160">
        <v>600</v>
      </c>
      <c r="L21" s="160" t="s">
        <v>428</v>
      </c>
    </row>
    <row r="22" spans="1:13" s="2" customFormat="1" ht="15">
      <c r="A22" s="166">
        <v>2</v>
      </c>
      <c r="B22" s="167" t="s">
        <v>20</v>
      </c>
      <c r="C22" s="141" t="s">
        <v>24</v>
      </c>
      <c r="D22" s="168" t="s">
        <v>25</v>
      </c>
      <c r="E22" s="141" t="s">
        <v>22</v>
      </c>
      <c r="F22" s="143"/>
      <c r="G22" s="143"/>
      <c r="H22" s="143"/>
      <c r="I22" s="143"/>
      <c r="J22" s="167">
        <v>0</v>
      </c>
      <c r="K22" s="166">
        <v>27500</v>
      </c>
      <c r="L22" s="161"/>
      <c r="M22" s="161"/>
    </row>
    <row r="23" spans="1:13" s="2" customFormat="1" ht="15">
      <c r="A23" s="166">
        <v>3</v>
      </c>
      <c r="B23" s="167" t="s">
        <v>20</v>
      </c>
      <c r="C23" s="141" t="s">
        <v>26</v>
      </c>
      <c r="D23" s="168" t="s">
        <v>25</v>
      </c>
      <c r="E23" s="141" t="s">
        <v>22</v>
      </c>
      <c r="F23" s="143"/>
      <c r="G23" s="143"/>
      <c r="H23" s="143"/>
      <c r="I23" s="143"/>
      <c r="J23" s="167">
        <v>0</v>
      </c>
      <c r="K23" s="166">
        <v>20000</v>
      </c>
      <c r="L23" s="161"/>
      <c r="M23" s="161"/>
    </row>
    <row r="24" spans="1:13" s="2" customFormat="1" ht="15">
      <c r="A24" s="166">
        <v>4</v>
      </c>
      <c r="B24" s="167" t="s">
        <v>20</v>
      </c>
      <c r="C24" s="141" t="s">
        <v>27</v>
      </c>
      <c r="D24" s="168" t="s">
        <v>25</v>
      </c>
      <c r="E24" s="141" t="s">
        <v>22</v>
      </c>
      <c r="F24" s="143"/>
      <c r="G24" s="143"/>
      <c r="H24" s="143"/>
      <c r="I24" s="143"/>
      <c r="J24" s="167">
        <v>0</v>
      </c>
      <c r="K24" s="166">
        <v>20833</v>
      </c>
      <c r="L24" s="161"/>
      <c r="M24" s="161"/>
    </row>
    <row r="25" spans="1:13">
      <c r="A25" s="99"/>
      <c r="B25" s="99"/>
      <c r="C25" s="99"/>
      <c r="D25" s="99"/>
      <c r="E25" s="99"/>
      <c r="F25" s="99"/>
      <c r="G25" s="99"/>
      <c r="H25" s="99"/>
      <c r="I25" s="99" t="s">
        <v>19</v>
      </c>
      <c r="J25" s="99">
        <f>SUM(J20:J24)</f>
        <v>1</v>
      </c>
      <c r="K25" s="99">
        <f>SUM(K20:K24)</f>
        <v>68933</v>
      </c>
      <c r="L25" s="99"/>
      <c r="M25" s="99"/>
    </row>
    <row r="29" spans="1:13" ht="22.5">
      <c r="A29" s="232" t="s">
        <v>28</v>
      </c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</row>
    <row r="30" spans="1:13" ht="24">
      <c r="A30" s="93" t="s">
        <v>1</v>
      </c>
      <c r="B30" s="17" t="s">
        <v>2</v>
      </c>
      <c r="C30" s="93" t="s">
        <v>3</v>
      </c>
      <c r="D30" s="17" t="s">
        <v>4</v>
      </c>
      <c r="E30" s="93" t="s">
        <v>5</v>
      </c>
      <c r="F30" s="93" t="s">
        <v>6</v>
      </c>
      <c r="G30" s="93" t="s">
        <v>7</v>
      </c>
      <c r="H30" s="93" t="s">
        <v>8</v>
      </c>
      <c r="I30" s="17" t="s">
        <v>9</v>
      </c>
      <c r="J30" s="93" t="s">
        <v>10</v>
      </c>
      <c r="K30" s="93" t="s">
        <v>11</v>
      </c>
      <c r="L30" s="30" t="s">
        <v>12</v>
      </c>
      <c r="M30" s="93" t="s">
        <v>13</v>
      </c>
    </row>
    <row r="31" spans="1:13" s="165" customFormat="1" ht="15">
      <c r="A31" s="162">
        <v>1</v>
      </c>
      <c r="B31" s="162" t="s">
        <v>28</v>
      </c>
      <c r="C31" s="178" t="s">
        <v>29</v>
      </c>
      <c r="D31" s="164" t="s">
        <v>25</v>
      </c>
      <c r="E31" s="171" t="s">
        <v>30</v>
      </c>
      <c r="F31" s="172"/>
      <c r="G31" s="172"/>
      <c r="H31" s="172"/>
      <c r="I31" s="172"/>
      <c r="J31" s="178">
        <v>0</v>
      </c>
      <c r="K31" s="176">
        <v>5531</v>
      </c>
      <c r="L31" s="171"/>
      <c r="M31" s="171"/>
    </row>
    <row r="32" spans="1:13" s="165" customFormat="1" ht="15">
      <c r="A32" s="162">
        <v>2</v>
      </c>
      <c r="B32" s="162" t="s">
        <v>28</v>
      </c>
      <c r="C32" s="178" t="s">
        <v>31</v>
      </c>
      <c r="D32" s="164" t="s">
        <v>25</v>
      </c>
      <c r="E32" s="178" t="s">
        <v>30</v>
      </c>
      <c r="F32" s="172"/>
      <c r="G32" s="172"/>
      <c r="H32" s="172"/>
      <c r="I32" s="172"/>
      <c r="J32" s="162">
        <v>0</v>
      </c>
      <c r="K32" s="178">
        <v>3563</v>
      </c>
      <c r="L32" s="171"/>
      <c r="M32" s="171"/>
    </row>
    <row r="33" spans="1:13" s="165" customFormat="1" ht="15">
      <c r="A33" s="162">
        <v>3</v>
      </c>
      <c r="B33" s="162" t="s">
        <v>28</v>
      </c>
      <c r="C33" s="178" t="s">
        <v>32</v>
      </c>
      <c r="D33" s="164" t="s">
        <v>25</v>
      </c>
      <c r="E33" s="178" t="s">
        <v>30</v>
      </c>
      <c r="F33" s="172"/>
      <c r="G33" s="172"/>
      <c r="H33" s="172"/>
      <c r="I33" s="172"/>
      <c r="J33" s="162">
        <v>0</v>
      </c>
      <c r="K33" s="178">
        <v>15000</v>
      </c>
      <c r="L33" s="171"/>
      <c r="M33" s="171"/>
    </row>
    <row r="34" spans="1:13" s="165" customFormat="1" ht="15">
      <c r="A34" s="162">
        <v>4</v>
      </c>
      <c r="B34" s="162" t="s">
        <v>28</v>
      </c>
      <c r="C34" s="178" t="s">
        <v>33</v>
      </c>
      <c r="D34" s="164" t="s">
        <v>25</v>
      </c>
      <c r="E34" s="178" t="s">
        <v>30</v>
      </c>
      <c r="F34" s="172"/>
      <c r="G34" s="172"/>
      <c r="H34" s="172"/>
      <c r="I34" s="172"/>
      <c r="J34" s="162">
        <v>0</v>
      </c>
      <c r="K34" s="178">
        <v>15052</v>
      </c>
      <c r="L34" s="171"/>
      <c r="M34" s="171"/>
    </row>
    <row r="35" spans="1:13" s="165" customFormat="1" ht="15">
      <c r="A35" s="162">
        <v>5</v>
      </c>
      <c r="B35" s="162" t="s">
        <v>28</v>
      </c>
      <c r="C35" s="178" t="s">
        <v>34</v>
      </c>
      <c r="D35" s="164" t="s">
        <v>25</v>
      </c>
      <c r="E35" s="178" t="s">
        <v>30</v>
      </c>
      <c r="F35" s="172"/>
      <c r="G35" s="172"/>
      <c r="H35" s="172"/>
      <c r="I35" s="172"/>
      <c r="J35" s="162">
        <v>0</v>
      </c>
      <c r="K35" s="178">
        <v>8052</v>
      </c>
      <c r="L35" s="171"/>
      <c r="M35" s="171"/>
    </row>
    <row r="36" spans="1:13">
      <c r="A36" s="99"/>
      <c r="B36" s="99"/>
      <c r="C36" s="99"/>
      <c r="D36" s="99"/>
      <c r="E36" s="99"/>
      <c r="F36" s="99"/>
      <c r="G36" s="99"/>
      <c r="H36" s="99"/>
      <c r="I36" s="99" t="s">
        <v>19</v>
      </c>
      <c r="J36" s="99">
        <f>SUM(J31:J35)</f>
        <v>0</v>
      </c>
      <c r="K36" s="99">
        <f>SUM(K31:K35)</f>
        <v>47198</v>
      </c>
      <c r="L36" s="99"/>
      <c r="M36" s="99"/>
    </row>
    <row r="40" spans="1:13" ht="22.5">
      <c r="A40" s="232" t="s">
        <v>35</v>
      </c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</row>
    <row r="41" spans="1:13" ht="24">
      <c r="A41" s="93" t="s">
        <v>1</v>
      </c>
      <c r="B41" s="17" t="s">
        <v>2</v>
      </c>
      <c r="C41" s="93" t="s">
        <v>3</v>
      </c>
      <c r="D41" s="17" t="s">
        <v>4</v>
      </c>
      <c r="E41" s="93" t="s">
        <v>5</v>
      </c>
      <c r="F41" s="93" t="s">
        <v>6</v>
      </c>
      <c r="G41" s="93" t="s">
        <v>7</v>
      </c>
      <c r="H41" s="93" t="s">
        <v>8</v>
      </c>
      <c r="I41" s="17" t="s">
        <v>9</v>
      </c>
      <c r="J41" s="93" t="s">
        <v>10</v>
      </c>
      <c r="K41" s="93" t="s">
        <v>11</v>
      </c>
      <c r="L41" s="30" t="s">
        <v>12</v>
      </c>
      <c r="M41" s="93" t="s">
        <v>13</v>
      </c>
    </row>
    <row r="42" spans="1:13" s="165" customFormat="1" ht="15" customHeight="1">
      <c r="A42" s="162">
        <v>1</v>
      </c>
      <c r="B42" s="175" t="s">
        <v>35</v>
      </c>
      <c r="C42" s="175" t="s">
        <v>36</v>
      </c>
      <c r="D42" s="175" t="s">
        <v>25</v>
      </c>
      <c r="E42" s="175" t="s">
        <v>22</v>
      </c>
      <c r="F42" s="172"/>
      <c r="G42" s="172"/>
      <c r="H42" s="172"/>
      <c r="I42" s="172"/>
      <c r="J42" s="162">
        <v>0</v>
      </c>
      <c r="K42" s="176">
        <v>5925</v>
      </c>
      <c r="L42" s="171"/>
      <c r="M42" s="171"/>
    </row>
    <row r="43" spans="1:13" s="165" customFormat="1" ht="15" customHeight="1">
      <c r="A43" s="162">
        <v>2</v>
      </c>
      <c r="B43" s="175" t="s">
        <v>35</v>
      </c>
      <c r="C43" s="175" t="s">
        <v>37</v>
      </c>
      <c r="D43" s="175" t="s">
        <v>25</v>
      </c>
      <c r="E43" s="175" t="s">
        <v>22</v>
      </c>
      <c r="F43" s="172"/>
      <c r="G43" s="172"/>
      <c r="H43" s="172"/>
      <c r="I43" s="172"/>
      <c r="J43" s="162">
        <v>0</v>
      </c>
      <c r="K43" s="176">
        <v>25000</v>
      </c>
      <c r="L43" s="171"/>
      <c r="M43" s="171"/>
    </row>
    <row r="44" spans="1:13" s="177" customFormat="1" ht="15" customHeight="1">
      <c r="A44" s="162">
        <v>3</v>
      </c>
      <c r="B44" s="175" t="s">
        <v>35</v>
      </c>
      <c r="C44" s="175" t="s">
        <v>38</v>
      </c>
      <c r="D44" s="175" t="s">
        <v>25</v>
      </c>
      <c r="E44" s="174" t="s">
        <v>39</v>
      </c>
      <c r="F44" s="172"/>
      <c r="G44" s="172"/>
      <c r="H44" s="172"/>
      <c r="I44" s="172"/>
      <c r="J44" s="162">
        <v>254</v>
      </c>
      <c r="K44" s="162">
        <f>J44*200</f>
        <v>50800</v>
      </c>
      <c r="L44" s="171"/>
      <c r="M44" s="171"/>
    </row>
    <row r="45" spans="1:13">
      <c r="A45" s="99"/>
      <c r="B45" s="99"/>
      <c r="C45" s="99"/>
      <c r="D45" s="99"/>
      <c r="E45" s="99"/>
      <c r="F45" s="99"/>
      <c r="G45" s="99"/>
      <c r="H45" s="99"/>
      <c r="I45" s="99" t="s">
        <v>19</v>
      </c>
      <c r="J45" s="99">
        <f>SUM(J40:J44)</f>
        <v>254</v>
      </c>
      <c r="K45" s="99">
        <f>SUM(K42:K44)</f>
        <v>81725</v>
      </c>
      <c r="L45" s="99"/>
      <c r="M45" s="99"/>
    </row>
    <row r="48" spans="1:13" ht="22.5">
      <c r="A48" s="232" t="s">
        <v>40</v>
      </c>
      <c r="B48" s="232"/>
      <c r="C48" s="232"/>
      <c r="D48" s="232"/>
      <c r="E48" s="232"/>
      <c r="F48" s="232"/>
      <c r="G48" s="232"/>
      <c r="H48" s="232"/>
      <c r="I48" s="232"/>
      <c r="J48" s="232"/>
      <c r="K48" s="232"/>
      <c r="L48" s="232"/>
      <c r="M48" s="232"/>
    </row>
    <row r="49" spans="1:13" ht="24">
      <c r="A49" s="93" t="s">
        <v>1</v>
      </c>
      <c r="B49" s="17" t="s">
        <v>2</v>
      </c>
      <c r="C49" s="93" t="s">
        <v>3</v>
      </c>
      <c r="D49" s="17" t="s">
        <v>4</v>
      </c>
      <c r="E49" s="93" t="s">
        <v>5</v>
      </c>
      <c r="F49" s="93" t="s">
        <v>6</v>
      </c>
      <c r="G49" s="93" t="s">
        <v>7</v>
      </c>
      <c r="H49" s="93" t="s">
        <v>8</v>
      </c>
      <c r="I49" s="17" t="s">
        <v>9</v>
      </c>
      <c r="J49" s="93" t="s">
        <v>10</v>
      </c>
      <c r="K49" s="93" t="s">
        <v>11</v>
      </c>
      <c r="L49" s="30" t="s">
        <v>12</v>
      </c>
      <c r="M49" s="93" t="s">
        <v>13</v>
      </c>
    </row>
    <row r="50" spans="1:13" s="165" customFormat="1" ht="15">
      <c r="A50" s="162">
        <v>1</v>
      </c>
      <c r="B50" s="162" t="s">
        <v>40</v>
      </c>
      <c r="C50" s="170" t="s">
        <v>41</v>
      </c>
      <c r="D50" s="4" t="s">
        <v>25</v>
      </c>
      <c r="E50" s="171" t="s">
        <v>22</v>
      </c>
      <c r="F50" s="172"/>
      <c r="G50" s="172"/>
      <c r="H50" s="172"/>
      <c r="I50" s="172"/>
      <c r="J50" s="162"/>
      <c r="K50" s="162">
        <v>12000</v>
      </c>
      <c r="L50" s="171"/>
      <c r="M50" s="171"/>
    </row>
    <row r="51" spans="1:13" s="165" customFormat="1" ht="15">
      <c r="A51" s="162">
        <v>2</v>
      </c>
      <c r="B51" s="162" t="s">
        <v>40</v>
      </c>
      <c r="C51" s="173" t="s">
        <v>42</v>
      </c>
      <c r="D51" s="164" t="s">
        <v>15</v>
      </c>
      <c r="E51" s="171" t="s">
        <v>43</v>
      </c>
      <c r="F51" s="172"/>
      <c r="G51" s="172"/>
      <c r="H51" s="172"/>
      <c r="I51" s="172"/>
      <c r="J51" s="174">
        <v>8</v>
      </c>
      <c r="K51" s="162">
        <v>800</v>
      </c>
      <c r="L51" s="171"/>
      <c r="M51" s="171"/>
    </row>
    <row r="52" spans="1:13">
      <c r="A52" s="99"/>
      <c r="B52" s="99"/>
      <c r="C52" s="99"/>
      <c r="D52" s="99"/>
      <c r="E52" s="99"/>
      <c r="F52" s="99"/>
      <c r="G52" s="99"/>
      <c r="H52" s="99"/>
      <c r="I52" s="99" t="s">
        <v>19</v>
      </c>
      <c r="J52" s="99">
        <f>SUM(J50:J51)</f>
        <v>8</v>
      </c>
      <c r="K52" s="99">
        <f>SUM(K50:K51)</f>
        <v>12800</v>
      </c>
      <c r="L52" s="99"/>
      <c r="M52" s="99"/>
    </row>
  </sheetData>
  <mergeCells count="6">
    <mergeCell ref="A48:M48"/>
    <mergeCell ref="A1:M1"/>
    <mergeCell ref="A12:M12"/>
    <mergeCell ref="A19:M19"/>
    <mergeCell ref="A29:M29"/>
    <mergeCell ref="A40:M4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B3" sqref="B3"/>
    </sheetView>
  </sheetViews>
  <sheetFormatPr defaultRowHeight="12"/>
  <cols>
    <col min="1" max="1" width="5.28515625" bestFit="1" customWidth="1"/>
    <col min="2" max="2" width="18.5703125" bestFit="1" customWidth="1"/>
    <col min="3" max="3" width="25.5703125" bestFit="1" customWidth="1"/>
    <col min="4" max="4" width="48.28515625" customWidth="1"/>
    <col min="5" max="5" width="16.42578125" bestFit="1" customWidth="1"/>
    <col min="6" max="6" width="17.28515625" bestFit="1" customWidth="1"/>
    <col min="7" max="7" width="15.42578125" bestFit="1" customWidth="1"/>
    <col min="8" max="8" width="18.140625" bestFit="1" customWidth="1"/>
    <col min="9" max="9" width="17" bestFit="1" customWidth="1"/>
    <col min="10" max="10" width="16.42578125" bestFit="1" customWidth="1"/>
    <col min="11" max="11" width="8.85546875" bestFit="1" customWidth="1"/>
    <col min="12" max="12" width="7" bestFit="1" customWidth="1"/>
    <col min="13" max="13" width="34.85546875" bestFit="1" customWidth="1"/>
    <col min="14" max="14" width="36.85546875" bestFit="1" customWidth="1"/>
    <col min="15" max="15" width="41.7109375" bestFit="1" customWidth="1"/>
    <col min="16" max="16" width="30.7109375" bestFit="1" customWidth="1"/>
    <col min="17" max="17" width="14.140625" bestFit="1" customWidth="1"/>
    <col min="18" max="18" width="18.28515625" bestFit="1" customWidth="1"/>
  </cols>
  <sheetData>
    <row r="1" spans="1:18" ht="24.95" customHeight="1">
      <c r="A1" s="16" t="s">
        <v>1</v>
      </c>
      <c r="B1" s="17" t="s">
        <v>2</v>
      </c>
      <c r="C1" s="17" t="s">
        <v>412</v>
      </c>
      <c r="D1" s="16" t="s">
        <v>3</v>
      </c>
      <c r="E1" s="17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30" t="s">
        <v>12</v>
      </c>
      <c r="N1" s="16" t="s">
        <v>13</v>
      </c>
      <c r="O1" s="31" t="s">
        <v>56</v>
      </c>
      <c r="P1" s="17" t="s">
        <v>57</v>
      </c>
      <c r="Q1" s="16" t="s">
        <v>58</v>
      </c>
      <c r="R1" s="17" t="s">
        <v>59</v>
      </c>
    </row>
    <row r="2" spans="1:18" s="2" customFormat="1" ht="15" customHeight="1">
      <c r="A2" s="141">
        <v>1</v>
      </c>
      <c r="B2" s="141" t="s">
        <v>44</v>
      </c>
      <c r="C2" s="141" t="s">
        <v>404</v>
      </c>
      <c r="D2" s="141" t="s">
        <v>427</v>
      </c>
      <c r="E2" s="141" t="s">
        <v>15</v>
      </c>
      <c r="F2" s="141" t="s">
        <v>405</v>
      </c>
      <c r="G2" s="142">
        <v>42427</v>
      </c>
      <c r="H2" s="142">
        <v>42427</v>
      </c>
      <c r="I2" s="142">
        <v>42433</v>
      </c>
      <c r="J2" s="142">
        <v>42433</v>
      </c>
      <c r="K2" s="141">
        <v>1</v>
      </c>
      <c r="L2" s="141">
        <v>600</v>
      </c>
      <c r="M2" s="141" t="s">
        <v>428</v>
      </c>
      <c r="N2" s="141" t="s">
        <v>427</v>
      </c>
      <c r="O2" s="141"/>
      <c r="P2" s="141"/>
      <c r="Q2" s="141" t="s">
        <v>62</v>
      </c>
      <c r="R2" s="141" t="s">
        <v>67</v>
      </c>
    </row>
    <row r="3" spans="1:18" s="2" customFormat="1" ht="15" customHeight="1">
      <c r="A3" s="141">
        <v>2</v>
      </c>
      <c r="B3" s="159" t="s">
        <v>0</v>
      </c>
      <c r="C3" s="141" t="s">
        <v>395</v>
      </c>
      <c r="D3" s="141" t="s">
        <v>429</v>
      </c>
      <c r="E3" s="141" t="s">
        <v>15</v>
      </c>
      <c r="F3" s="141" t="s">
        <v>16</v>
      </c>
      <c r="G3" s="142">
        <v>42426</v>
      </c>
      <c r="H3" s="142">
        <v>42431</v>
      </c>
      <c r="I3" s="142">
        <v>42431</v>
      </c>
      <c r="J3" s="142">
        <v>42431</v>
      </c>
      <c r="K3" s="141">
        <v>2</v>
      </c>
      <c r="L3" s="141">
        <v>1200</v>
      </c>
      <c r="M3" s="141" t="s">
        <v>428</v>
      </c>
      <c r="N3" s="141" t="s">
        <v>429</v>
      </c>
      <c r="O3" s="141"/>
      <c r="P3" s="141"/>
      <c r="Q3" s="141" t="s">
        <v>62</v>
      </c>
      <c r="R3" s="141" t="s">
        <v>67</v>
      </c>
    </row>
    <row r="4" spans="1:18" s="2" customFormat="1" ht="15" customHeight="1">
      <c r="A4" s="141">
        <v>3</v>
      </c>
      <c r="B4" s="159" t="s">
        <v>0</v>
      </c>
      <c r="C4" s="141" t="s">
        <v>430</v>
      </c>
      <c r="D4" s="141" t="s">
        <v>431</v>
      </c>
      <c r="E4" s="141" t="s">
        <v>15</v>
      </c>
      <c r="F4" s="141" t="s">
        <v>16</v>
      </c>
      <c r="G4" s="142">
        <v>42427</v>
      </c>
      <c r="H4" s="142">
        <v>42432</v>
      </c>
      <c r="I4" s="142">
        <v>42432</v>
      </c>
      <c r="J4" s="142">
        <v>42432</v>
      </c>
      <c r="K4" s="141">
        <v>2.5</v>
      </c>
      <c r="L4" s="141">
        <v>1500</v>
      </c>
      <c r="M4" s="141" t="s">
        <v>428</v>
      </c>
      <c r="N4" s="141" t="s">
        <v>431</v>
      </c>
      <c r="O4" s="141"/>
      <c r="P4" s="141"/>
      <c r="Q4" s="141" t="s">
        <v>62</v>
      </c>
      <c r="R4" s="141" t="s">
        <v>67</v>
      </c>
    </row>
    <row r="5" spans="1:18" s="2" customFormat="1" ht="15" customHeight="1">
      <c r="A5" s="141">
        <v>4</v>
      </c>
      <c r="B5" s="159" t="s">
        <v>0</v>
      </c>
      <c r="C5" s="141" t="s">
        <v>430</v>
      </c>
      <c r="D5" s="141" t="s">
        <v>432</v>
      </c>
      <c r="E5" s="141" t="s">
        <v>15</v>
      </c>
      <c r="F5" s="141" t="s">
        <v>16</v>
      </c>
      <c r="G5" s="142">
        <v>42431</v>
      </c>
      <c r="H5" s="142">
        <v>42432</v>
      </c>
      <c r="I5" s="142">
        <v>42432</v>
      </c>
      <c r="J5" s="142">
        <v>42432</v>
      </c>
      <c r="K5" s="141">
        <v>1</v>
      </c>
      <c r="L5" s="141">
        <v>600</v>
      </c>
      <c r="M5" s="141" t="s">
        <v>428</v>
      </c>
      <c r="N5" s="141" t="s">
        <v>440</v>
      </c>
      <c r="O5" s="141"/>
      <c r="P5" s="141"/>
      <c r="Q5" s="141" t="s">
        <v>62</v>
      </c>
      <c r="R5" s="141" t="s">
        <v>67</v>
      </c>
    </row>
    <row r="6" spans="1:18" s="2" customFormat="1" ht="15" customHeight="1">
      <c r="A6" s="141">
        <v>5</v>
      </c>
      <c r="B6" s="141" t="s">
        <v>20</v>
      </c>
      <c r="C6" s="141" t="s">
        <v>397</v>
      </c>
      <c r="D6" s="141" t="s">
        <v>76</v>
      </c>
      <c r="E6" s="141" t="s">
        <v>15</v>
      </c>
      <c r="F6" s="141" t="s">
        <v>22</v>
      </c>
      <c r="G6" s="142">
        <v>42441</v>
      </c>
      <c r="H6" s="142">
        <v>42441</v>
      </c>
      <c r="I6" s="142">
        <v>42441</v>
      </c>
      <c r="J6" s="142">
        <v>42441</v>
      </c>
      <c r="K6" s="141">
        <v>1</v>
      </c>
      <c r="L6" s="141">
        <v>600</v>
      </c>
      <c r="M6" s="141" t="s">
        <v>428</v>
      </c>
      <c r="N6" s="141" t="s">
        <v>76</v>
      </c>
      <c r="O6" s="141"/>
      <c r="P6" s="141"/>
      <c r="Q6" s="141" t="s">
        <v>433</v>
      </c>
      <c r="R6" s="141" t="s">
        <v>67</v>
      </c>
    </row>
    <row r="7" spans="1:18" s="2" customFormat="1" ht="15" customHeight="1">
      <c r="A7" s="141">
        <v>6</v>
      </c>
      <c r="B7" s="159" t="s">
        <v>0</v>
      </c>
      <c r="C7" s="141" t="s">
        <v>395</v>
      </c>
      <c r="D7" s="141" t="s">
        <v>434</v>
      </c>
      <c r="E7" s="141" t="s">
        <v>15</v>
      </c>
      <c r="F7" s="141" t="s">
        <v>16</v>
      </c>
      <c r="G7" s="142">
        <v>42445</v>
      </c>
      <c r="H7" s="142">
        <v>42446</v>
      </c>
      <c r="I7" s="142">
        <v>42446</v>
      </c>
      <c r="J7" s="142">
        <v>42446</v>
      </c>
      <c r="K7" s="141">
        <v>1</v>
      </c>
      <c r="L7" s="141">
        <v>600</v>
      </c>
      <c r="M7" s="141" t="s">
        <v>428</v>
      </c>
      <c r="N7" s="141" t="s">
        <v>434</v>
      </c>
      <c r="O7" s="141"/>
      <c r="P7" s="141"/>
      <c r="Q7" s="141" t="s">
        <v>62</v>
      </c>
      <c r="R7" s="141" t="s">
        <v>67</v>
      </c>
    </row>
    <row r="8" spans="1:18" s="2" customFormat="1" ht="15" customHeight="1">
      <c r="A8" s="141">
        <v>7</v>
      </c>
      <c r="B8" s="159" t="s">
        <v>0</v>
      </c>
      <c r="C8" s="141" t="s">
        <v>402</v>
      </c>
      <c r="D8" s="141" t="s">
        <v>435</v>
      </c>
      <c r="E8" s="141" t="s">
        <v>15</v>
      </c>
      <c r="F8" s="141" t="s">
        <v>16</v>
      </c>
      <c r="G8" s="142">
        <v>42446</v>
      </c>
      <c r="H8" s="142">
        <v>42446</v>
      </c>
      <c r="I8" s="142">
        <v>42446</v>
      </c>
      <c r="J8" s="142">
        <v>42446</v>
      </c>
      <c r="K8" s="141">
        <v>1</v>
      </c>
      <c r="L8" s="141">
        <v>600</v>
      </c>
      <c r="M8" s="141" t="s">
        <v>428</v>
      </c>
      <c r="N8" s="141" t="s">
        <v>435</v>
      </c>
      <c r="O8" s="141"/>
      <c r="P8" s="141"/>
      <c r="Q8" s="141" t="s">
        <v>62</v>
      </c>
      <c r="R8" s="141" t="s">
        <v>67</v>
      </c>
    </row>
    <row r="9" spans="1:18" s="2" customFormat="1" ht="15" customHeight="1">
      <c r="A9" s="141">
        <v>8</v>
      </c>
      <c r="B9" s="159" t="s">
        <v>0</v>
      </c>
      <c r="C9" s="141" t="s">
        <v>430</v>
      </c>
      <c r="D9" s="141" t="s">
        <v>436</v>
      </c>
      <c r="E9" s="141" t="s">
        <v>15</v>
      </c>
      <c r="F9" s="141" t="s">
        <v>16</v>
      </c>
      <c r="G9" s="142">
        <v>42446</v>
      </c>
      <c r="H9" s="142">
        <v>42446</v>
      </c>
      <c r="I9" s="142">
        <v>42446</v>
      </c>
      <c r="J9" s="142">
        <v>42446</v>
      </c>
      <c r="K9" s="141">
        <v>1</v>
      </c>
      <c r="L9" s="141">
        <v>600</v>
      </c>
      <c r="M9" s="141" t="s">
        <v>428</v>
      </c>
      <c r="N9" s="141" t="s">
        <v>441</v>
      </c>
      <c r="O9" s="141"/>
      <c r="P9" s="141"/>
      <c r="Q9" s="141" t="s">
        <v>62</v>
      </c>
      <c r="R9" s="141" t="s">
        <v>67</v>
      </c>
    </row>
    <row r="10" spans="1:18" s="2" customFormat="1" ht="15" customHeight="1">
      <c r="A10" s="141">
        <v>9</v>
      </c>
      <c r="B10" s="141" t="s">
        <v>44</v>
      </c>
      <c r="C10" s="141" t="s">
        <v>404</v>
      </c>
      <c r="D10" s="141" t="s">
        <v>437</v>
      </c>
      <c r="E10" s="141" t="s">
        <v>15</v>
      </c>
      <c r="F10" s="141" t="s">
        <v>438</v>
      </c>
      <c r="G10" s="142">
        <v>42446</v>
      </c>
      <c r="H10" s="142">
        <v>42447</v>
      </c>
      <c r="I10" s="142">
        <v>42447</v>
      </c>
      <c r="J10" s="142">
        <v>42447</v>
      </c>
      <c r="K10" s="141">
        <v>4</v>
      </c>
      <c r="L10" s="141">
        <v>2400</v>
      </c>
      <c r="M10" s="141" t="s">
        <v>428</v>
      </c>
      <c r="N10" s="141" t="s">
        <v>437</v>
      </c>
      <c r="O10" s="141"/>
      <c r="P10" s="141"/>
      <c r="Q10" s="141" t="s">
        <v>62</v>
      </c>
      <c r="R10" s="141" t="s">
        <v>67</v>
      </c>
    </row>
    <row r="11" spans="1:18" s="2" customFormat="1" ht="15" customHeight="1">
      <c r="B11" s="145" t="s">
        <v>20</v>
      </c>
      <c r="C11" s="145" t="s">
        <v>20</v>
      </c>
      <c r="D11" s="146" t="s">
        <v>24</v>
      </c>
      <c r="E11" s="147" t="s">
        <v>25</v>
      </c>
      <c r="F11" s="148" t="s">
        <v>22</v>
      </c>
      <c r="G11" s="149"/>
      <c r="H11" s="149"/>
      <c r="I11" s="149"/>
      <c r="J11" s="149"/>
      <c r="K11" s="144">
        <v>0</v>
      </c>
      <c r="L11" s="144">
        <v>27500</v>
      </c>
      <c r="M11" s="148"/>
      <c r="N11" s="148"/>
      <c r="O11" s="148" t="s">
        <v>60</v>
      </c>
      <c r="P11" s="148"/>
      <c r="Q11" s="148" t="s">
        <v>70</v>
      </c>
      <c r="R11" s="148" t="s">
        <v>67</v>
      </c>
    </row>
    <row r="12" spans="1:18" s="2" customFormat="1" ht="15" customHeight="1">
      <c r="B12" s="144" t="s">
        <v>40</v>
      </c>
      <c r="C12" s="144" t="s">
        <v>40</v>
      </c>
      <c r="D12" s="145" t="s">
        <v>41</v>
      </c>
      <c r="E12" s="147" t="s">
        <v>25</v>
      </c>
      <c r="F12" s="148" t="s">
        <v>22</v>
      </c>
      <c r="G12" s="149"/>
      <c r="H12" s="149"/>
      <c r="I12" s="149"/>
      <c r="J12" s="149"/>
      <c r="K12" s="144">
        <v>0</v>
      </c>
      <c r="L12" s="144">
        <v>12000</v>
      </c>
      <c r="M12" s="148"/>
      <c r="N12" s="148"/>
      <c r="O12" s="148" t="s">
        <v>60</v>
      </c>
      <c r="P12" s="148"/>
      <c r="Q12" s="148" t="s">
        <v>61</v>
      </c>
      <c r="R12" s="150" t="s">
        <v>62</v>
      </c>
    </row>
    <row r="13" spans="1:18" s="2" customFormat="1" ht="15" customHeight="1">
      <c r="B13" s="145" t="s">
        <v>20</v>
      </c>
      <c r="C13" s="145" t="s">
        <v>20</v>
      </c>
      <c r="D13" s="146" t="s">
        <v>26</v>
      </c>
      <c r="E13" s="147" t="s">
        <v>25</v>
      </c>
      <c r="F13" s="148" t="s">
        <v>22</v>
      </c>
      <c r="G13" s="149"/>
      <c r="H13" s="149"/>
      <c r="I13" s="149"/>
      <c r="J13" s="149"/>
      <c r="K13" s="144">
        <v>0</v>
      </c>
      <c r="L13" s="144">
        <v>20000</v>
      </c>
      <c r="M13" s="148"/>
      <c r="N13" s="148"/>
      <c r="O13" s="148" t="s">
        <v>60</v>
      </c>
      <c r="P13" s="148"/>
      <c r="Q13" s="148" t="s">
        <v>61</v>
      </c>
      <c r="R13" s="150" t="s">
        <v>62</v>
      </c>
    </row>
    <row r="14" spans="1:18" s="2" customFormat="1" ht="15" customHeight="1">
      <c r="B14" s="144" t="s">
        <v>40</v>
      </c>
      <c r="C14" s="144" t="s">
        <v>40</v>
      </c>
      <c r="D14" s="151" t="s">
        <v>42</v>
      </c>
      <c r="E14" s="147" t="s">
        <v>25</v>
      </c>
      <c r="F14" s="148" t="s">
        <v>43</v>
      </c>
      <c r="G14" s="149"/>
      <c r="H14" s="149"/>
      <c r="I14" s="149"/>
      <c r="J14" s="149"/>
      <c r="K14" s="152">
        <v>8</v>
      </c>
      <c r="L14" s="144">
        <f>K14*100</f>
        <v>800</v>
      </c>
      <c r="M14" s="148"/>
      <c r="N14" s="148"/>
      <c r="O14" s="148" t="s">
        <v>60</v>
      </c>
      <c r="P14" s="153"/>
      <c r="Q14" s="148"/>
      <c r="R14" s="154" t="s">
        <v>62</v>
      </c>
    </row>
    <row r="15" spans="1:18" s="2" customFormat="1" ht="15" customHeight="1">
      <c r="B15" s="144" t="s">
        <v>28</v>
      </c>
      <c r="C15" s="144" t="s">
        <v>28</v>
      </c>
      <c r="D15" s="146" t="s">
        <v>29</v>
      </c>
      <c r="E15" s="155" t="s">
        <v>25</v>
      </c>
      <c r="F15" s="148" t="s">
        <v>30</v>
      </c>
      <c r="G15" s="149"/>
      <c r="H15" s="149"/>
      <c r="I15" s="149"/>
      <c r="J15" s="149"/>
      <c r="K15" s="146">
        <v>0</v>
      </c>
      <c r="L15" s="156">
        <v>5531</v>
      </c>
      <c r="M15" s="148"/>
      <c r="N15" s="148"/>
      <c r="O15" s="148" t="s">
        <v>60</v>
      </c>
      <c r="P15" s="149"/>
      <c r="Q15" s="148" t="s">
        <v>70</v>
      </c>
      <c r="R15" s="148" t="s">
        <v>67</v>
      </c>
    </row>
    <row r="16" spans="1:18" s="2" customFormat="1" ht="15" customHeight="1">
      <c r="B16" s="144" t="s">
        <v>28</v>
      </c>
      <c r="C16" s="144" t="s">
        <v>28</v>
      </c>
      <c r="D16" s="146" t="s">
        <v>31</v>
      </c>
      <c r="E16" s="155" t="s">
        <v>25</v>
      </c>
      <c r="F16" s="146" t="s">
        <v>30</v>
      </c>
      <c r="G16" s="149"/>
      <c r="H16" s="149"/>
      <c r="I16" s="149"/>
      <c r="J16" s="149"/>
      <c r="K16" s="144">
        <v>0</v>
      </c>
      <c r="L16" s="146">
        <v>3563</v>
      </c>
      <c r="M16" s="148"/>
      <c r="N16" s="148"/>
      <c r="O16" s="148" t="s">
        <v>60</v>
      </c>
      <c r="P16" s="149"/>
      <c r="Q16" s="148" t="s">
        <v>70</v>
      </c>
      <c r="R16" s="148" t="s">
        <v>67</v>
      </c>
    </row>
    <row r="17" spans="2:18" s="2" customFormat="1" ht="15" customHeight="1">
      <c r="B17" s="144" t="s">
        <v>28</v>
      </c>
      <c r="C17" s="144" t="s">
        <v>28</v>
      </c>
      <c r="D17" s="146" t="s">
        <v>32</v>
      </c>
      <c r="E17" s="155" t="s">
        <v>25</v>
      </c>
      <c r="F17" s="146" t="s">
        <v>30</v>
      </c>
      <c r="G17" s="149"/>
      <c r="H17" s="149"/>
      <c r="I17" s="149"/>
      <c r="J17" s="149"/>
      <c r="K17" s="144">
        <v>0</v>
      </c>
      <c r="L17" s="146">
        <v>15000</v>
      </c>
      <c r="M17" s="148"/>
      <c r="N17" s="148"/>
      <c r="O17" s="148" t="s">
        <v>60</v>
      </c>
      <c r="P17" s="149"/>
      <c r="Q17" s="148" t="s">
        <v>70</v>
      </c>
      <c r="R17" s="148" t="s">
        <v>67</v>
      </c>
    </row>
    <row r="18" spans="2:18" s="2" customFormat="1" ht="15" customHeight="1">
      <c r="B18" s="144" t="s">
        <v>28</v>
      </c>
      <c r="C18" s="144" t="s">
        <v>28</v>
      </c>
      <c r="D18" s="146" t="s">
        <v>33</v>
      </c>
      <c r="E18" s="155" t="s">
        <v>25</v>
      </c>
      <c r="F18" s="146" t="s">
        <v>30</v>
      </c>
      <c r="G18" s="149"/>
      <c r="H18" s="149"/>
      <c r="I18" s="149"/>
      <c r="J18" s="149"/>
      <c r="K18" s="144">
        <v>0</v>
      </c>
      <c r="L18" s="146">
        <v>15052</v>
      </c>
      <c r="M18" s="148"/>
      <c r="N18" s="148"/>
      <c r="O18" s="148" t="s">
        <v>60</v>
      </c>
      <c r="P18" s="149"/>
      <c r="Q18" s="148" t="s">
        <v>70</v>
      </c>
      <c r="R18" s="148" t="s">
        <v>67</v>
      </c>
    </row>
    <row r="19" spans="2:18" s="2" customFormat="1" ht="15" customHeight="1">
      <c r="B19" s="144" t="s">
        <v>28</v>
      </c>
      <c r="C19" s="144" t="s">
        <v>28</v>
      </c>
      <c r="D19" s="146" t="s">
        <v>34</v>
      </c>
      <c r="E19" s="155" t="s">
        <v>25</v>
      </c>
      <c r="F19" s="146" t="s">
        <v>30</v>
      </c>
      <c r="G19" s="149"/>
      <c r="H19" s="149"/>
      <c r="I19" s="149"/>
      <c r="J19" s="149"/>
      <c r="K19" s="144">
        <v>0</v>
      </c>
      <c r="L19" s="146">
        <v>8052</v>
      </c>
      <c r="M19" s="148"/>
      <c r="N19" s="148"/>
      <c r="O19" s="148" t="s">
        <v>60</v>
      </c>
      <c r="P19" s="149"/>
      <c r="Q19" s="148" t="s">
        <v>70</v>
      </c>
      <c r="R19" s="148" t="s">
        <v>67</v>
      </c>
    </row>
    <row r="20" spans="2:18" s="2" customFormat="1" ht="15" customHeight="1">
      <c r="B20" s="157" t="s">
        <v>35</v>
      </c>
      <c r="C20" s="157" t="s">
        <v>35</v>
      </c>
      <c r="D20" s="157" t="s">
        <v>36</v>
      </c>
      <c r="E20" s="157" t="s">
        <v>25</v>
      </c>
      <c r="F20" s="157" t="s">
        <v>22</v>
      </c>
      <c r="G20" s="149"/>
      <c r="H20" s="149"/>
      <c r="I20" s="149"/>
      <c r="J20" s="149"/>
      <c r="K20" s="144">
        <v>0</v>
      </c>
      <c r="L20" s="156">
        <v>5925</v>
      </c>
      <c r="M20" s="148"/>
      <c r="N20" s="148"/>
      <c r="O20" s="148" t="s">
        <v>60</v>
      </c>
      <c r="P20" s="153"/>
      <c r="Q20" s="148" t="s">
        <v>71</v>
      </c>
      <c r="R20" s="154" t="s">
        <v>62</v>
      </c>
    </row>
    <row r="21" spans="2:18" s="2" customFormat="1" ht="15" customHeight="1">
      <c r="B21" s="157" t="s">
        <v>35</v>
      </c>
      <c r="C21" s="157" t="s">
        <v>35</v>
      </c>
      <c r="D21" s="157" t="s">
        <v>37</v>
      </c>
      <c r="E21" s="157" t="s">
        <v>25</v>
      </c>
      <c r="F21" s="157" t="s">
        <v>22</v>
      </c>
      <c r="G21" s="149"/>
      <c r="H21" s="149"/>
      <c r="I21" s="149"/>
      <c r="J21" s="149"/>
      <c r="K21" s="144">
        <v>0</v>
      </c>
      <c r="L21" s="156">
        <v>25000</v>
      </c>
      <c r="M21" s="148"/>
      <c r="N21" s="148"/>
      <c r="O21" s="148" t="s">
        <v>60</v>
      </c>
      <c r="P21" s="153"/>
      <c r="Q21" s="148" t="s">
        <v>70</v>
      </c>
      <c r="R21" s="148" t="s">
        <v>67</v>
      </c>
    </row>
    <row r="22" spans="2:18" s="2" customFormat="1" ht="15" customHeight="1">
      <c r="B22" s="157" t="s">
        <v>20</v>
      </c>
      <c r="C22" s="157" t="s">
        <v>20</v>
      </c>
      <c r="D22" s="157" t="s">
        <v>27</v>
      </c>
      <c r="E22" s="157" t="s">
        <v>25</v>
      </c>
      <c r="F22" s="157" t="s">
        <v>22</v>
      </c>
      <c r="G22" s="149"/>
      <c r="H22" s="149"/>
      <c r="I22" s="149"/>
      <c r="J22" s="149"/>
      <c r="K22" s="144">
        <v>0</v>
      </c>
      <c r="L22" s="156">
        <v>20833</v>
      </c>
      <c r="M22" s="148"/>
      <c r="N22" s="148"/>
      <c r="O22" s="148" t="s">
        <v>60</v>
      </c>
      <c r="P22" s="153"/>
      <c r="Q22" s="148" t="s">
        <v>70</v>
      </c>
      <c r="R22" s="148" t="s">
        <v>67</v>
      </c>
    </row>
    <row r="23" spans="2:18" s="2" customFormat="1" ht="15" customHeight="1">
      <c r="B23" s="157" t="s">
        <v>35</v>
      </c>
      <c r="C23" s="157" t="s">
        <v>35</v>
      </c>
      <c r="D23" s="157" t="s">
        <v>38</v>
      </c>
      <c r="E23" s="157" t="s">
        <v>25</v>
      </c>
      <c r="F23" s="157" t="s">
        <v>22</v>
      </c>
      <c r="G23" s="149"/>
      <c r="H23" s="149"/>
      <c r="I23" s="149"/>
      <c r="J23" s="149"/>
      <c r="K23" s="144">
        <v>254</v>
      </c>
      <c r="L23" s="144">
        <f>K23*200</f>
        <v>50800</v>
      </c>
      <c r="M23" s="148"/>
      <c r="N23" s="148"/>
      <c r="O23" s="148" t="s">
        <v>60</v>
      </c>
      <c r="P23" s="153"/>
      <c r="Q23" s="148" t="s">
        <v>70</v>
      </c>
      <c r="R23" s="148" t="s">
        <v>67</v>
      </c>
    </row>
    <row r="24" spans="2:18" ht="12.75">
      <c r="B24" s="46" t="s">
        <v>19</v>
      </c>
      <c r="C24" s="46"/>
      <c r="D24" s="46"/>
      <c r="E24" s="46"/>
      <c r="F24" s="46"/>
      <c r="G24" s="46"/>
      <c r="H24" s="46"/>
      <c r="I24" s="47" t="s">
        <v>19</v>
      </c>
      <c r="J24" s="47"/>
      <c r="K24" s="48">
        <f>SUM(K2:K23)</f>
        <v>276.5</v>
      </c>
      <c r="L24" s="48">
        <f>SUM(L2:L23)</f>
        <v>218756</v>
      </c>
      <c r="M24" s="46"/>
      <c r="N24" s="46"/>
      <c r="O24" s="46"/>
      <c r="P24" s="46"/>
      <c r="Q24" s="46"/>
      <c r="R24" s="46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"/>
  <dimension ref="A1:M54"/>
  <sheetViews>
    <sheetView topLeftCell="D36" workbookViewId="0">
      <selection activeCell="K44" sqref="K44"/>
    </sheetView>
  </sheetViews>
  <sheetFormatPr defaultRowHeight="12"/>
  <cols>
    <col min="1" max="1" width="5.28515625" bestFit="1" customWidth="1"/>
    <col min="2" max="2" width="21.85546875" bestFit="1" customWidth="1"/>
    <col min="3" max="3" width="90.5703125" customWidth="1"/>
    <col min="4" max="4" width="16.42578125" bestFit="1" customWidth="1"/>
    <col min="5" max="5" width="11" bestFit="1" customWidth="1"/>
    <col min="6" max="6" width="15.42578125" customWidth="1"/>
    <col min="7" max="7" width="18.140625" customWidth="1"/>
    <col min="8" max="8" width="17" customWidth="1"/>
    <col min="9" max="9" width="16.42578125" bestFit="1" customWidth="1"/>
    <col min="10" max="10" width="8.85546875" bestFit="1" customWidth="1"/>
    <col min="11" max="11" width="7.85546875" bestFit="1" customWidth="1"/>
    <col min="12" max="12" width="22" bestFit="1" customWidth="1"/>
    <col min="13" max="13" width="17.28515625" customWidth="1"/>
  </cols>
  <sheetData>
    <row r="1" spans="1:13" ht="22.5">
      <c r="A1" s="232" t="s">
        <v>414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3" ht="12.75">
      <c r="A2" s="93" t="s">
        <v>1</v>
      </c>
      <c r="B2" s="17" t="s">
        <v>2</v>
      </c>
      <c r="C2" s="93" t="s">
        <v>3</v>
      </c>
      <c r="D2" s="17" t="s">
        <v>4</v>
      </c>
      <c r="E2" s="93" t="s">
        <v>5</v>
      </c>
      <c r="F2" s="93" t="s">
        <v>6</v>
      </c>
      <c r="G2" s="93" t="s">
        <v>7</v>
      </c>
      <c r="H2" s="93" t="s">
        <v>8</v>
      </c>
      <c r="I2" s="17" t="s">
        <v>9</v>
      </c>
      <c r="J2" s="93" t="s">
        <v>10</v>
      </c>
      <c r="K2" s="93" t="s">
        <v>11</v>
      </c>
      <c r="L2" s="30" t="s">
        <v>12</v>
      </c>
      <c r="M2" s="93" t="s">
        <v>13</v>
      </c>
    </row>
    <row r="3" spans="1:13" s="13" customFormat="1" ht="15" customHeight="1">
      <c r="A3" s="13">
        <v>1</v>
      </c>
      <c r="B3" s="13" t="s">
        <v>415</v>
      </c>
      <c r="C3" s="13" t="s">
        <v>399</v>
      </c>
      <c r="D3" s="13" t="s">
        <v>15</v>
      </c>
      <c r="F3" s="124">
        <v>42416</v>
      </c>
      <c r="G3" s="124">
        <v>42418</v>
      </c>
      <c r="H3" s="124">
        <v>42418</v>
      </c>
      <c r="I3" s="124">
        <v>42418</v>
      </c>
      <c r="J3" s="13">
        <v>2</v>
      </c>
      <c r="K3" s="13">
        <v>1200</v>
      </c>
      <c r="L3" s="120" t="s">
        <v>17</v>
      </c>
    </row>
    <row r="4" spans="1:13">
      <c r="A4" s="99"/>
      <c r="B4" s="99"/>
      <c r="C4" s="99" t="s">
        <v>439</v>
      </c>
      <c r="D4" s="99"/>
      <c r="E4" s="99"/>
      <c r="F4" s="99"/>
      <c r="G4" s="99"/>
      <c r="H4" s="99"/>
      <c r="I4" s="99" t="s">
        <v>19</v>
      </c>
      <c r="J4" s="99">
        <v>2</v>
      </c>
      <c r="K4" s="99">
        <v>1200</v>
      </c>
      <c r="L4" s="99"/>
      <c r="M4" s="99"/>
    </row>
    <row r="7" spans="1:13" ht="22.5">
      <c r="A7" s="232" t="s">
        <v>0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</row>
    <row r="8" spans="1:13" ht="12.75">
      <c r="A8" s="93" t="s">
        <v>1</v>
      </c>
      <c r="B8" s="17" t="s">
        <v>2</v>
      </c>
      <c r="C8" s="93" t="s">
        <v>3</v>
      </c>
      <c r="D8" s="17" t="s">
        <v>4</v>
      </c>
      <c r="E8" s="93" t="s">
        <v>5</v>
      </c>
      <c r="F8" s="93" t="s">
        <v>6</v>
      </c>
      <c r="G8" s="93" t="s">
        <v>7</v>
      </c>
      <c r="H8" s="93" t="s">
        <v>8</v>
      </c>
      <c r="I8" s="17" t="s">
        <v>9</v>
      </c>
      <c r="J8" s="93" t="s">
        <v>10</v>
      </c>
      <c r="K8" s="93" t="s">
        <v>11</v>
      </c>
      <c r="L8" s="30" t="s">
        <v>12</v>
      </c>
      <c r="M8" s="93" t="s">
        <v>13</v>
      </c>
    </row>
    <row r="9" spans="1:13" s="13" customFormat="1" ht="15" customHeight="1">
      <c r="A9" s="13">
        <v>1</v>
      </c>
      <c r="B9" s="95" t="s">
        <v>0</v>
      </c>
      <c r="C9" s="13" t="s">
        <v>400</v>
      </c>
      <c r="D9" s="13" t="s">
        <v>15</v>
      </c>
      <c r="E9" s="13" t="s">
        <v>16</v>
      </c>
      <c r="F9" s="124">
        <v>42426</v>
      </c>
      <c r="G9" s="124">
        <v>42425</v>
      </c>
      <c r="H9" s="124">
        <v>42425</v>
      </c>
      <c r="I9" s="124">
        <v>42425</v>
      </c>
      <c r="J9" s="13">
        <v>2</v>
      </c>
      <c r="K9" s="13">
        <v>1200</v>
      </c>
      <c r="L9" s="120" t="s">
        <v>17</v>
      </c>
    </row>
    <row r="10" spans="1:13" s="13" customFormat="1" ht="15" customHeight="1">
      <c r="A10" s="13">
        <v>2</v>
      </c>
      <c r="B10" s="95" t="s">
        <v>0</v>
      </c>
      <c r="C10" s="13" t="s">
        <v>401</v>
      </c>
      <c r="D10" s="13" t="s">
        <v>15</v>
      </c>
      <c r="E10" s="13" t="s">
        <v>16</v>
      </c>
      <c r="F10" s="124">
        <v>42425</v>
      </c>
      <c r="G10" s="124">
        <v>42425</v>
      </c>
      <c r="H10" s="124">
        <v>42425</v>
      </c>
      <c r="I10" s="124">
        <v>42425</v>
      </c>
      <c r="J10" s="13">
        <v>1.5</v>
      </c>
      <c r="K10" s="13">
        <v>900</v>
      </c>
      <c r="L10" s="120" t="s">
        <v>17</v>
      </c>
    </row>
    <row r="11" spans="1:13" s="13" customFormat="1" ht="15" customHeight="1">
      <c r="A11" s="94">
        <v>3</v>
      </c>
      <c r="B11" s="95" t="s">
        <v>0</v>
      </c>
      <c r="C11" s="13" t="s">
        <v>403</v>
      </c>
      <c r="D11" s="96" t="s">
        <v>15</v>
      </c>
      <c r="E11" s="13" t="s">
        <v>16</v>
      </c>
      <c r="F11" s="124">
        <v>42426</v>
      </c>
      <c r="G11" s="124">
        <v>42424</v>
      </c>
      <c r="H11" s="124">
        <v>42424</v>
      </c>
      <c r="I11" s="124">
        <v>42424</v>
      </c>
      <c r="J11" s="13">
        <v>2</v>
      </c>
      <c r="K11" s="13">
        <v>1200</v>
      </c>
      <c r="L11" s="120" t="s">
        <v>17</v>
      </c>
      <c r="M11" s="120"/>
    </row>
    <row r="12" spans="1:13" s="13" customFormat="1" ht="15" customHeight="1">
      <c r="A12" s="13">
        <v>4</v>
      </c>
      <c r="B12" s="95" t="s">
        <v>0</v>
      </c>
      <c r="C12" s="13" t="s">
        <v>406</v>
      </c>
      <c r="D12" s="96" t="s">
        <v>15</v>
      </c>
      <c r="E12" s="13" t="s">
        <v>16</v>
      </c>
      <c r="F12" s="124">
        <v>42427</v>
      </c>
      <c r="G12" s="124">
        <v>42427</v>
      </c>
      <c r="H12" s="124">
        <v>42427</v>
      </c>
      <c r="I12" s="124">
        <v>42427</v>
      </c>
      <c r="J12" s="13">
        <v>1.5</v>
      </c>
      <c r="K12" s="13">
        <v>900</v>
      </c>
      <c r="L12" s="120" t="s">
        <v>17</v>
      </c>
    </row>
    <row r="13" spans="1:13">
      <c r="A13" s="99"/>
      <c r="B13" s="99"/>
      <c r="C13" s="99"/>
      <c r="D13" s="99"/>
      <c r="E13" s="99"/>
      <c r="F13" s="99"/>
      <c r="G13" s="99"/>
      <c r="H13" s="99"/>
      <c r="I13" s="99" t="s">
        <v>19</v>
      </c>
      <c r="J13" s="99">
        <f>SUM(J9:J12)</f>
        <v>7</v>
      </c>
      <c r="K13" s="99">
        <f>SUM(K9:K12)</f>
        <v>4200</v>
      </c>
      <c r="L13" s="99"/>
      <c r="M13" s="99"/>
    </row>
    <row r="15" spans="1:13" ht="22.5">
      <c r="A15" s="232" t="s">
        <v>44</v>
      </c>
      <c r="B15" s="232"/>
      <c r="C15" s="232"/>
      <c r="D15" s="232"/>
      <c r="E15" s="232"/>
      <c r="F15" s="232"/>
      <c r="G15" s="232"/>
      <c r="H15" s="232"/>
      <c r="I15" s="232"/>
      <c r="J15" s="232"/>
      <c r="K15" s="232"/>
      <c r="L15" s="232"/>
      <c r="M15" s="232"/>
    </row>
    <row r="16" spans="1:13" ht="12.75">
      <c r="A16" s="93" t="s">
        <v>1</v>
      </c>
      <c r="B16" s="17" t="s">
        <v>2</v>
      </c>
      <c r="C16" s="93" t="s">
        <v>3</v>
      </c>
      <c r="D16" s="17" t="s">
        <v>4</v>
      </c>
      <c r="E16" s="93" t="s">
        <v>5</v>
      </c>
      <c r="F16" s="93" t="s">
        <v>6</v>
      </c>
      <c r="G16" s="93" t="s">
        <v>7</v>
      </c>
      <c r="H16" s="93" t="s">
        <v>8</v>
      </c>
      <c r="I16" s="17" t="s">
        <v>9</v>
      </c>
      <c r="J16" s="93" t="s">
        <v>10</v>
      </c>
      <c r="K16" s="93" t="s">
        <v>11</v>
      </c>
      <c r="L16" s="30" t="s">
        <v>12</v>
      </c>
      <c r="M16" s="93" t="s">
        <v>13</v>
      </c>
    </row>
    <row r="17" spans="1:13" ht="12.75">
      <c r="A17" s="94">
        <v>1</v>
      </c>
      <c r="B17" s="112" t="s">
        <v>44</v>
      </c>
      <c r="C17" s="122" t="s">
        <v>411</v>
      </c>
      <c r="D17" s="96" t="s">
        <v>15</v>
      </c>
      <c r="E17" s="113" t="s">
        <v>46</v>
      </c>
      <c r="F17" s="123">
        <v>42382</v>
      </c>
      <c r="G17" s="123">
        <v>42418</v>
      </c>
      <c r="H17" s="123">
        <v>42418</v>
      </c>
      <c r="I17" s="123">
        <v>42418</v>
      </c>
      <c r="J17" s="112">
        <v>12</v>
      </c>
      <c r="K17" s="94">
        <v>7000</v>
      </c>
      <c r="L17" s="120" t="s">
        <v>17</v>
      </c>
      <c r="M17" s="120"/>
    </row>
    <row r="18" spans="1:13">
      <c r="A18" s="99"/>
      <c r="B18" s="99"/>
      <c r="C18" s="99"/>
      <c r="D18" s="99"/>
      <c r="E18" s="99"/>
      <c r="F18" s="99"/>
      <c r="G18" s="99"/>
      <c r="H18" s="99"/>
      <c r="I18" s="99" t="s">
        <v>19</v>
      </c>
      <c r="J18" s="99">
        <f>SUM(J16:J17)</f>
        <v>12</v>
      </c>
      <c r="K18" s="99">
        <f>SUM(K16:K17)</f>
        <v>7000</v>
      </c>
      <c r="L18" s="99"/>
      <c r="M18" s="99"/>
    </row>
    <row r="20" spans="1:13" ht="22.5">
      <c r="A20" s="232" t="s">
        <v>20</v>
      </c>
      <c r="B20" s="232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</row>
    <row r="21" spans="1:13" ht="12.75">
      <c r="A21" s="93" t="s">
        <v>1</v>
      </c>
      <c r="B21" s="17" t="s">
        <v>2</v>
      </c>
      <c r="C21" s="93" t="s">
        <v>3</v>
      </c>
      <c r="D21" s="17" t="s">
        <v>4</v>
      </c>
      <c r="E21" s="93" t="s">
        <v>5</v>
      </c>
      <c r="F21" s="93" t="s">
        <v>6</v>
      </c>
      <c r="G21" s="93" t="s">
        <v>7</v>
      </c>
      <c r="H21" s="93" t="s">
        <v>8</v>
      </c>
      <c r="I21" s="17" t="s">
        <v>9</v>
      </c>
      <c r="J21" s="93" t="s">
        <v>10</v>
      </c>
      <c r="K21" s="93" t="s">
        <v>11</v>
      </c>
      <c r="L21" s="30" t="s">
        <v>12</v>
      </c>
      <c r="M21" s="93" t="s">
        <v>13</v>
      </c>
    </row>
    <row r="22" spans="1:13" ht="15" customHeight="1">
      <c r="A22" s="104">
        <v>1</v>
      </c>
      <c r="B22" s="105" t="s">
        <v>20</v>
      </c>
      <c r="C22" s="106" t="s">
        <v>24</v>
      </c>
      <c r="D22" s="107" t="s">
        <v>25</v>
      </c>
      <c r="E22" s="108" t="s">
        <v>22</v>
      </c>
      <c r="F22" s="109"/>
      <c r="G22" s="109"/>
      <c r="H22" s="109"/>
      <c r="I22" s="109"/>
      <c r="J22" s="104">
        <v>0</v>
      </c>
      <c r="K22" s="104">
        <v>27500</v>
      </c>
      <c r="L22" s="108"/>
      <c r="M22" s="108"/>
    </row>
    <row r="23" spans="1:13" ht="15" customHeight="1">
      <c r="A23" s="104">
        <v>2</v>
      </c>
      <c r="B23" s="105" t="s">
        <v>20</v>
      </c>
      <c r="C23" s="106" t="s">
        <v>26</v>
      </c>
      <c r="D23" s="107" t="s">
        <v>25</v>
      </c>
      <c r="E23" s="108" t="s">
        <v>22</v>
      </c>
      <c r="F23" s="109"/>
      <c r="G23" s="109"/>
      <c r="H23" s="109"/>
      <c r="I23" s="109"/>
      <c r="J23" s="104">
        <v>0</v>
      </c>
      <c r="K23" s="104">
        <v>20000</v>
      </c>
      <c r="L23" s="108"/>
      <c r="M23" s="108"/>
    </row>
    <row r="24" spans="1:13" ht="15" customHeight="1">
      <c r="A24" s="104">
        <v>3</v>
      </c>
      <c r="B24" s="110" t="s">
        <v>20</v>
      </c>
      <c r="C24" s="110" t="s">
        <v>27</v>
      </c>
      <c r="D24" s="110" t="s">
        <v>25</v>
      </c>
      <c r="E24" s="110" t="s">
        <v>22</v>
      </c>
      <c r="F24" s="109"/>
      <c r="G24" s="109"/>
      <c r="H24" s="109"/>
      <c r="I24" s="109"/>
      <c r="J24" s="104">
        <v>0</v>
      </c>
      <c r="K24" s="121">
        <v>20833</v>
      </c>
      <c r="L24" s="108"/>
      <c r="M24" s="108"/>
    </row>
    <row r="25" spans="1:13" ht="15" customHeight="1">
      <c r="A25" s="104">
        <v>4</v>
      </c>
      <c r="B25" s="110" t="s">
        <v>20</v>
      </c>
      <c r="C25" s="110" t="s">
        <v>416</v>
      </c>
      <c r="D25" s="110" t="s">
        <v>15</v>
      </c>
      <c r="E25" s="110" t="s">
        <v>22</v>
      </c>
      <c r="F25" s="109">
        <v>42419</v>
      </c>
      <c r="G25" s="109">
        <v>42419</v>
      </c>
      <c r="H25" s="109">
        <v>42419</v>
      </c>
      <c r="I25" s="109">
        <v>42419</v>
      </c>
      <c r="J25" s="104">
        <v>1</v>
      </c>
      <c r="K25" s="121">
        <v>600</v>
      </c>
      <c r="L25" s="108" t="s">
        <v>17</v>
      </c>
      <c r="M25" s="108"/>
    </row>
    <row r="26" spans="1:13" ht="15" customHeight="1">
      <c r="A26" s="104">
        <v>5</v>
      </c>
      <c r="B26" s="110" t="s">
        <v>20</v>
      </c>
      <c r="C26" s="110" t="s">
        <v>417</v>
      </c>
      <c r="D26" s="110" t="s">
        <v>15</v>
      </c>
      <c r="E26" s="110" t="s">
        <v>22</v>
      </c>
      <c r="F26" s="109">
        <v>42404</v>
      </c>
      <c r="G26" s="109">
        <v>42406</v>
      </c>
      <c r="H26" s="109">
        <v>42418</v>
      </c>
      <c r="I26" s="109">
        <v>42418</v>
      </c>
      <c r="J26" s="104">
        <v>18</v>
      </c>
      <c r="K26" s="121">
        <v>4800</v>
      </c>
      <c r="L26" s="108" t="s">
        <v>17</v>
      </c>
      <c r="M26" s="108"/>
    </row>
    <row r="27" spans="1:13" ht="15" customHeight="1">
      <c r="A27" s="130">
        <v>6</v>
      </c>
      <c r="B27" s="110" t="s">
        <v>20</v>
      </c>
      <c r="C27" s="131" t="s">
        <v>396</v>
      </c>
      <c r="D27" s="110" t="s">
        <v>15</v>
      </c>
      <c r="E27" s="110" t="s">
        <v>22</v>
      </c>
      <c r="F27" s="132">
        <v>42404</v>
      </c>
      <c r="G27" s="132">
        <v>42423</v>
      </c>
      <c r="H27" s="132">
        <v>42423</v>
      </c>
      <c r="I27" s="132">
        <v>42423</v>
      </c>
      <c r="J27" s="130">
        <v>169</v>
      </c>
      <c r="K27" s="133">
        <v>84500</v>
      </c>
      <c r="L27" s="108" t="s">
        <v>17</v>
      </c>
      <c r="M27" s="134"/>
    </row>
    <row r="28" spans="1:13">
      <c r="A28" s="99"/>
      <c r="B28" s="99"/>
      <c r="C28" s="99"/>
      <c r="D28" s="99"/>
      <c r="E28" s="99"/>
      <c r="F28" s="99"/>
      <c r="G28" s="99"/>
      <c r="H28" s="99"/>
      <c r="I28" s="99" t="s">
        <v>19</v>
      </c>
      <c r="J28" s="99">
        <f>SUM(J22:J27)</f>
        <v>188</v>
      </c>
      <c r="K28" s="99">
        <f>SUM(K22:K27)</f>
        <v>158233</v>
      </c>
      <c r="L28" s="99"/>
      <c r="M28" s="99"/>
    </row>
    <row r="31" spans="1:13" ht="22.5">
      <c r="A31" s="232" t="s">
        <v>28</v>
      </c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</row>
    <row r="32" spans="1:13" ht="12.75">
      <c r="A32" s="93" t="s">
        <v>1</v>
      </c>
      <c r="B32" s="17" t="s">
        <v>2</v>
      </c>
      <c r="C32" s="93" t="s">
        <v>3</v>
      </c>
      <c r="D32" s="17" t="s">
        <v>4</v>
      </c>
      <c r="E32" s="93" t="s">
        <v>5</v>
      </c>
      <c r="F32" s="93" t="s">
        <v>6</v>
      </c>
      <c r="G32" s="93" t="s">
        <v>7</v>
      </c>
      <c r="H32" s="93" t="s">
        <v>8</v>
      </c>
      <c r="I32" s="17" t="s">
        <v>9</v>
      </c>
      <c r="J32" s="93" t="s">
        <v>10</v>
      </c>
      <c r="K32" s="93" t="s">
        <v>11</v>
      </c>
      <c r="L32" s="30" t="s">
        <v>12</v>
      </c>
      <c r="M32" s="93" t="s">
        <v>13</v>
      </c>
    </row>
    <row r="33" spans="1:13" ht="12.75">
      <c r="A33" s="94">
        <v>1</v>
      </c>
      <c r="B33" s="94" t="s">
        <v>28</v>
      </c>
      <c r="C33" s="119" t="s">
        <v>29</v>
      </c>
      <c r="D33" s="96" t="s">
        <v>25</v>
      </c>
      <c r="E33" s="97" t="s">
        <v>30</v>
      </c>
      <c r="F33" s="22"/>
      <c r="G33" s="22"/>
      <c r="H33" s="22"/>
      <c r="I33" s="22"/>
      <c r="J33" s="119">
        <v>0</v>
      </c>
      <c r="K33" s="33">
        <v>5531</v>
      </c>
      <c r="L33" s="97"/>
      <c r="M33" s="97"/>
    </row>
    <row r="34" spans="1:13" ht="12.75">
      <c r="A34" s="94">
        <v>2</v>
      </c>
      <c r="B34" s="94" t="s">
        <v>28</v>
      </c>
      <c r="C34" s="119" t="s">
        <v>31</v>
      </c>
      <c r="D34" s="96" t="s">
        <v>25</v>
      </c>
      <c r="E34" s="119" t="s">
        <v>30</v>
      </c>
      <c r="F34" s="22"/>
      <c r="G34" s="22"/>
      <c r="H34" s="22"/>
      <c r="I34" s="22"/>
      <c r="J34" s="94">
        <v>0</v>
      </c>
      <c r="K34" s="119">
        <v>3563</v>
      </c>
      <c r="L34" s="97"/>
      <c r="M34" s="97"/>
    </row>
    <row r="35" spans="1:13" ht="12.75">
      <c r="A35" s="94">
        <v>3</v>
      </c>
      <c r="B35" s="94" t="s">
        <v>28</v>
      </c>
      <c r="C35" s="119" t="s">
        <v>32</v>
      </c>
      <c r="D35" s="96" t="s">
        <v>25</v>
      </c>
      <c r="E35" s="119" t="s">
        <v>30</v>
      </c>
      <c r="F35" s="22"/>
      <c r="G35" s="22"/>
      <c r="H35" s="22"/>
      <c r="I35" s="22"/>
      <c r="J35" s="94">
        <v>0</v>
      </c>
      <c r="K35" s="119">
        <v>15000</v>
      </c>
      <c r="L35" s="97"/>
      <c r="M35" s="97"/>
    </row>
    <row r="36" spans="1:13" ht="12.75">
      <c r="A36" s="94">
        <v>4</v>
      </c>
      <c r="B36" s="94" t="s">
        <v>28</v>
      </c>
      <c r="C36" s="119" t="s">
        <v>33</v>
      </c>
      <c r="D36" s="96" t="s">
        <v>25</v>
      </c>
      <c r="E36" s="119" t="s">
        <v>30</v>
      </c>
      <c r="F36" s="22"/>
      <c r="G36" s="22"/>
      <c r="H36" s="22"/>
      <c r="I36" s="22"/>
      <c r="J36" s="94">
        <v>0</v>
      </c>
      <c r="K36" s="119">
        <v>15052</v>
      </c>
      <c r="L36" s="97"/>
      <c r="M36" s="97"/>
    </row>
    <row r="37" spans="1:13" ht="12.75">
      <c r="A37" s="94">
        <v>5</v>
      </c>
      <c r="B37" s="94" t="s">
        <v>28</v>
      </c>
      <c r="C37" s="119" t="s">
        <v>34</v>
      </c>
      <c r="D37" s="96" t="s">
        <v>25</v>
      </c>
      <c r="E37" s="119" t="s">
        <v>30</v>
      </c>
      <c r="F37" s="22"/>
      <c r="G37" s="22"/>
      <c r="H37" s="22"/>
      <c r="I37" s="22"/>
      <c r="J37" s="94">
        <v>0</v>
      </c>
      <c r="K37" s="119">
        <v>8052</v>
      </c>
      <c r="L37" s="97"/>
      <c r="M37" s="97"/>
    </row>
    <row r="38" spans="1:13">
      <c r="A38" s="99"/>
      <c r="B38" s="99"/>
      <c r="C38" s="99"/>
      <c r="D38" s="99"/>
      <c r="E38" s="99"/>
      <c r="F38" s="99"/>
      <c r="G38" s="99"/>
      <c r="H38" s="99"/>
      <c r="I38" s="99" t="s">
        <v>19</v>
      </c>
      <c r="J38" s="99">
        <f>SUM(J33:J37)</f>
        <v>0</v>
      </c>
      <c r="K38" s="99">
        <f>SUM(K33:K37)</f>
        <v>47198</v>
      </c>
      <c r="L38" s="99"/>
      <c r="M38" s="99"/>
    </row>
    <row r="41" spans="1:13" ht="22.5">
      <c r="A41" s="232" t="s">
        <v>35</v>
      </c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</row>
    <row r="42" spans="1:13" ht="12.75">
      <c r="A42" s="93" t="s">
        <v>1</v>
      </c>
      <c r="B42" s="17" t="s">
        <v>2</v>
      </c>
      <c r="C42" s="93" t="s">
        <v>3</v>
      </c>
      <c r="D42" s="17" t="s">
        <v>4</v>
      </c>
      <c r="E42" s="93" t="s">
        <v>5</v>
      </c>
      <c r="F42" s="93" t="s">
        <v>6</v>
      </c>
      <c r="G42" s="93" t="s">
        <v>7</v>
      </c>
      <c r="H42" s="93" t="s">
        <v>8</v>
      </c>
      <c r="I42" s="17" t="s">
        <v>9</v>
      </c>
      <c r="J42" s="93" t="s">
        <v>10</v>
      </c>
      <c r="K42" s="93" t="s">
        <v>11</v>
      </c>
      <c r="L42" s="30" t="s">
        <v>12</v>
      </c>
      <c r="M42" s="93" t="s">
        <v>13</v>
      </c>
    </row>
    <row r="43" spans="1:13" ht="15" customHeight="1">
      <c r="A43" s="94">
        <v>1</v>
      </c>
      <c r="B43" s="27" t="s">
        <v>35</v>
      </c>
      <c r="C43" s="27" t="s">
        <v>36</v>
      </c>
      <c r="D43" s="27" t="s">
        <v>25</v>
      </c>
      <c r="E43" s="27" t="s">
        <v>22</v>
      </c>
      <c r="F43" s="22"/>
      <c r="G43" s="22"/>
      <c r="H43" s="22"/>
      <c r="I43" s="22"/>
      <c r="J43" s="94">
        <v>0</v>
      </c>
      <c r="K43" s="33">
        <v>5925</v>
      </c>
      <c r="L43" s="97"/>
      <c r="M43" s="97"/>
    </row>
    <row r="44" spans="1:13" ht="15" customHeight="1">
      <c r="A44" s="94">
        <v>2</v>
      </c>
      <c r="B44" s="27" t="s">
        <v>35</v>
      </c>
      <c r="C44" s="27" t="s">
        <v>37</v>
      </c>
      <c r="D44" s="27" t="s">
        <v>25</v>
      </c>
      <c r="E44" s="27" t="s">
        <v>22</v>
      </c>
      <c r="F44" s="22"/>
      <c r="G44" s="22"/>
      <c r="H44" s="22"/>
      <c r="I44" s="22"/>
      <c r="J44" s="94">
        <v>0</v>
      </c>
      <c r="K44" s="33">
        <v>25000</v>
      </c>
      <c r="L44" s="97"/>
      <c r="M44" s="97"/>
    </row>
    <row r="45" spans="1:13" s="135" customFormat="1" ht="15" customHeight="1">
      <c r="A45" s="94">
        <v>3</v>
      </c>
      <c r="B45" s="27" t="s">
        <v>35</v>
      </c>
      <c r="C45" s="27" t="s">
        <v>38</v>
      </c>
      <c r="D45" s="27" t="s">
        <v>25</v>
      </c>
      <c r="E45" s="25" t="s">
        <v>39</v>
      </c>
      <c r="F45" s="22"/>
      <c r="G45" s="22"/>
      <c r="H45" s="22"/>
      <c r="I45" s="22"/>
      <c r="J45" s="94">
        <v>251</v>
      </c>
      <c r="K45" s="94">
        <v>50200</v>
      </c>
      <c r="L45" s="97"/>
      <c r="M45" s="97"/>
    </row>
    <row r="46" spans="1:13" s="135" customFormat="1" ht="15" customHeight="1">
      <c r="A46" s="136">
        <v>4</v>
      </c>
      <c r="B46" s="27" t="s">
        <v>35</v>
      </c>
      <c r="C46" s="137" t="s">
        <v>36</v>
      </c>
      <c r="D46" s="27" t="s">
        <v>15</v>
      </c>
      <c r="E46" s="27" t="s">
        <v>22</v>
      </c>
      <c r="F46" s="138">
        <v>42392</v>
      </c>
      <c r="G46" s="138"/>
      <c r="H46" s="138"/>
      <c r="I46" s="138"/>
      <c r="J46" s="136">
        <v>414</v>
      </c>
      <c r="K46" s="139">
        <v>220000</v>
      </c>
      <c r="L46" s="97" t="s">
        <v>17</v>
      </c>
      <c r="M46" s="140"/>
    </row>
    <row r="47" spans="1:13">
      <c r="A47" s="99"/>
      <c r="B47" s="99"/>
      <c r="C47" s="99"/>
      <c r="D47" s="99"/>
      <c r="E47" s="99"/>
      <c r="F47" s="99"/>
      <c r="G47" s="99"/>
      <c r="H47" s="99"/>
      <c r="I47" s="99" t="s">
        <v>19</v>
      </c>
      <c r="J47" s="99">
        <v>665</v>
      </c>
      <c r="K47" s="99">
        <v>301125</v>
      </c>
      <c r="L47" s="99"/>
      <c r="M47" s="99"/>
    </row>
    <row r="50" spans="1:13" ht="22.5">
      <c r="A50" s="232" t="s">
        <v>40</v>
      </c>
      <c r="B50" s="232"/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</row>
    <row r="51" spans="1:13" ht="12.75">
      <c r="A51" s="93" t="s">
        <v>1</v>
      </c>
      <c r="B51" s="17" t="s">
        <v>2</v>
      </c>
      <c r="C51" s="93" t="s">
        <v>3</v>
      </c>
      <c r="D51" s="17" t="s">
        <v>4</v>
      </c>
      <c r="E51" s="93" t="s">
        <v>5</v>
      </c>
      <c r="F51" s="93" t="s">
        <v>6</v>
      </c>
      <c r="G51" s="93" t="s">
        <v>7</v>
      </c>
      <c r="H51" s="93" t="s">
        <v>8</v>
      </c>
      <c r="I51" s="17" t="s">
        <v>9</v>
      </c>
      <c r="J51" s="93" t="s">
        <v>10</v>
      </c>
      <c r="K51" s="93" t="s">
        <v>11</v>
      </c>
      <c r="L51" s="30" t="s">
        <v>12</v>
      </c>
      <c r="M51" s="93" t="s">
        <v>13</v>
      </c>
    </row>
    <row r="52" spans="1:13" ht="25.5">
      <c r="A52" s="94">
        <v>1</v>
      </c>
      <c r="B52" s="94" t="s">
        <v>40</v>
      </c>
      <c r="C52" s="19" t="s">
        <v>41</v>
      </c>
      <c r="D52" s="116" t="s">
        <v>25</v>
      </c>
      <c r="E52" s="97" t="s">
        <v>22</v>
      </c>
      <c r="F52" s="22"/>
      <c r="G52" s="22"/>
      <c r="H52" s="22"/>
      <c r="I52" s="22"/>
      <c r="J52" s="94"/>
      <c r="K52" s="94">
        <v>12000</v>
      </c>
      <c r="L52" s="97"/>
      <c r="M52" s="97"/>
    </row>
    <row r="53" spans="1:13" s="135" customFormat="1" ht="12.75">
      <c r="A53" s="94">
        <v>2</v>
      </c>
      <c r="B53" s="94" t="s">
        <v>40</v>
      </c>
      <c r="C53" s="26" t="s">
        <v>42</v>
      </c>
      <c r="D53" s="96" t="s">
        <v>15</v>
      </c>
      <c r="E53" s="97" t="s">
        <v>43</v>
      </c>
      <c r="F53" s="22"/>
      <c r="G53" s="22"/>
      <c r="H53" s="22"/>
      <c r="I53" s="22"/>
      <c r="J53" s="25">
        <v>8</v>
      </c>
      <c r="K53" s="94">
        <v>800</v>
      </c>
      <c r="L53" s="97"/>
      <c r="M53" s="97"/>
    </row>
    <row r="54" spans="1:13">
      <c r="A54" s="99"/>
      <c r="B54" s="99"/>
      <c r="C54" s="99"/>
      <c r="D54" s="99"/>
      <c r="E54" s="99"/>
      <c r="F54" s="99"/>
      <c r="G54" s="99"/>
      <c r="H54" s="99"/>
      <c r="I54" s="99" t="s">
        <v>19</v>
      </c>
      <c r="J54" s="99">
        <f>SUM(J52:J53)</f>
        <v>8</v>
      </c>
      <c r="K54" s="99">
        <f>SUM(K52:K53)</f>
        <v>12800</v>
      </c>
      <c r="L54" s="99"/>
      <c r="M54" s="99"/>
    </row>
  </sheetData>
  <mergeCells count="7">
    <mergeCell ref="A50:M50"/>
    <mergeCell ref="A1:M1"/>
    <mergeCell ref="A15:M15"/>
    <mergeCell ref="A20:M20"/>
    <mergeCell ref="A31:M31"/>
    <mergeCell ref="A41:M41"/>
    <mergeCell ref="A7:M7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3"/>
  <dimension ref="A1:XFD27"/>
  <sheetViews>
    <sheetView topLeftCell="A4" workbookViewId="0"/>
  </sheetViews>
  <sheetFormatPr defaultRowHeight="12"/>
  <cols>
    <col min="1" max="1" width="5.28515625" bestFit="1" customWidth="1"/>
    <col min="2" max="2" width="18.5703125" bestFit="1" customWidth="1"/>
    <col min="3" max="3" width="56.5703125" bestFit="1" customWidth="1"/>
    <col min="4" max="4" width="41" bestFit="1" customWidth="1"/>
    <col min="5" max="5" width="16.42578125" bestFit="1" customWidth="1"/>
    <col min="6" max="6" width="14.140625" bestFit="1" customWidth="1"/>
    <col min="7" max="7" width="15.42578125" bestFit="1" customWidth="1"/>
    <col min="8" max="8" width="18.140625" bestFit="1" customWidth="1"/>
    <col min="9" max="9" width="17" bestFit="1" customWidth="1"/>
    <col min="10" max="10" width="16.42578125" bestFit="1" customWidth="1"/>
    <col min="11" max="11" width="8.85546875" bestFit="1" customWidth="1"/>
    <col min="12" max="12" width="7" bestFit="1" customWidth="1"/>
    <col min="13" max="13" width="27.5703125" bestFit="1" customWidth="1"/>
    <col min="14" max="14" width="58.28515625" bestFit="1" customWidth="1"/>
    <col min="15" max="15" width="41.7109375" bestFit="1" customWidth="1"/>
    <col min="16" max="16" width="30.7109375" bestFit="1" customWidth="1"/>
    <col min="17" max="17" width="15.140625" bestFit="1" customWidth="1"/>
    <col min="18" max="18" width="18.28515625" bestFit="1" customWidth="1"/>
  </cols>
  <sheetData>
    <row r="1" spans="1:16384" ht="24.95" customHeight="1">
      <c r="A1" s="16" t="s">
        <v>1</v>
      </c>
      <c r="B1" s="125" t="s">
        <v>2</v>
      </c>
      <c r="C1" s="125" t="s">
        <v>412</v>
      </c>
      <c r="D1" s="16" t="s">
        <v>3</v>
      </c>
      <c r="E1" s="125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25" t="s">
        <v>9</v>
      </c>
      <c r="K1" s="16" t="s">
        <v>10</v>
      </c>
      <c r="L1" s="16" t="s">
        <v>11</v>
      </c>
      <c r="M1" s="126" t="s">
        <v>12</v>
      </c>
      <c r="N1" s="16" t="s">
        <v>13</v>
      </c>
      <c r="O1" s="31" t="s">
        <v>56</v>
      </c>
      <c r="P1" s="125" t="s">
        <v>57</v>
      </c>
      <c r="Q1" s="16" t="s">
        <v>58</v>
      </c>
      <c r="R1" s="125" t="s">
        <v>59</v>
      </c>
    </row>
    <row r="2" spans="1:16384" s="127" customFormat="1" ht="15" customHeight="1">
      <c r="A2" s="127">
        <v>1</v>
      </c>
      <c r="B2" s="127" t="s">
        <v>413</v>
      </c>
      <c r="C2" s="127" t="s">
        <v>395</v>
      </c>
      <c r="D2" s="127" t="s">
        <v>399</v>
      </c>
      <c r="E2" s="127" t="s">
        <v>15</v>
      </c>
      <c r="F2" s="127" t="s">
        <v>22</v>
      </c>
      <c r="G2" s="128">
        <v>42416</v>
      </c>
      <c r="H2" s="128">
        <v>42418</v>
      </c>
      <c r="I2" s="128">
        <v>42418</v>
      </c>
      <c r="J2" s="128">
        <v>42418</v>
      </c>
      <c r="K2" s="127">
        <v>2</v>
      </c>
      <c r="L2" s="127">
        <v>1200</v>
      </c>
      <c r="M2" s="129" t="s">
        <v>17</v>
      </c>
      <c r="N2" s="127" t="s">
        <v>425</v>
      </c>
      <c r="O2" s="127" t="s">
        <v>60</v>
      </c>
      <c r="Q2" s="127" t="s">
        <v>62</v>
      </c>
      <c r="R2" s="127" t="s">
        <v>67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27" customFormat="1" ht="15" customHeight="1">
      <c r="A3" s="127">
        <v>2</v>
      </c>
      <c r="B3" s="127" t="s">
        <v>20</v>
      </c>
      <c r="C3" s="127" t="s">
        <v>396</v>
      </c>
      <c r="D3" s="127" t="s">
        <v>410</v>
      </c>
      <c r="E3" s="127" t="s">
        <v>15</v>
      </c>
      <c r="F3" s="127" t="s">
        <v>22</v>
      </c>
      <c r="G3" s="128">
        <v>42404</v>
      </c>
      <c r="H3" s="128">
        <v>42423</v>
      </c>
      <c r="I3" s="128">
        <v>42431</v>
      </c>
      <c r="J3" s="128">
        <v>42432</v>
      </c>
      <c r="K3" s="127">
        <v>169</v>
      </c>
      <c r="L3" s="127">
        <v>84500</v>
      </c>
      <c r="M3" s="129" t="s">
        <v>17</v>
      </c>
      <c r="N3" s="127" t="s">
        <v>420</v>
      </c>
      <c r="O3" s="127" t="s">
        <v>60</v>
      </c>
      <c r="Q3" s="127" t="s">
        <v>62</v>
      </c>
      <c r="R3" s="127" t="s">
        <v>67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27" customFormat="1" ht="15" customHeight="1">
      <c r="A4" s="127">
        <v>3</v>
      </c>
      <c r="B4" s="127" t="s">
        <v>0</v>
      </c>
      <c r="C4" s="127" t="s">
        <v>395</v>
      </c>
      <c r="D4" s="127" t="s">
        <v>400</v>
      </c>
      <c r="E4" s="127" t="s">
        <v>15</v>
      </c>
      <c r="F4" s="127" t="s">
        <v>16</v>
      </c>
      <c r="G4" s="128">
        <v>42426</v>
      </c>
      <c r="H4" s="128">
        <v>42425</v>
      </c>
      <c r="I4" s="128">
        <v>42425</v>
      </c>
      <c r="J4" s="128">
        <v>42425</v>
      </c>
      <c r="K4" s="127">
        <v>2</v>
      </c>
      <c r="L4" s="127">
        <v>1200</v>
      </c>
      <c r="M4" s="129" t="s">
        <v>17</v>
      </c>
      <c r="N4" s="127" t="s">
        <v>423</v>
      </c>
      <c r="O4" s="127" t="s">
        <v>60</v>
      </c>
      <c r="Q4" s="127" t="s">
        <v>62</v>
      </c>
      <c r="R4" s="127" t="s">
        <v>67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27" customFormat="1" ht="15" customHeight="1">
      <c r="A5" s="127">
        <v>4</v>
      </c>
      <c r="B5" s="127" t="s">
        <v>0</v>
      </c>
      <c r="C5" s="127" t="s">
        <v>395</v>
      </c>
      <c r="D5" s="127" t="s">
        <v>401</v>
      </c>
      <c r="E5" s="127" t="s">
        <v>15</v>
      </c>
      <c r="F5" s="127" t="s">
        <v>16</v>
      </c>
      <c r="G5" s="128">
        <v>42425</v>
      </c>
      <c r="H5" s="128">
        <v>42425</v>
      </c>
      <c r="I5" s="128">
        <v>42425</v>
      </c>
      <c r="J5" s="128">
        <v>42425</v>
      </c>
      <c r="K5" s="127">
        <v>1.5</v>
      </c>
      <c r="L5" s="127">
        <v>900</v>
      </c>
      <c r="M5" s="129" t="s">
        <v>17</v>
      </c>
      <c r="N5" s="127" t="s">
        <v>422</v>
      </c>
      <c r="O5" s="127" t="s">
        <v>60</v>
      </c>
      <c r="Q5" s="127" t="s">
        <v>62</v>
      </c>
      <c r="R5" s="127" t="s">
        <v>67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27" customFormat="1" ht="15" customHeight="1">
      <c r="A6" s="127">
        <v>5</v>
      </c>
      <c r="B6" s="127" t="s">
        <v>0</v>
      </c>
      <c r="C6" s="127" t="s">
        <v>402</v>
      </c>
      <c r="D6" s="127" t="s">
        <v>403</v>
      </c>
      <c r="E6" s="127" t="s">
        <v>15</v>
      </c>
      <c r="F6" s="127" t="s">
        <v>16</v>
      </c>
      <c r="G6" s="128">
        <v>42426</v>
      </c>
      <c r="H6" s="128">
        <v>42424</v>
      </c>
      <c r="I6" s="128">
        <v>42424</v>
      </c>
      <c r="J6" s="128">
        <v>42424</v>
      </c>
      <c r="K6" s="127">
        <v>2</v>
      </c>
      <c r="L6" s="127">
        <v>1200</v>
      </c>
      <c r="M6" s="129" t="s">
        <v>17</v>
      </c>
      <c r="N6" s="127" t="s">
        <v>423</v>
      </c>
      <c r="Q6" s="127" t="s">
        <v>62</v>
      </c>
      <c r="R6" s="127" t="s">
        <v>67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27" customFormat="1" ht="15" customHeight="1">
      <c r="A7" s="127">
        <v>6</v>
      </c>
      <c r="B7" s="127" t="s">
        <v>0</v>
      </c>
      <c r="C7" s="127" t="s">
        <v>402</v>
      </c>
      <c r="D7" s="127" t="s">
        <v>406</v>
      </c>
      <c r="E7" s="127" t="s">
        <v>15</v>
      </c>
      <c r="F7" s="127" t="s">
        <v>16</v>
      </c>
      <c r="G7" s="128">
        <v>42427</v>
      </c>
      <c r="H7" s="128">
        <v>42427</v>
      </c>
      <c r="I7" s="128">
        <v>42427</v>
      </c>
      <c r="J7" s="128">
        <v>42427</v>
      </c>
      <c r="K7" s="127">
        <v>1.5</v>
      </c>
      <c r="L7" s="127">
        <v>900</v>
      </c>
      <c r="M7" s="127" t="s">
        <v>17</v>
      </c>
      <c r="N7" s="127" t="s">
        <v>424</v>
      </c>
      <c r="Q7" s="127" t="s">
        <v>62</v>
      </c>
      <c r="R7" s="127" t="s">
        <v>67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s="127" customFormat="1" ht="15" customHeight="1">
      <c r="A8" s="127">
        <v>7</v>
      </c>
      <c r="B8" s="127" t="s">
        <v>44</v>
      </c>
      <c r="C8" s="127" t="s">
        <v>404</v>
      </c>
      <c r="D8" s="127" t="s">
        <v>411</v>
      </c>
      <c r="E8" s="127" t="s">
        <v>15</v>
      </c>
      <c r="F8" s="127" t="s">
        <v>405</v>
      </c>
      <c r="G8" s="128">
        <v>42382</v>
      </c>
      <c r="H8" s="128">
        <v>42418</v>
      </c>
      <c r="I8" s="128">
        <v>42418</v>
      </c>
      <c r="J8" s="128">
        <v>42418</v>
      </c>
      <c r="K8" s="127">
        <v>12</v>
      </c>
      <c r="L8" s="127">
        <v>7000</v>
      </c>
      <c r="M8" s="127" t="s">
        <v>17</v>
      </c>
      <c r="N8" s="127" t="s">
        <v>426</v>
      </c>
      <c r="O8" s="127" t="s">
        <v>63</v>
      </c>
      <c r="Q8" s="127" t="s">
        <v>62</v>
      </c>
      <c r="R8" s="127" t="s">
        <v>67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127" customFormat="1" ht="15" customHeight="1">
      <c r="A9" s="127">
        <v>8</v>
      </c>
      <c r="B9" s="127" t="s">
        <v>20</v>
      </c>
      <c r="C9" s="127" t="s">
        <v>397</v>
      </c>
      <c r="D9" s="127" t="s">
        <v>76</v>
      </c>
      <c r="E9" s="127" t="s">
        <v>15</v>
      </c>
      <c r="F9" s="127" t="s">
        <v>22</v>
      </c>
      <c r="G9" s="128">
        <v>42419</v>
      </c>
      <c r="H9" s="128">
        <v>42419</v>
      </c>
      <c r="I9" s="128">
        <v>42419</v>
      </c>
      <c r="J9" s="128">
        <v>42419</v>
      </c>
      <c r="K9" s="127">
        <v>1</v>
      </c>
      <c r="L9" s="127">
        <v>600</v>
      </c>
      <c r="M9" s="127" t="s">
        <v>17</v>
      </c>
      <c r="N9" s="127" t="s">
        <v>421</v>
      </c>
      <c r="O9" s="127" t="s">
        <v>60</v>
      </c>
      <c r="Q9" s="127" t="s">
        <v>398</v>
      </c>
      <c r="R9" s="127" t="s">
        <v>67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127" customFormat="1" ht="15" customHeight="1">
      <c r="A10" s="127">
        <v>9</v>
      </c>
      <c r="B10" s="127" t="s">
        <v>20</v>
      </c>
      <c r="C10" s="127" t="s">
        <v>407</v>
      </c>
      <c r="D10" s="127" t="s">
        <v>408</v>
      </c>
      <c r="E10" s="127" t="s">
        <v>15</v>
      </c>
      <c r="F10" s="127" t="s">
        <v>22</v>
      </c>
      <c r="G10" s="128">
        <v>42404</v>
      </c>
      <c r="H10" s="128">
        <v>42406</v>
      </c>
      <c r="I10" s="128">
        <v>42418</v>
      </c>
      <c r="J10" s="128">
        <v>42418</v>
      </c>
      <c r="K10" s="127">
        <v>18</v>
      </c>
      <c r="L10" s="127">
        <v>4800</v>
      </c>
      <c r="M10" s="127" t="s">
        <v>17</v>
      </c>
      <c r="O10" s="127" t="s">
        <v>60</v>
      </c>
      <c r="Q10" s="127" t="s">
        <v>409</v>
      </c>
      <c r="R10" s="127" t="s">
        <v>67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6384" s="127" customFormat="1" ht="15" customHeight="1">
      <c r="A11" s="127">
        <v>10</v>
      </c>
      <c r="B11" s="127" t="s">
        <v>35</v>
      </c>
      <c r="C11" s="127" t="s">
        <v>36</v>
      </c>
      <c r="D11" s="127" t="s">
        <v>418</v>
      </c>
      <c r="E11" s="127" t="s">
        <v>15</v>
      </c>
      <c r="F11" s="127" t="s">
        <v>22</v>
      </c>
      <c r="G11" s="128">
        <v>42392</v>
      </c>
      <c r="K11" s="127">
        <v>414</v>
      </c>
      <c r="L11" s="127">
        <v>220000</v>
      </c>
      <c r="M11" s="127" t="s">
        <v>17</v>
      </c>
      <c r="N11" s="127" t="s">
        <v>419</v>
      </c>
      <c r="O11" s="127" t="s">
        <v>60</v>
      </c>
      <c r="Q11" s="127" t="s">
        <v>62</v>
      </c>
      <c r="R11" s="127" t="s">
        <v>67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ht="15" customHeight="1">
      <c r="A12" s="122"/>
      <c r="C12" s="122"/>
    </row>
    <row r="13" spans="1:16384" ht="15" customHeight="1">
      <c r="A13" s="122"/>
      <c r="B13" s="122"/>
      <c r="C13" s="122"/>
    </row>
    <row r="14" spans="1:16384" ht="15" customHeight="1">
      <c r="B14" s="105" t="s">
        <v>20</v>
      </c>
      <c r="C14" s="105" t="s">
        <v>20</v>
      </c>
      <c r="D14" s="106" t="s">
        <v>24</v>
      </c>
      <c r="E14" s="107" t="s">
        <v>25</v>
      </c>
      <c r="F14" s="108" t="s">
        <v>22</v>
      </c>
      <c r="G14" s="109"/>
      <c r="H14" s="109"/>
      <c r="I14" s="109"/>
      <c r="J14" s="109"/>
      <c r="K14" s="104">
        <v>0</v>
      </c>
      <c r="L14" s="104">
        <v>27500</v>
      </c>
      <c r="M14" s="108"/>
      <c r="N14" s="108"/>
      <c r="O14" s="108" t="s">
        <v>60</v>
      </c>
      <c r="P14" s="108"/>
      <c r="Q14" s="108" t="s">
        <v>70</v>
      </c>
      <c r="R14" s="108" t="s">
        <v>67</v>
      </c>
    </row>
    <row r="15" spans="1:16384" ht="15" customHeight="1">
      <c r="B15" s="104" t="s">
        <v>40</v>
      </c>
      <c r="C15" s="104" t="s">
        <v>40</v>
      </c>
      <c r="D15" s="105" t="s">
        <v>41</v>
      </c>
      <c r="E15" s="107" t="s">
        <v>25</v>
      </c>
      <c r="F15" s="108" t="s">
        <v>22</v>
      </c>
      <c r="G15" s="109"/>
      <c r="H15" s="109"/>
      <c r="I15" s="109"/>
      <c r="J15" s="109"/>
      <c r="K15" s="104">
        <v>0</v>
      </c>
      <c r="L15" s="104">
        <v>12000</v>
      </c>
      <c r="M15" s="108"/>
      <c r="N15" s="108"/>
      <c r="O15" s="108" t="s">
        <v>60</v>
      </c>
      <c r="P15" s="108"/>
      <c r="Q15" s="108" t="s">
        <v>61</v>
      </c>
      <c r="R15" s="91" t="s">
        <v>62</v>
      </c>
    </row>
    <row r="16" spans="1:16384" ht="15" customHeight="1">
      <c r="B16" s="105" t="s">
        <v>20</v>
      </c>
      <c r="C16" s="105" t="s">
        <v>20</v>
      </c>
      <c r="D16" s="106" t="s">
        <v>26</v>
      </c>
      <c r="E16" s="107" t="s">
        <v>25</v>
      </c>
      <c r="F16" s="108" t="s">
        <v>22</v>
      </c>
      <c r="G16" s="109"/>
      <c r="H16" s="109"/>
      <c r="I16" s="109"/>
      <c r="J16" s="109"/>
      <c r="K16" s="104">
        <v>0</v>
      </c>
      <c r="L16" s="104">
        <v>20000</v>
      </c>
      <c r="M16" s="108"/>
      <c r="N16" s="108"/>
      <c r="O16" s="108" t="s">
        <v>60</v>
      </c>
      <c r="P16" s="108"/>
      <c r="Q16" s="108" t="s">
        <v>61</v>
      </c>
      <c r="R16" s="91" t="s">
        <v>62</v>
      </c>
    </row>
    <row r="17" spans="2:18" ht="15" customHeight="1">
      <c r="B17" s="104" t="s">
        <v>40</v>
      </c>
      <c r="C17" s="104" t="s">
        <v>40</v>
      </c>
      <c r="D17" s="83" t="s">
        <v>42</v>
      </c>
      <c r="E17" s="107" t="s">
        <v>25</v>
      </c>
      <c r="F17" s="108" t="s">
        <v>43</v>
      </c>
      <c r="G17" s="109"/>
      <c r="H17" s="109"/>
      <c r="I17" s="109"/>
      <c r="J17" s="109"/>
      <c r="K17" s="87">
        <v>8</v>
      </c>
      <c r="L17" s="104">
        <f>K17*100</f>
        <v>800</v>
      </c>
      <c r="M17" s="108"/>
      <c r="N17" s="108"/>
      <c r="O17" s="108" t="s">
        <v>60</v>
      </c>
      <c r="P17" s="88"/>
      <c r="Q17" s="108"/>
      <c r="R17" s="92" t="s">
        <v>62</v>
      </c>
    </row>
    <row r="18" spans="2:18" ht="15" customHeight="1">
      <c r="B18" s="104" t="s">
        <v>28</v>
      </c>
      <c r="C18" s="104" t="s">
        <v>28</v>
      </c>
      <c r="D18" s="106" t="s">
        <v>29</v>
      </c>
      <c r="E18" s="84" t="s">
        <v>25</v>
      </c>
      <c r="F18" s="108" t="s">
        <v>30</v>
      </c>
      <c r="G18" s="109"/>
      <c r="H18" s="109"/>
      <c r="I18" s="109"/>
      <c r="J18" s="109"/>
      <c r="K18" s="106">
        <v>0</v>
      </c>
      <c r="L18" s="121">
        <v>5531</v>
      </c>
      <c r="M18" s="108"/>
      <c r="N18" s="108"/>
      <c r="O18" s="108" t="s">
        <v>60</v>
      </c>
      <c r="P18" s="109"/>
      <c r="Q18" s="108" t="s">
        <v>70</v>
      </c>
      <c r="R18" s="108" t="s">
        <v>67</v>
      </c>
    </row>
    <row r="19" spans="2:18" ht="15" customHeight="1">
      <c r="B19" s="104" t="s">
        <v>28</v>
      </c>
      <c r="C19" s="104" t="s">
        <v>28</v>
      </c>
      <c r="D19" s="106" t="s">
        <v>31</v>
      </c>
      <c r="E19" s="84" t="s">
        <v>25</v>
      </c>
      <c r="F19" s="106" t="s">
        <v>30</v>
      </c>
      <c r="G19" s="109"/>
      <c r="H19" s="109"/>
      <c r="I19" s="109"/>
      <c r="J19" s="109"/>
      <c r="K19" s="104">
        <v>0</v>
      </c>
      <c r="L19" s="106">
        <v>3563</v>
      </c>
      <c r="M19" s="108"/>
      <c r="N19" s="108"/>
      <c r="O19" s="108" t="s">
        <v>60</v>
      </c>
      <c r="P19" s="109"/>
      <c r="Q19" s="108" t="s">
        <v>70</v>
      </c>
      <c r="R19" s="108" t="s">
        <v>67</v>
      </c>
    </row>
    <row r="20" spans="2:18" ht="15" customHeight="1">
      <c r="B20" s="104" t="s">
        <v>28</v>
      </c>
      <c r="C20" s="104" t="s">
        <v>28</v>
      </c>
      <c r="D20" s="106" t="s">
        <v>32</v>
      </c>
      <c r="E20" s="84" t="s">
        <v>25</v>
      </c>
      <c r="F20" s="106" t="s">
        <v>30</v>
      </c>
      <c r="G20" s="109"/>
      <c r="H20" s="109"/>
      <c r="I20" s="109"/>
      <c r="J20" s="109"/>
      <c r="K20" s="104">
        <v>0</v>
      </c>
      <c r="L20" s="106">
        <v>15000</v>
      </c>
      <c r="M20" s="108"/>
      <c r="N20" s="108"/>
      <c r="O20" s="108" t="s">
        <v>60</v>
      </c>
      <c r="P20" s="109"/>
      <c r="Q20" s="108" t="s">
        <v>70</v>
      </c>
      <c r="R20" s="108" t="s">
        <v>67</v>
      </c>
    </row>
    <row r="21" spans="2:18" ht="15" customHeight="1">
      <c r="B21" s="104" t="s">
        <v>28</v>
      </c>
      <c r="C21" s="104" t="s">
        <v>28</v>
      </c>
      <c r="D21" s="106" t="s">
        <v>33</v>
      </c>
      <c r="E21" s="84" t="s">
        <v>25</v>
      </c>
      <c r="F21" s="106" t="s">
        <v>30</v>
      </c>
      <c r="G21" s="109"/>
      <c r="H21" s="109"/>
      <c r="I21" s="109"/>
      <c r="J21" s="109"/>
      <c r="K21" s="104">
        <v>0</v>
      </c>
      <c r="L21" s="106">
        <v>15052</v>
      </c>
      <c r="M21" s="108"/>
      <c r="N21" s="108"/>
      <c r="O21" s="108" t="s">
        <v>60</v>
      </c>
      <c r="P21" s="109"/>
      <c r="Q21" s="108" t="s">
        <v>70</v>
      </c>
      <c r="R21" s="108" t="s">
        <v>67</v>
      </c>
    </row>
    <row r="22" spans="2:18" ht="15" customHeight="1">
      <c r="B22" s="104" t="s">
        <v>28</v>
      </c>
      <c r="C22" s="104" t="s">
        <v>28</v>
      </c>
      <c r="D22" s="106" t="s">
        <v>34</v>
      </c>
      <c r="E22" s="84" t="s">
        <v>25</v>
      </c>
      <c r="F22" s="106" t="s">
        <v>30</v>
      </c>
      <c r="G22" s="109"/>
      <c r="H22" s="109"/>
      <c r="I22" s="109"/>
      <c r="J22" s="109"/>
      <c r="K22" s="104">
        <v>0</v>
      </c>
      <c r="L22" s="106">
        <v>8052</v>
      </c>
      <c r="M22" s="108"/>
      <c r="N22" s="108"/>
      <c r="O22" s="108" t="s">
        <v>60</v>
      </c>
      <c r="P22" s="109"/>
      <c r="Q22" s="108" t="s">
        <v>70</v>
      </c>
      <c r="R22" s="108" t="s">
        <v>67</v>
      </c>
    </row>
    <row r="23" spans="2:18" ht="15" customHeight="1">
      <c r="B23" s="110" t="s">
        <v>35</v>
      </c>
      <c r="C23" s="110" t="s">
        <v>35</v>
      </c>
      <c r="D23" s="110" t="s">
        <v>36</v>
      </c>
      <c r="E23" s="110" t="s">
        <v>25</v>
      </c>
      <c r="F23" s="110" t="s">
        <v>22</v>
      </c>
      <c r="G23" s="109"/>
      <c r="H23" s="109"/>
      <c r="I23" s="109"/>
      <c r="J23" s="109"/>
      <c r="K23" s="104">
        <v>0</v>
      </c>
      <c r="L23" s="121">
        <v>5925</v>
      </c>
      <c r="M23" s="108"/>
      <c r="N23" s="108"/>
      <c r="O23" s="108" t="s">
        <v>60</v>
      </c>
      <c r="P23" s="88"/>
      <c r="Q23" s="108" t="s">
        <v>71</v>
      </c>
      <c r="R23" s="92" t="s">
        <v>62</v>
      </c>
    </row>
    <row r="24" spans="2:18" ht="15" customHeight="1">
      <c r="B24" s="110" t="s">
        <v>35</v>
      </c>
      <c r="C24" s="110" t="s">
        <v>35</v>
      </c>
      <c r="D24" s="110" t="s">
        <v>37</v>
      </c>
      <c r="E24" s="110" t="s">
        <v>25</v>
      </c>
      <c r="F24" s="110" t="s">
        <v>22</v>
      </c>
      <c r="G24" s="109"/>
      <c r="H24" s="109"/>
      <c r="I24" s="109"/>
      <c r="J24" s="109"/>
      <c r="K24" s="104">
        <v>0</v>
      </c>
      <c r="L24" s="121">
        <v>25000</v>
      </c>
      <c r="M24" s="108"/>
      <c r="N24" s="108"/>
      <c r="O24" s="108" t="s">
        <v>60</v>
      </c>
      <c r="P24" s="88"/>
      <c r="Q24" s="108" t="s">
        <v>70</v>
      </c>
      <c r="R24" s="108" t="s">
        <v>67</v>
      </c>
    </row>
    <row r="25" spans="2:18" ht="15" customHeight="1">
      <c r="B25" s="110" t="s">
        <v>20</v>
      </c>
      <c r="C25" s="110" t="s">
        <v>20</v>
      </c>
      <c r="D25" s="110" t="s">
        <v>27</v>
      </c>
      <c r="E25" s="110" t="s">
        <v>25</v>
      </c>
      <c r="F25" s="110" t="s">
        <v>22</v>
      </c>
      <c r="G25" s="109"/>
      <c r="H25" s="109"/>
      <c r="I25" s="109"/>
      <c r="J25" s="109"/>
      <c r="K25" s="104">
        <v>0</v>
      </c>
      <c r="L25" s="121">
        <v>20833</v>
      </c>
      <c r="M25" s="108"/>
      <c r="N25" s="108"/>
      <c r="O25" s="108" t="s">
        <v>60</v>
      </c>
      <c r="P25" s="88"/>
      <c r="Q25" s="108" t="s">
        <v>70</v>
      </c>
      <c r="R25" s="108" t="s">
        <v>67</v>
      </c>
    </row>
    <row r="26" spans="2:18" ht="15" customHeight="1">
      <c r="B26" s="110" t="s">
        <v>35</v>
      </c>
      <c r="C26" s="110" t="s">
        <v>35</v>
      </c>
      <c r="D26" s="110" t="s">
        <v>38</v>
      </c>
      <c r="E26" s="110" t="s">
        <v>25</v>
      </c>
      <c r="F26" s="110" t="s">
        <v>22</v>
      </c>
      <c r="G26" s="109"/>
      <c r="H26" s="109"/>
      <c r="I26" s="109"/>
      <c r="J26" s="109"/>
      <c r="K26" s="104">
        <v>251</v>
      </c>
      <c r="L26" s="104">
        <f>K26*200</f>
        <v>50200</v>
      </c>
      <c r="M26" s="108"/>
      <c r="N26" s="108"/>
      <c r="O26" s="108" t="s">
        <v>60</v>
      </c>
      <c r="P26" s="88"/>
      <c r="Q26" s="108" t="s">
        <v>70</v>
      </c>
      <c r="R26" s="108" t="s">
        <v>67</v>
      </c>
    </row>
    <row r="27" spans="2:18" ht="12.75">
      <c r="B27" s="46" t="s">
        <v>19</v>
      </c>
      <c r="C27" s="46"/>
      <c r="D27" s="46"/>
      <c r="E27" s="46"/>
      <c r="F27" s="46"/>
      <c r="G27" s="46"/>
      <c r="H27" s="46"/>
      <c r="I27" s="47" t="s">
        <v>19</v>
      </c>
      <c r="J27" s="47"/>
      <c r="K27" s="48">
        <f>SUM(K2:K26)</f>
        <v>882</v>
      </c>
      <c r="L27" s="48">
        <f>SUM(L2:L26)</f>
        <v>531756</v>
      </c>
      <c r="M27" s="46"/>
      <c r="N27" s="46"/>
      <c r="O27" s="46"/>
      <c r="P27" s="46"/>
      <c r="Q27" s="46"/>
      <c r="R27" s="46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"/>
  <dimension ref="A1:N72"/>
  <sheetViews>
    <sheetView workbookViewId="0">
      <selection sqref="A1:M1"/>
    </sheetView>
  </sheetViews>
  <sheetFormatPr defaultColWidth="9.140625" defaultRowHeight="12"/>
  <cols>
    <col min="1" max="1" width="5" customWidth="1"/>
    <col min="2" max="2" width="29.85546875" customWidth="1"/>
    <col min="3" max="3" width="52.140625" customWidth="1"/>
    <col min="4" max="4" width="16.85546875" customWidth="1"/>
    <col min="5" max="5" width="13.7109375" customWidth="1"/>
    <col min="6" max="6" width="15" customWidth="1"/>
    <col min="7" max="7" width="17.5703125" customWidth="1"/>
    <col min="8" max="8" width="16.5703125" customWidth="1"/>
    <col min="9" max="9" width="16" customWidth="1"/>
    <col min="10" max="10" width="8.5703125" customWidth="1"/>
    <col min="11" max="11" width="10.140625" customWidth="1"/>
    <col min="12" max="12" width="21.140625" customWidth="1"/>
    <col min="13" max="13" width="47" customWidth="1"/>
  </cols>
  <sheetData>
    <row r="1" spans="1:14" ht="22.5">
      <c r="A1" s="232" t="s">
        <v>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4" ht="25.5">
      <c r="A2" s="93" t="s">
        <v>1</v>
      </c>
      <c r="B2" s="17" t="s">
        <v>2</v>
      </c>
      <c r="C2" s="93" t="s">
        <v>3</v>
      </c>
      <c r="D2" s="17" t="s">
        <v>4</v>
      </c>
      <c r="E2" s="93" t="s">
        <v>5</v>
      </c>
      <c r="F2" s="93" t="s">
        <v>6</v>
      </c>
      <c r="G2" s="93" t="s">
        <v>7</v>
      </c>
      <c r="H2" s="93" t="s">
        <v>8</v>
      </c>
      <c r="I2" s="17" t="s">
        <v>9</v>
      </c>
      <c r="J2" s="93" t="s">
        <v>10</v>
      </c>
      <c r="K2" s="93" t="s">
        <v>11</v>
      </c>
      <c r="L2" s="30" t="s">
        <v>12</v>
      </c>
      <c r="M2" s="93" t="s">
        <v>13</v>
      </c>
    </row>
    <row r="3" spans="1:14" ht="12.75">
      <c r="A3" s="94"/>
      <c r="B3" s="95" t="s">
        <v>0</v>
      </c>
      <c r="C3" s="96" t="s">
        <v>14</v>
      </c>
      <c r="D3" s="96" t="s">
        <v>15</v>
      </c>
      <c r="E3" s="97" t="s">
        <v>16</v>
      </c>
      <c r="F3" s="98">
        <v>42383</v>
      </c>
      <c r="G3" s="98">
        <v>42386</v>
      </c>
      <c r="H3" s="98">
        <v>42386</v>
      </c>
      <c r="I3" s="98">
        <v>42386</v>
      </c>
      <c r="J3" s="119">
        <v>2</v>
      </c>
      <c r="K3" s="94">
        <f>J3*600</f>
        <v>1200</v>
      </c>
      <c r="L3" s="120" t="s">
        <v>17</v>
      </c>
      <c r="M3" s="97" t="s">
        <v>18</v>
      </c>
    </row>
    <row r="4" spans="1:14">
      <c r="A4" s="99"/>
      <c r="B4" s="99"/>
      <c r="C4" s="99"/>
      <c r="D4" s="99"/>
      <c r="E4" s="99"/>
      <c r="F4" s="99"/>
      <c r="G4" s="99"/>
      <c r="H4" s="99"/>
      <c r="I4" s="99" t="s">
        <v>19</v>
      </c>
      <c r="J4" s="99">
        <f>SUM(J3:J3)</f>
        <v>2</v>
      </c>
      <c r="K4" s="99">
        <f>SUM(K3:K3)</f>
        <v>1200</v>
      </c>
      <c r="L4" s="99"/>
      <c r="M4" s="99"/>
    </row>
    <row r="7" spans="1:14" ht="22.5">
      <c r="A7" s="232" t="s">
        <v>20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</row>
    <row r="8" spans="1:14" ht="25.5">
      <c r="A8" s="93" t="s">
        <v>1</v>
      </c>
      <c r="B8" s="17" t="s">
        <v>2</v>
      </c>
      <c r="C8" s="93" t="s">
        <v>3</v>
      </c>
      <c r="D8" s="17" t="s">
        <v>4</v>
      </c>
      <c r="E8" s="93" t="s">
        <v>5</v>
      </c>
      <c r="F8" s="93" t="s">
        <v>6</v>
      </c>
      <c r="G8" s="93" t="s">
        <v>7</v>
      </c>
      <c r="H8" s="93" t="s">
        <v>8</v>
      </c>
      <c r="I8" s="17" t="s">
        <v>9</v>
      </c>
      <c r="J8" s="93" t="s">
        <v>10</v>
      </c>
      <c r="K8" s="93" t="s">
        <v>11</v>
      </c>
      <c r="L8" s="30" t="s">
        <v>12</v>
      </c>
      <c r="M8" s="93" t="s">
        <v>13</v>
      </c>
    </row>
    <row r="9" spans="1:14" ht="12.75">
      <c r="A9" s="100"/>
      <c r="B9" s="101" t="s">
        <v>20</v>
      </c>
      <c r="C9" s="102" t="s">
        <v>21</v>
      </c>
      <c r="D9" s="101" t="s">
        <v>15</v>
      </c>
      <c r="E9" s="102" t="s">
        <v>22</v>
      </c>
      <c r="F9" s="103">
        <v>42350</v>
      </c>
      <c r="G9" s="103">
        <v>42350</v>
      </c>
      <c r="H9" s="103">
        <v>42350</v>
      </c>
      <c r="I9" s="103">
        <v>42350</v>
      </c>
      <c r="J9" s="100">
        <v>6</v>
      </c>
      <c r="K9" s="100">
        <v>3000</v>
      </c>
      <c r="L9" s="102" t="s">
        <v>17</v>
      </c>
      <c r="M9" s="102" t="s">
        <v>23</v>
      </c>
    </row>
    <row r="10" spans="1:14" ht="12.75">
      <c r="A10" s="104"/>
      <c r="B10" s="105" t="s">
        <v>20</v>
      </c>
      <c r="C10" s="106" t="s">
        <v>24</v>
      </c>
      <c r="D10" s="107" t="s">
        <v>25</v>
      </c>
      <c r="E10" s="108" t="s">
        <v>22</v>
      </c>
      <c r="F10" s="109"/>
      <c r="G10" s="109"/>
      <c r="H10" s="109"/>
      <c r="I10" s="109"/>
      <c r="J10" s="104">
        <v>0</v>
      </c>
      <c r="K10" s="104">
        <v>27500</v>
      </c>
      <c r="L10" s="108"/>
      <c r="M10" s="108"/>
    </row>
    <row r="11" spans="1:14" ht="12.75">
      <c r="A11" s="104"/>
      <c r="B11" s="105" t="s">
        <v>20</v>
      </c>
      <c r="C11" s="106" t="s">
        <v>26</v>
      </c>
      <c r="D11" s="107" t="s">
        <v>25</v>
      </c>
      <c r="E11" s="108" t="s">
        <v>22</v>
      </c>
      <c r="F11" s="109"/>
      <c r="G11" s="109"/>
      <c r="H11" s="109"/>
      <c r="I11" s="109"/>
      <c r="J11" s="104">
        <v>0</v>
      </c>
      <c r="K11" s="104">
        <v>20000</v>
      </c>
      <c r="L11" s="108"/>
      <c r="M11" s="108"/>
    </row>
    <row r="12" spans="1:14" ht="12.75">
      <c r="A12" s="104"/>
      <c r="B12" s="110" t="s">
        <v>20</v>
      </c>
      <c r="C12" s="110" t="s">
        <v>27</v>
      </c>
      <c r="D12" s="110" t="s">
        <v>25</v>
      </c>
      <c r="E12" s="110" t="s">
        <v>22</v>
      </c>
      <c r="F12" s="109"/>
      <c r="G12" s="109"/>
      <c r="H12" s="109"/>
      <c r="I12" s="109"/>
      <c r="J12" s="104">
        <v>0</v>
      </c>
      <c r="K12" s="121">
        <v>20833</v>
      </c>
      <c r="L12" s="108"/>
      <c r="M12" s="108"/>
    </row>
    <row r="13" spans="1:14" ht="12.75">
      <c r="A13" s="18"/>
      <c r="B13" s="19"/>
      <c r="C13" s="44"/>
      <c r="D13" s="42"/>
      <c r="E13" s="20"/>
      <c r="F13" s="22"/>
      <c r="G13" s="22"/>
      <c r="H13" s="22"/>
      <c r="I13" s="22"/>
      <c r="J13" s="18"/>
      <c r="K13" s="18"/>
      <c r="L13" s="20"/>
      <c r="M13" s="20"/>
      <c r="N13" s="20"/>
    </row>
    <row r="14" spans="1:14" ht="12.75">
      <c r="A14" s="18"/>
      <c r="B14" s="19"/>
      <c r="C14" s="62"/>
      <c r="D14" s="42"/>
      <c r="E14" s="20"/>
      <c r="F14" s="22"/>
      <c r="G14" s="22"/>
      <c r="H14" s="22"/>
      <c r="I14" s="22"/>
      <c r="J14" s="18"/>
      <c r="K14" s="18"/>
      <c r="L14" s="20"/>
      <c r="M14" s="20"/>
    </row>
    <row r="15" spans="1:14" ht="12.75">
      <c r="A15" s="18"/>
      <c r="B15" s="27"/>
      <c r="C15" s="27"/>
      <c r="D15" s="27"/>
      <c r="E15" s="27"/>
      <c r="F15" s="22"/>
      <c r="G15" s="22"/>
      <c r="H15" s="22"/>
      <c r="I15" s="22"/>
      <c r="J15" s="18"/>
      <c r="K15" s="33"/>
      <c r="L15" s="20"/>
      <c r="M15" s="20"/>
    </row>
    <row r="16" spans="1:14" ht="12.75">
      <c r="A16" s="18"/>
      <c r="B16" s="27"/>
      <c r="C16" s="27"/>
      <c r="D16" s="27"/>
      <c r="E16" s="27"/>
      <c r="F16" s="22"/>
      <c r="G16" s="22"/>
      <c r="H16" s="22"/>
      <c r="I16" s="22"/>
      <c r="J16" s="18"/>
      <c r="K16" s="33"/>
      <c r="L16" s="20"/>
      <c r="M16" s="20"/>
    </row>
    <row r="17" spans="1:13" ht="12.75">
      <c r="A17" s="18"/>
      <c r="B17" s="27"/>
      <c r="C17" s="23"/>
      <c r="D17" s="42"/>
      <c r="E17" s="20"/>
      <c r="F17" s="22"/>
      <c r="G17" s="22"/>
      <c r="H17" s="22"/>
      <c r="I17" s="22"/>
      <c r="J17" s="24"/>
      <c r="K17" s="18"/>
      <c r="L17" s="20"/>
      <c r="M17" s="24"/>
    </row>
    <row r="18" spans="1:13">
      <c r="A18" s="111"/>
      <c r="B18" s="111"/>
      <c r="C18" s="111"/>
      <c r="D18" s="111"/>
      <c r="E18" s="111"/>
      <c r="F18" s="111"/>
      <c r="G18" s="111"/>
      <c r="H18" s="111"/>
      <c r="I18" s="111" t="s">
        <v>19</v>
      </c>
      <c r="J18" s="111">
        <f>SUM(J9:J17)</f>
        <v>6</v>
      </c>
      <c r="K18" s="111">
        <f>SUM(K9:K17)</f>
        <v>71333</v>
      </c>
      <c r="L18" s="111"/>
      <c r="M18" s="111"/>
    </row>
    <row r="20" spans="1:13" ht="22.5">
      <c r="A20" s="232" t="s">
        <v>28</v>
      </c>
      <c r="B20" s="232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</row>
    <row r="21" spans="1:13" ht="25.5">
      <c r="A21" s="93" t="s">
        <v>1</v>
      </c>
      <c r="B21" s="17" t="s">
        <v>2</v>
      </c>
      <c r="C21" s="93" t="s">
        <v>3</v>
      </c>
      <c r="D21" s="17" t="s">
        <v>4</v>
      </c>
      <c r="E21" s="93" t="s">
        <v>5</v>
      </c>
      <c r="F21" s="93" t="s">
        <v>6</v>
      </c>
      <c r="G21" s="93" t="s">
        <v>7</v>
      </c>
      <c r="H21" s="93" t="s">
        <v>8</v>
      </c>
      <c r="I21" s="17" t="s">
        <v>9</v>
      </c>
      <c r="J21" s="93" t="s">
        <v>10</v>
      </c>
      <c r="K21" s="93" t="s">
        <v>11</v>
      </c>
      <c r="L21" s="30" t="s">
        <v>12</v>
      </c>
      <c r="M21" s="93" t="s">
        <v>13</v>
      </c>
    </row>
    <row r="22" spans="1:13" ht="12.75">
      <c r="A22" s="18">
        <v>1</v>
      </c>
      <c r="B22" s="18" t="s">
        <v>28</v>
      </c>
      <c r="C22" s="44" t="s">
        <v>29</v>
      </c>
      <c r="D22" s="24" t="s">
        <v>25</v>
      </c>
      <c r="E22" s="20" t="s">
        <v>30</v>
      </c>
      <c r="F22" s="22"/>
      <c r="G22" s="22"/>
      <c r="H22" s="22"/>
      <c r="I22" s="22"/>
      <c r="J22" s="44">
        <v>0</v>
      </c>
      <c r="K22" s="33">
        <v>5531</v>
      </c>
      <c r="L22" s="20"/>
      <c r="M22" s="20"/>
    </row>
    <row r="23" spans="1:13" ht="12.75">
      <c r="A23" s="18">
        <v>2</v>
      </c>
      <c r="B23" s="18" t="s">
        <v>28</v>
      </c>
      <c r="C23" s="44" t="s">
        <v>31</v>
      </c>
      <c r="D23" s="24" t="s">
        <v>25</v>
      </c>
      <c r="E23" s="44" t="s">
        <v>30</v>
      </c>
      <c r="F23" s="22"/>
      <c r="G23" s="22"/>
      <c r="H23" s="22"/>
      <c r="I23" s="22"/>
      <c r="J23" s="18">
        <v>0</v>
      </c>
      <c r="K23" s="44">
        <v>3563</v>
      </c>
      <c r="L23" s="20"/>
      <c r="M23" s="20"/>
    </row>
    <row r="24" spans="1:13" ht="12.75">
      <c r="A24" s="18">
        <v>3</v>
      </c>
      <c r="B24" s="18" t="s">
        <v>28</v>
      </c>
      <c r="C24" s="44" t="s">
        <v>32</v>
      </c>
      <c r="D24" s="24" t="s">
        <v>25</v>
      </c>
      <c r="E24" s="44" t="s">
        <v>30</v>
      </c>
      <c r="F24" s="22"/>
      <c r="G24" s="22"/>
      <c r="H24" s="22"/>
      <c r="I24" s="22"/>
      <c r="J24" s="18">
        <v>0</v>
      </c>
      <c r="K24" s="44">
        <v>15000</v>
      </c>
      <c r="L24" s="20"/>
      <c r="M24" s="20"/>
    </row>
    <row r="25" spans="1:13" ht="12.75">
      <c r="A25" s="18">
        <v>4</v>
      </c>
      <c r="B25" s="18" t="s">
        <v>28</v>
      </c>
      <c r="C25" s="44" t="s">
        <v>33</v>
      </c>
      <c r="D25" s="24" t="s">
        <v>25</v>
      </c>
      <c r="E25" s="44" t="s">
        <v>30</v>
      </c>
      <c r="F25" s="22"/>
      <c r="G25" s="22"/>
      <c r="H25" s="22"/>
      <c r="I25" s="22"/>
      <c r="J25" s="18">
        <v>0</v>
      </c>
      <c r="K25" s="44">
        <v>15052</v>
      </c>
      <c r="L25" s="20"/>
      <c r="M25" s="20"/>
    </row>
    <row r="26" spans="1:13" ht="12.75">
      <c r="A26" s="18">
        <v>5</v>
      </c>
      <c r="B26" s="18" t="s">
        <v>28</v>
      </c>
      <c r="C26" s="44" t="s">
        <v>34</v>
      </c>
      <c r="D26" s="24" t="s">
        <v>25</v>
      </c>
      <c r="E26" s="44" t="s">
        <v>30</v>
      </c>
      <c r="F26" s="22"/>
      <c r="G26" s="22"/>
      <c r="H26" s="22"/>
      <c r="I26" s="22"/>
      <c r="J26" s="18">
        <v>0</v>
      </c>
      <c r="K26" s="44">
        <v>8052</v>
      </c>
      <c r="L26" s="20"/>
      <c r="M26" s="20"/>
    </row>
    <row r="27" spans="1:13" ht="12.75">
      <c r="A27" s="18"/>
      <c r="B27" s="18"/>
      <c r="C27" s="44"/>
      <c r="D27" s="24"/>
      <c r="E27" s="44"/>
      <c r="F27" s="22"/>
      <c r="G27" s="22"/>
      <c r="H27" s="22"/>
      <c r="I27" s="22"/>
      <c r="J27" s="18"/>
      <c r="K27" s="44"/>
      <c r="L27" s="20"/>
      <c r="M27" s="20"/>
    </row>
    <row r="28" spans="1:13">
      <c r="A28" s="99"/>
      <c r="B28" s="99"/>
      <c r="C28" s="99"/>
      <c r="D28" s="99"/>
      <c r="E28" s="99"/>
      <c r="F28" s="99"/>
      <c r="G28" s="99"/>
      <c r="H28" s="99"/>
      <c r="I28" s="99" t="s">
        <v>19</v>
      </c>
      <c r="J28" s="99">
        <f>SUM(J22:J27)</f>
        <v>0</v>
      </c>
      <c r="K28" s="99">
        <f>SUM(K22:K27)</f>
        <v>47198</v>
      </c>
      <c r="L28" s="99"/>
      <c r="M28" s="99"/>
    </row>
    <row r="30" spans="1:13" ht="22.5">
      <c r="A30" s="232" t="s">
        <v>35</v>
      </c>
      <c r="B30" s="232"/>
      <c r="C30" s="232"/>
      <c r="D30" s="232"/>
      <c r="E30" s="232"/>
      <c r="F30" s="232"/>
      <c r="G30" s="232"/>
      <c r="H30" s="232"/>
      <c r="I30" s="232"/>
      <c r="J30" s="232"/>
      <c r="K30" s="232"/>
      <c r="L30" s="232"/>
      <c r="M30" s="232"/>
    </row>
    <row r="31" spans="1:13" ht="25.5">
      <c r="A31" s="93" t="s">
        <v>1</v>
      </c>
      <c r="B31" s="17" t="s">
        <v>2</v>
      </c>
      <c r="C31" s="93" t="s">
        <v>3</v>
      </c>
      <c r="D31" s="17" t="s">
        <v>4</v>
      </c>
      <c r="E31" s="93" t="s">
        <v>5</v>
      </c>
      <c r="F31" s="93" t="s">
        <v>6</v>
      </c>
      <c r="G31" s="93" t="s">
        <v>7</v>
      </c>
      <c r="H31" s="93" t="s">
        <v>8</v>
      </c>
      <c r="I31" s="17" t="s">
        <v>9</v>
      </c>
      <c r="J31" s="93" t="s">
        <v>10</v>
      </c>
      <c r="K31" s="93" t="s">
        <v>11</v>
      </c>
      <c r="L31" s="30" t="s">
        <v>12</v>
      </c>
      <c r="M31" s="93" t="s">
        <v>13</v>
      </c>
    </row>
    <row r="32" spans="1:13" ht="12.75">
      <c r="A32" s="18">
        <v>1</v>
      </c>
      <c r="B32" s="27" t="s">
        <v>35</v>
      </c>
      <c r="C32" s="27" t="s">
        <v>36</v>
      </c>
      <c r="D32" s="27" t="s">
        <v>25</v>
      </c>
      <c r="E32" s="27" t="s">
        <v>22</v>
      </c>
      <c r="F32" s="22"/>
      <c r="G32" s="22"/>
      <c r="H32" s="22"/>
      <c r="I32" s="22"/>
      <c r="J32" s="18">
        <v>0</v>
      </c>
      <c r="K32" s="33">
        <v>5925</v>
      </c>
      <c r="L32" s="20"/>
      <c r="M32" s="20"/>
    </row>
    <row r="33" spans="1:13" ht="12.75">
      <c r="A33" s="18">
        <v>2</v>
      </c>
      <c r="B33" s="27" t="s">
        <v>35</v>
      </c>
      <c r="C33" s="27" t="s">
        <v>37</v>
      </c>
      <c r="D33" s="27" t="s">
        <v>25</v>
      </c>
      <c r="E33" s="27" t="s">
        <v>22</v>
      </c>
      <c r="F33" s="22"/>
      <c r="G33" s="22"/>
      <c r="H33" s="22"/>
      <c r="I33" s="22"/>
      <c r="J33" s="18">
        <v>0</v>
      </c>
      <c r="K33" s="33">
        <v>25000</v>
      </c>
      <c r="L33" s="20"/>
      <c r="M33" s="20"/>
    </row>
    <row r="34" spans="1:13" ht="25.5">
      <c r="A34" s="18">
        <v>3</v>
      </c>
      <c r="B34" s="27" t="s">
        <v>35</v>
      </c>
      <c r="C34" s="27" t="s">
        <v>38</v>
      </c>
      <c r="D34" s="27" t="s">
        <v>25</v>
      </c>
      <c r="E34" s="25" t="s">
        <v>39</v>
      </c>
      <c r="F34" s="22"/>
      <c r="G34" s="22"/>
      <c r="H34" s="22"/>
      <c r="I34" s="22"/>
      <c r="J34" s="18">
        <v>266</v>
      </c>
      <c r="K34" s="18">
        <v>53200</v>
      </c>
      <c r="L34" s="20"/>
      <c r="M34" s="20"/>
    </row>
    <row r="35" spans="1:13" ht="12.75">
      <c r="A35" s="18"/>
      <c r="B35" s="19"/>
      <c r="C35" s="23"/>
      <c r="D35" s="42"/>
      <c r="E35" s="20"/>
      <c r="F35" s="22"/>
      <c r="G35" s="22"/>
      <c r="H35" s="22"/>
      <c r="I35" s="22"/>
      <c r="J35" s="18"/>
      <c r="K35" s="18"/>
      <c r="L35" s="20"/>
      <c r="M35" s="20"/>
    </row>
    <row r="36" spans="1:13" ht="12.75">
      <c r="A36" s="18"/>
      <c r="B36" s="27"/>
      <c r="C36" s="23"/>
      <c r="D36" s="42"/>
      <c r="E36" s="20"/>
      <c r="F36" s="22"/>
      <c r="G36" s="22"/>
      <c r="H36" s="22"/>
      <c r="I36" s="22"/>
      <c r="J36" s="18"/>
      <c r="K36" s="18"/>
      <c r="L36" s="20"/>
      <c r="M36" s="20"/>
    </row>
    <row r="37" spans="1:13" ht="12.75">
      <c r="A37" s="18"/>
      <c r="B37" s="27"/>
      <c r="C37" s="27"/>
      <c r="D37" s="27"/>
      <c r="E37" s="27"/>
      <c r="F37" s="22"/>
      <c r="G37" s="22"/>
      <c r="H37" s="22"/>
      <c r="I37" s="22"/>
      <c r="J37" s="18"/>
      <c r="K37" s="33"/>
      <c r="L37" s="20"/>
      <c r="M37" s="20"/>
    </row>
    <row r="38" spans="1:13" ht="12.75">
      <c r="A38" s="18"/>
      <c r="B38" s="27"/>
      <c r="C38" s="27"/>
      <c r="D38" s="27"/>
      <c r="E38" s="27"/>
      <c r="F38" s="22"/>
      <c r="G38" s="22"/>
      <c r="H38" s="22"/>
      <c r="I38" s="22"/>
      <c r="J38" s="18"/>
      <c r="K38" s="33"/>
      <c r="L38" s="20"/>
      <c r="M38" s="20"/>
    </row>
    <row r="39" spans="1:13" ht="12.75">
      <c r="A39" s="18"/>
      <c r="B39" s="27"/>
      <c r="C39" s="27"/>
      <c r="D39" s="27"/>
      <c r="E39" s="25"/>
      <c r="F39" s="22"/>
      <c r="G39" s="22"/>
      <c r="H39" s="22"/>
      <c r="I39" s="22"/>
      <c r="J39" s="18"/>
      <c r="K39" s="18"/>
      <c r="L39" s="20"/>
      <c r="M39" s="20"/>
    </row>
    <row r="40" spans="1:13" ht="12.75">
      <c r="A40" s="18"/>
      <c r="B40" s="27"/>
      <c r="C40" s="27"/>
      <c r="D40" s="27"/>
      <c r="E40" s="25"/>
      <c r="F40" s="22"/>
      <c r="G40" s="22"/>
      <c r="H40" s="22"/>
      <c r="I40" s="22"/>
      <c r="J40" s="18"/>
      <c r="K40" s="18"/>
      <c r="L40" s="20"/>
      <c r="M40" s="20"/>
    </row>
    <row r="41" spans="1:13">
      <c r="A41" s="99"/>
      <c r="B41" s="99"/>
      <c r="C41" s="99"/>
      <c r="D41" s="99"/>
      <c r="E41" s="99"/>
      <c r="F41" s="99"/>
      <c r="G41" s="99"/>
      <c r="H41" s="99"/>
      <c r="I41" s="99" t="s">
        <v>19</v>
      </c>
      <c r="J41" s="99">
        <f>SUM(J32:J40)</f>
        <v>266</v>
      </c>
      <c r="K41" s="99">
        <f>SUM(K32:K40)</f>
        <v>84125</v>
      </c>
      <c r="L41" s="99"/>
      <c r="M41" s="99"/>
    </row>
    <row r="45" spans="1:13" ht="22.5">
      <c r="A45" s="232" t="s">
        <v>40</v>
      </c>
      <c r="B45" s="232"/>
      <c r="C45" s="232"/>
      <c r="D45" s="232"/>
      <c r="E45" s="232"/>
      <c r="F45" s="232"/>
      <c r="G45" s="232"/>
      <c r="H45" s="232"/>
      <c r="I45" s="232"/>
      <c r="J45" s="232"/>
      <c r="K45" s="232"/>
      <c r="L45" s="232"/>
      <c r="M45" s="232"/>
    </row>
    <row r="46" spans="1:13" ht="25.5">
      <c r="A46" s="93" t="s">
        <v>1</v>
      </c>
      <c r="B46" s="17" t="s">
        <v>2</v>
      </c>
      <c r="C46" s="93" t="s">
        <v>3</v>
      </c>
      <c r="D46" s="17" t="s">
        <v>4</v>
      </c>
      <c r="E46" s="93" t="s">
        <v>5</v>
      </c>
      <c r="F46" s="93" t="s">
        <v>6</v>
      </c>
      <c r="G46" s="93" t="s">
        <v>7</v>
      </c>
      <c r="H46" s="93" t="s">
        <v>8</v>
      </c>
      <c r="I46" s="17" t="s">
        <v>9</v>
      </c>
      <c r="J46" s="93" t="s">
        <v>10</v>
      </c>
      <c r="K46" s="93" t="s">
        <v>11</v>
      </c>
      <c r="L46" s="30" t="s">
        <v>12</v>
      </c>
      <c r="M46" s="93" t="s">
        <v>13</v>
      </c>
    </row>
    <row r="47" spans="1:13" ht="12.75">
      <c r="A47" s="18">
        <v>1</v>
      </c>
      <c r="B47" s="18" t="s">
        <v>40</v>
      </c>
      <c r="C47" s="19" t="s">
        <v>41</v>
      </c>
      <c r="D47" s="42" t="s">
        <v>25</v>
      </c>
      <c r="E47" s="20" t="s">
        <v>22</v>
      </c>
      <c r="F47" s="22"/>
      <c r="G47" s="22"/>
      <c r="H47" s="22"/>
      <c r="I47" s="22"/>
      <c r="J47" s="18"/>
      <c r="K47" s="18">
        <v>12000</v>
      </c>
      <c r="L47" s="20"/>
      <c r="M47" s="20"/>
    </row>
    <row r="48" spans="1:13" ht="12.75">
      <c r="A48" s="18"/>
      <c r="B48" s="18" t="s">
        <v>40</v>
      </c>
      <c r="C48" s="26" t="s">
        <v>42</v>
      </c>
      <c r="D48" s="24" t="s">
        <v>15</v>
      </c>
      <c r="E48" s="20" t="s">
        <v>43</v>
      </c>
      <c r="F48" s="22"/>
      <c r="G48" s="22"/>
      <c r="H48" s="22"/>
      <c r="I48" s="22"/>
      <c r="J48" s="25">
        <v>8</v>
      </c>
      <c r="K48" s="18">
        <v>800</v>
      </c>
      <c r="L48" s="20"/>
      <c r="M48" s="20"/>
    </row>
    <row r="49" spans="1:13">
      <c r="A49" s="99"/>
      <c r="B49" s="99"/>
      <c r="C49" s="99"/>
      <c r="D49" s="99"/>
      <c r="E49" s="99"/>
      <c r="F49" s="99"/>
      <c r="G49" s="99"/>
      <c r="H49" s="99"/>
      <c r="I49" s="99" t="s">
        <v>19</v>
      </c>
      <c r="J49" s="99">
        <f>SUM(J47:J48)</f>
        <v>8</v>
      </c>
      <c r="K49" s="99">
        <f>SUM(K47:K48)</f>
        <v>12800</v>
      </c>
      <c r="L49" s="99"/>
      <c r="M49" s="99"/>
    </row>
    <row r="53" spans="1:13" ht="22.5">
      <c r="A53" s="232" t="s">
        <v>44</v>
      </c>
      <c r="B53" s="232"/>
      <c r="C53" s="232"/>
      <c r="D53" s="232"/>
      <c r="E53" s="232"/>
      <c r="F53" s="232"/>
      <c r="G53" s="232"/>
      <c r="H53" s="232"/>
      <c r="I53" s="232"/>
      <c r="J53" s="232"/>
      <c r="K53" s="232"/>
      <c r="L53" s="232"/>
      <c r="M53" s="232"/>
    </row>
    <row r="54" spans="1:13" ht="25.5">
      <c r="A54" s="93" t="s">
        <v>1</v>
      </c>
      <c r="B54" s="17" t="s">
        <v>2</v>
      </c>
      <c r="C54" s="93" t="s">
        <v>3</v>
      </c>
      <c r="D54" s="17" t="s">
        <v>4</v>
      </c>
      <c r="E54" s="93" t="s">
        <v>5</v>
      </c>
      <c r="F54" s="93" t="s">
        <v>6</v>
      </c>
      <c r="G54" s="93" t="s">
        <v>7</v>
      </c>
      <c r="H54" s="93" t="s">
        <v>8</v>
      </c>
      <c r="I54" s="17" t="s">
        <v>9</v>
      </c>
      <c r="J54" s="93" t="s">
        <v>10</v>
      </c>
      <c r="K54" s="93" t="s">
        <v>11</v>
      </c>
      <c r="L54" s="30" t="s">
        <v>12</v>
      </c>
      <c r="M54" s="93" t="s">
        <v>13</v>
      </c>
    </row>
    <row r="55" spans="1:13" ht="12.75">
      <c r="A55" s="94"/>
      <c r="B55" s="112" t="s">
        <v>44</v>
      </c>
      <c r="C55" s="96" t="s">
        <v>45</v>
      </c>
      <c r="D55" s="96" t="s">
        <v>15</v>
      </c>
      <c r="E55" s="113" t="s">
        <v>46</v>
      </c>
      <c r="F55" s="98">
        <v>42384</v>
      </c>
      <c r="G55" s="98">
        <v>42388</v>
      </c>
      <c r="H55" s="98">
        <v>42388</v>
      </c>
      <c r="I55" s="98">
        <v>42388</v>
      </c>
      <c r="J55" s="112">
        <v>1.5</v>
      </c>
      <c r="K55" s="94">
        <f t="shared" ref="K55:K59" si="0">J55*600</f>
        <v>900</v>
      </c>
      <c r="L55" s="120" t="s">
        <v>17</v>
      </c>
      <c r="M55" s="120" t="s">
        <v>47</v>
      </c>
    </row>
    <row r="56" spans="1:13" ht="12.75">
      <c r="A56" s="114"/>
      <c r="B56" s="112" t="s">
        <v>44</v>
      </c>
      <c r="C56" s="115" t="s">
        <v>48</v>
      </c>
      <c r="D56" s="116" t="s">
        <v>15</v>
      </c>
      <c r="E56" s="113" t="s">
        <v>46</v>
      </c>
      <c r="F56" s="98">
        <v>42382</v>
      </c>
      <c r="G56" s="98">
        <v>42384</v>
      </c>
      <c r="H56" s="98">
        <v>42384</v>
      </c>
      <c r="I56" s="98">
        <v>42384</v>
      </c>
      <c r="J56" s="115">
        <v>1</v>
      </c>
      <c r="K56" s="94">
        <f t="shared" si="0"/>
        <v>600</v>
      </c>
      <c r="L56" s="120" t="s">
        <v>17</v>
      </c>
      <c r="M56" s="115" t="s">
        <v>49</v>
      </c>
    </row>
    <row r="57" spans="1:13" ht="12.75">
      <c r="A57" s="94"/>
      <c r="B57" s="112" t="s">
        <v>44</v>
      </c>
      <c r="C57" s="117" t="s">
        <v>50</v>
      </c>
      <c r="D57" s="116" t="s">
        <v>15</v>
      </c>
      <c r="E57" s="113" t="s">
        <v>46</v>
      </c>
      <c r="F57" s="98">
        <v>42382</v>
      </c>
      <c r="G57" s="98">
        <v>42384</v>
      </c>
      <c r="H57" s="98">
        <v>42384</v>
      </c>
      <c r="I57" s="98">
        <v>42384</v>
      </c>
      <c r="J57" s="94">
        <v>0.5</v>
      </c>
      <c r="K57" s="94">
        <f t="shared" si="0"/>
        <v>300</v>
      </c>
      <c r="L57" s="120" t="s">
        <v>17</v>
      </c>
      <c r="M57" s="97" t="s">
        <v>51</v>
      </c>
    </row>
    <row r="58" spans="1:13" ht="12.75">
      <c r="A58" s="94"/>
      <c r="B58" s="112" t="s">
        <v>44</v>
      </c>
      <c r="C58" s="117" t="s">
        <v>52</v>
      </c>
      <c r="D58" s="116" t="s">
        <v>15</v>
      </c>
      <c r="E58" s="113" t="s">
        <v>46</v>
      </c>
      <c r="F58" s="98">
        <v>42370</v>
      </c>
      <c r="G58" s="98">
        <v>42371</v>
      </c>
      <c r="H58" s="98">
        <v>42371</v>
      </c>
      <c r="I58" s="98">
        <v>42371</v>
      </c>
      <c r="J58" s="94">
        <v>3</v>
      </c>
      <c r="K58" s="94">
        <f t="shared" si="0"/>
        <v>1800</v>
      </c>
      <c r="L58" s="120" t="s">
        <v>17</v>
      </c>
      <c r="M58" s="120" t="s">
        <v>53</v>
      </c>
    </row>
    <row r="59" spans="1:13" ht="12.75">
      <c r="A59" s="94"/>
      <c r="B59" s="112" t="s">
        <v>44</v>
      </c>
      <c r="C59" s="118" t="s">
        <v>54</v>
      </c>
      <c r="D59" s="116" t="s">
        <v>15</v>
      </c>
      <c r="E59" s="97" t="s">
        <v>46</v>
      </c>
      <c r="F59" s="98">
        <v>42370</v>
      </c>
      <c r="G59" s="98">
        <v>42371</v>
      </c>
      <c r="H59" s="98">
        <v>42371</v>
      </c>
      <c r="I59" s="98">
        <v>42371</v>
      </c>
      <c r="J59" s="96">
        <v>4</v>
      </c>
      <c r="K59" s="94">
        <f t="shared" si="0"/>
        <v>2400</v>
      </c>
      <c r="L59" s="97" t="s">
        <v>17</v>
      </c>
      <c r="M59" s="96" t="s">
        <v>55</v>
      </c>
    </row>
    <row r="60" spans="1:13" ht="12.75">
      <c r="A60" s="18"/>
      <c r="B60" s="19"/>
      <c r="C60" s="24"/>
      <c r="D60" s="42"/>
      <c r="E60" s="20"/>
      <c r="F60" s="22"/>
      <c r="G60" s="22"/>
      <c r="H60" s="22"/>
      <c r="I60" s="22"/>
      <c r="J60" s="18"/>
      <c r="K60" s="18"/>
      <c r="L60" s="20"/>
      <c r="M60" s="20"/>
    </row>
    <row r="61" spans="1:13" ht="12.75">
      <c r="A61" s="18"/>
      <c r="B61" s="19"/>
      <c r="C61" s="62"/>
      <c r="D61" s="42"/>
      <c r="E61" s="20"/>
      <c r="F61" s="22"/>
      <c r="G61" s="22"/>
      <c r="H61" s="22"/>
      <c r="I61" s="22"/>
      <c r="J61" s="18"/>
      <c r="K61" s="18"/>
      <c r="L61" s="20"/>
      <c r="M61" s="20"/>
    </row>
    <row r="62" spans="1:13">
      <c r="A62" s="99"/>
      <c r="B62" s="99"/>
      <c r="C62" s="99"/>
      <c r="D62" s="99"/>
      <c r="E62" s="99"/>
      <c r="F62" s="99"/>
      <c r="G62" s="99"/>
      <c r="H62" s="99"/>
      <c r="I62" s="99" t="s">
        <v>19</v>
      </c>
      <c r="J62" s="99">
        <f>SUM(J55:J61)</f>
        <v>10</v>
      </c>
      <c r="K62" s="99">
        <f>SUM(K55:K61)</f>
        <v>6000</v>
      </c>
      <c r="L62" s="99"/>
      <c r="M62" s="99"/>
    </row>
    <row r="72" spans="11:11">
      <c r="K72">
        <f>K62+K49+K41+K28+K18+K4</f>
        <v>222656</v>
      </c>
    </row>
  </sheetData>
  <mergeCells count="6">
    <mergeCell ref="A53:M53"/>
    <mergeCell ref="A1:M1"/>
    <mergeCell ref="A7:M7"/>
    <mergeCell ref="A20:M20"/>
    <mergeCell ref="A30:M30"/>
    <mergeCell ref="A45:M4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7"/>
  <sheetViews>
    <sheetView topLeftCell="E1" workbookViewId="0">
      <selection activeCell="M2" sqref="M2"/>
    </sheetView>
  </sheetViews>
  <sheetFormatPr defaultRowHeight="12"/>
  <cols>
    <col min="1" max="1" width="5.28515625" bestFit="1" customWidth="1"/>
    <col min="2" max="2" width="20.42578125" bestFit="1" customWidth="1"/>
    <col min="3" max="3" width="23.42578125" bestFit="1" customWidth="1"/>
    <col min="4" max="4" width="32.140625" bestFit="1" customWidth="1"/>
    <col min="5" max="5" width="16.42578125" bestFit="1" customWidth="1"/>
    <col min="6" max="6" width="13.140625" bestFit="1" customWidth="1"/>
    <col min="7" max="7" width="15.42578125" bestFit="1" customWidth="1"/>
    <col min="8" max="8" width="18.140625" bestFit="1" customWidth="1"/>
    <col min="9" max="9" width="17" bestFit="1" customWidth="1"/>
    <col min="10" max="10" width="16.42578125" bestFit="1" customWidth="1"/>
    <col min="11" max="11" width="25.140625" bestFit="1" customWidth="1"/>
    <col min="12" max="12" width="7" bestFit="1" customWidth="1"/>
    <col min="13" max="13" width="11.28515625" bestFit="1" customWidth="1"/>
    <col min="14" max="14" width="31.28515625" bestFit="1" customWidth="1"/>
    <col min="15" max="15" width="46.85546875" bestFit="1" customWidth="1"/>
    <col min="16" max="16" width="30.7109375" bestFit="1" customWidth="1"/>
    <col min="17" max="17" width="13.85546875" bestFit="1" customWidth="1"/>
    <col min="18" max="18" width="19" bestFit="1" customWidth="1"/>
  </cols>
  <sheetData>
    <row r="1" spans="1:18" ht="24.95" customHeight="1">
      <c r="A1" s="223" t="s">
        <v>1</v>
      </c>
      <c r="B1" s="224" t="s">
        <v>2</v>
      </c>
      <c r="C1" s="224" t="s">
        <v>412</v>
      </c>
      <c r="D1" s="223" t="s">
        <v>3</v>
      </c>
      <c r="E1" s="224" t="s">
        <v>4</v>
      </c>
      <c r="F1" s="223" t="s">
        <v>5</v>
      </c>
      <c r="G1" s="223" t="s">
        <v>6</v>
      </c>
      <c r="H1" s="223" t="s">
        <v>7</v>
      </c>
      <c r="I1" s="223" t="s">
        <v>8</v>
      </c>
      <c r="J1" s="224" t="s">
        <v>9</v>
      </c>
      <c r="K1" s="223" t="s">
        <v>480</v>
      </c>
      <c r="L1" s="223" t="s">
        <v>11</v>
      </c>
      <c r="M1" s="225" t="s">
        <v>12</v>
      </c>
      <c r="N1" s="223" t="s">
        <v>13</v>
      </c>
      <c r="O1" s="223" t="s">
        <v>56</v>
      </c>
      <c r="P1" s="224" t="s">
        <v>57</v>
      </c>
      <c r="Q1" s="223" t="s">
        <v>58</v>
      </c>
      <c r="R1" s="224" t="s">
        <v>59</v>
      </c>
    </row>
    <row r="2" spans="1:18" s="2" customFormat="1" ht="15" customHeight="1">
      <c r="B2" s="145" t="s">
        <v>20</v>
      </c>
      <c r="C2" s="145" t="s">
        <v>20</v>
      </c>
      <c r="D2" s="146" t="s">
        <v>24</v>
      </c>
      <c r="E2" s="147" t="s">
        <v>25</v>
      </c>
      <c r="F2" s="148" t="s">
        <v>22</v>
      </c>
      <c r="G2" s="149"/>
      <c r="H2" s="149"/>
      <c r="I2" s="149"/>
      <c r="J2" s="149"/>
      <c r="K2" s="144">
        <v>0</v>
      </c>
      <c r="L2" s="144">
        <v>27500</v>
      </c>
      <c r="M2" s="148"/>
      <c r="N2" s="148"/>
      <c r="O2" s="148" t="s">
        <v>60</v>
      </c>
      <c r="P2" s="148"/>
      <c r="Q2" s="148" t="s">
        <v>433</v>
      </c>
      <c r="R2" s="148" t="s">
        <v>67</v>
      </c>
    </row>
    <row r="3" spans="1:18" s="2" customFormat="1" ht="15" customHeight="1">
      <c r="B3" s="145" t="s">
        <v>20</v>
      </c>
      <c r="C3" s="145" t="s">
        <v>20</v>
      </c>
      <c r="D3" s="146" t="s">
        <v>465</v>
      </c>
      <c r="E3" s="147" t="s">
        <v>25</v>
      </c>
      <c r="F3" s="148" t="s">
        <v>22</v>
      </c>
      <c r="G3" s="149"/>
      <c r="H3" s="149"/>
      <c r="I3" s="149"/>
      <c r="J3" s="149"/>
      <c r="K3" s="144">
        <v>0</v>
      </c>
      <c r="L3" s="144">
        <v>15000</v>
      </c>
      <c r="M3" s="148"/>
      <c r="N3" s="148"/>
      <c r="O3" s="148" t="s">
        <v>60</v>
      </c>
      <c r="P3" s="148"/>
      <c r="Q3" s="148" t="s">
        <v>433</v>
      </c>
      <c r="R3" s="148" t="s">
        <v>67</v>
      </c>
    </row>
    <row r="4" spans="1:18" s="2" customFormat="1" ht="15" customHeight="1">
      <c r="B4" s="144" t="s">
        <v>40</v>
      </c>
      <c r="C4" s="144" t="s">
        <v>40</v>
      </c>
      <c r="D4" s="145" t="s">
        <v>41</v>
      </c>
      <c r="E4" s="147" t="s">
        <v>25</v>
      </c>
      <c r="F4" s="148" t="s">
        <v>22</v>
      </c>
      <c r="G4" s="149"/>
      <c r="H4" s="149"/>
      <c r="I4" s="149"/>
      <c r="J4" s="149"/>
      <c r="K4" s="144">
        <v>0</v>
      </c>
      <c r="L4" s="144">
        <v>12000</v>
      </c>
      <c r="M4" s="148"/>
      <c r="N4" s="148"/>
      <c r="O4" s="148" t="s">
        <v>60</v>
      </c>
      <c r="P4" s="148"/>
      <c r="Q4" s="148" t="s">
        <v>62</v>
      </c>
      <c r="R4" s="148" t="s">
        <v>67</v>
      </c>
    </row>
    <row r="5" spans="1:18" s="2" customFormat="1" ht="15" customHeight="1">
      <c r="B5" s="145" t="s">
        <v>20</v>
      </c>
      <c r="C5" s="145" t="s">
        <v>20</v>
      </c>
      <c r="D5" s="146" t="s">
        <v>26</v>
      </c>
      <c r="E5" s="147" t="s">
        <v>25</v>
      </c>
      <c r="F5" s="148" t="s">
        <v>22</v>
      </c>
      <c r="G5" s="149"/>
      <c r="H5" s="149"/>
      <c r="I5" s="149"/>
      <c r="J5" s="149"/>
      <c r="K5" s="144">
        <v>0</v>
      </c>
      <c r="L5" s="144">
        <v>20000</v>
      </c>
      <c r="M5" s="148"/>
      <c r="N5" s="148"/>
      <c r="O5" s="148" t="s">
        <v>60</v>
      </c>
      <c r="P5" s="148"/>
      <c r="Q5" s="148" t="s">
        <v>62</v>
      </c>
      <c r="R5" s="148" t="s">
        <v>67</v>
      </c>
    </row>
    <row r="6" spans="1:18" s="2" customFormat="1" ht="15" customHeight="1">
      <c r="B6" s="144" t="s">
        <v>40</v>
      </c>
      <c r="C6" s="144" t="s">
        <v>40</v>
      </c>
      <c r="D6" s="151" t="s">
        <v>42</v>
      </c>
      <c r="E6" s="147" t="s">
        <v>25</v>
      </c>
      <c r="F6" s="148" t="s">
        <v>43</v>
      </c>
      <c r="G6" s="149"/>
      <c r="H6" s="149"/>
      <c r="I6" s="149"/>
      <c r="J6" s="149"/>
      <c r="K6" s="152">
        <v>8</v>
      </c>
      <c r="L6" s="144">
        <f>K6*100</f>
        <v>800</v>
      </c>
      <c r="M6" s="148"/>
      <c r="N6" s="148"/>
      <c r="O6" s="148" t="s">
        <v>60</v>
      </c>
      <c r="P6" s="153"/>
      <c r="Q6" s="148"/>
      <c r="R6" s="148" t="s">
        <v>67</v>
      </c>
    </row>
    <row r="7" spans="1:18" s="2" customFormat="1" ht="15" customHeight="1">
      <c r="B7" s="144" t="s">
        <v>28</v>
      </c>
      <c r="C7" s="144" t="s">
        <v>28</v>
      </c>
      <c r="D7" s="146" t="s">
        <v>29</v>
      </c>
      <c r="E7" s="155" t="s">
        <v>25</v>
      </c>
      <c r="F7" s="148" t="s">
        <v>30</v>
      </c>
      <c r="G7" s="149"/>
      <c r="H7" s="149"/>
      <c r="I7" s="149"/>
      <c r="J7" s="149"/>
      <c r="K7" s="146">
        <v>0</v>
      </c>
      <c r="L7" s="156">
        <v>5531</v>
      </c>
      <c r="M7" s="148"/>
      <c r="N7" s="148"/>
      <c r="O7" s="148" t="s">
        <v>60</v>
      </c>
      <c r="P7" s="149"/>
      <c r="Q7" s="148" t="s">
        <v>62</v>
      </c>
      <c r="R7" s="148" t="s">
        <v>67</v>
      </c>
    </row>
    <row r="8" spans="1:18" s="2" customFormat="1" ht="15" customHeight="1">
      <c r="B8" s="144" t="s">
        <v>28</v>
      </c>
      <c r="C8" s="144" t="s">
        <v>28</v>
      </c>
      <c r="D8" s="146" t="s">
        <v>31</v>
      </c>
      <c r="E8" s="155" t="s">
        <v>25</v>
      </c>
      <c r="F8" s="146" t="s">
        <v>30</v>
      </c>
      <c r="G8" s="149"/>
      <c r="H8" s="149"/>
      <c r="I8" s="149"/>
      <c r="J8" s="149"/>
      <c r="K8" s="144">
        <v>0</v>
      </c>
      <c r="L8" s="146">
        <v>3563</v>
      </c>
      <c r="M8" s="148"/>
      <c r="N8" s="148"/>
      <c r="O8" s="148" t="s">
        <v>60</v>
      </c>
      <c r="P8" s="149"/>
      <c r="Q8" s="148" t="s">
        <v>466</v>
      </c>
      <c r="R8" s="148" t="s">
        <v>67</v>
      </c>
    </row>
    <row r="9" spans="1:18" s="2" customFormat="1" ht="15" customHeight="1">
      <c r="B9" s="144" t="s">
        <v>28</v>
      </c>
      <c r="C9" s="144" t="s">
        <v>28</v>
      </c>
      <c r="D9" s="146" t="s">
        <v>32</v>
      </c>
      <c r="E9" s="155" t="s">
        <v>25</v>
      </c>
      <c r="F9" s="146" t="s">
        <v>30</v>
      </c>
      <c r="G9" s="149"/>
      <c r="H9" s="149"/>
      <c r="I9" s="149"/>
      <c r="J9" s="149"/>
      <c r="K9" s="144">
        <v>0</v>
      </c>
      <c r="L9" s="146">
        <v>15000</v>
      </c>
      <c r="M9" s="148"/>
      <c r="N9" s="148"/>
      <c r="O9" s="148" t="s">
        <v>60</v>
      </c>
      <c r="P9" s="149"/>
      <c r="Q9" s="148" t="s">
        <v>433</v>
      </c>
      <c r="R9" s="148" t="s">
        <v>67</v>
      </c>
    </row>
    <row r="10" spans="1:18" s="2" customFormat="1" ht="15" customHeight="1">
      <c r="B10" s="144" t="s">
        <v>28</v>
      </c>
      <c r="C10" s="144" t="s">
        <v>28</v>
      </c>
      <c r="D10" s="146" t="s">
        <v>33</v>
      </c>
      <c r="E10" s="155" t="s">
        <v>25</v>
      </c>
      <c r="F10" s="146" t="s">
        <v>30</v>
      </c>
      <c r="G10" s="149"/>
      <c r="H10" s="149"/>
      <c r="I10" s="149"/>
      <c r="J10" s="149"/>
      <c r="K10" s="144">
        <v>0</v>
      </c>
      <c r="L10" s="146">
        <v>15052</v>
      </c>
      <c r="M10" s="148"/>
      <c r="N10" s="148"/>
      <c r="O10" s="148" t="s">
        <v>60</v>
      </c>
      <c r="P10" s="149"/>
      <c r="Q10" s="148" t="s">
        <v>433</v>
      </c>
      <c r="R10" s="148" t="s">
        <v>67</v>
      </c>
    </row>
    <row r="11" spans="1:18" s="2" customFormat="1" ht="15" customHeight="1">
      <c r="B11" s="144" t="s">
        <v>28</v>
      </c>
      <c r="C11" s="144" t="s">
        <v>28</v>
      </c>
      <c r="D11" s="146" t="s">
        <v>34</v>
      </c>
      <c r="E11" s="155" t="s">
        <v>25</v>
      </c>
      <c r="F11" s="146" t="s">
        <v>30</v>
      </c>
      <c r="G11" s="149"/>
      <c r="H11" s="149"/>
      <c r="I11" s="149"/>
      <c r="J11" s="149"/>
      <c r="K11" s="144">
        <v>0</v>
      </c>
      <c r="L11" s="146">
        <v>8052</v>
      </c>
      <c r="M11" s="148"/>
      <c r="N11" s="148"/>
      <c r="O11" s="148" t="s">
        <v>60</v>
      </c>
      <c r="P11" s="149"/>
      <c r="Q11" s="148" t="s">
        <v>433</v>
      </c>
      <c r="R11" s="148" t="s">
        <v>67</v>
      </c>
    </row>
    <row r="12" spans="1:18" s="2" customFormat="1" ht="15" customHeight="1">
      <c r="B12" s="157" t="s">
        <v>35</v>
      </c>
      <c r="C12" s="157" t="s">
        <v>35</v>
      </c>
      <c r="D12" s="157" t="s">
        <v>36</v>
      </c>
      <c r="E12" s="157" t="s">
        <v>25</v>
      </c>
      <c r="F12" s="157" t="s">
        <v>22</v>
      </c>
      <c r="G12" s="149"/>
      <c r="H12" s="149"/>
      <c r="I12" s="149"/>
      <c r="J12" s="149"/>
      <c r="K12" s="144">
        <v>0</v>
      </c>
      <c r="L12" s="156">
        <v>5925</v>
      </c>
      <c r="M12" s="148"/>
      <c r="N12" s="148"/>
      <c r="O12" s="148" t="s">
        <v>60</v>
      </c>
      <c r="P12" s="153"/>
      <c r="Q12" s="148" t="s">
        <v>62</v>
      </c>
      <c r="R12" s="148" t="s">
        <v>67</v>
      </c>
    </row>
    <row r="13" spans="1:18" s="2" customFormat="1" ht="15" customHeight="1">
      <c r="B13" s="157" t="s">
        <v>35</v>
      </c>
      <c r="C13" s="157" t="s">
        <v>35</v>
      </c>
      <c r="D13" s="157" t="s">
        <v>37</v>
      </c>
      <c r="E13" s="157" t="s">
        <v>25</v>
      </c>
      <c r="F13" s="157" t="s">
        <v>22</v>
      </c>
      <c r="G13" s="149"/>
      <c r="H13" s="149"/>
      <c r="I13" s="149"/>
      <c r="J13" s="149"/>
      <c r="K13" s="144">
        <v>0</v>
      </c>
      <c r="L13" s="156">
        <v>25000</v>
      </c>
      <c r="M13" s="148"/>
      <c r="N13" s="148"/>
      <c r="O13" s="148" t="s">
        <v>60</v>
      </c>
      <c r="P13" s="153"/>
      <c r="Q13" s="148" t="s">
        <v>467</v>
      </c>
      <c r="R13" s="148" t="s">
        <v>67</v>
      </c>
    </row>
    <row r="14" spans="1:18" s="2" customFormat="1" ht="15" customHeight="1">
      <c r="B14" s="157" t="s">
        <v>20</v>
      </c>
      <c r="C14" s="157" t="s">
        <v>20</v>
      </c>
      <c r="D14" s="157" t="s">
        <v>27</v>
      </c>
      <c r="E14" s="157" t="s">
        <v>25</v>
      </c>
      <c r="F14" s="157" t="s">
        <v>22</v>
      </c>
      <c r="G14" s="149"/>
      <c r="H14" s="149"/>
      <c r="I14" s="149"/>
      <c r="J14" s="149"/>
      <c r="K14" s="144">
        <v>0</v>
      </c>
      <c r="L14" s="156">
        <v>20833</v>
      </c>
      <c r="M14" s="148"/>
      <c r="N14" s="148"/>
      <c r="O14" s="148" t="s">
        <v>60</v>
      </c>
      <c r="P14" s="153"/>
      <c r="Q14" s="148" t="s">
        <v>467</v>
      </c>
      <c r="R14" s="148" t="s">
        <v>67</v>
      </c>
    </row>
    <row r="15" spans="1:18" s="2" customFormat="1" ht="15" customHeight="1">
      <c r="B15" s="157" t="s">
        <v>35</v>
      </c>
      <c r="C15" s="157" t="s">
        <v>35</v>
      </c>
      <c r="D15" s="157" t="s">
        <v>38</v>
      </c>
      <c r="E15" s="157" t="s">
        <v>25</v>
      </c>
      <c r="F15" s="157" t="s">
        <v>22</v>
      </c>
      <c r="G15" s="149"/>
      <c r="H15" s="149"/>
      <c r="I15" s="149"/>
      <c r="J15" s="149"/>
      <c r="K15" s="144">
        <v>194</v>
      </c>
      <c r="L15" s="144">
        <f>K15*40</f>
        <v>7760</v>
      </c>
      <c r="M15" s="148"/>
      <c r="N15" s="148"/>
      <c r="O15" s="148" t="s">
        <v>60</v>
      </c>
      <c r="P15" s="153"/>
      <c r="Q15" s="148" t="s">
        <v>467</v>
      </c>
      <c r="R15" s="148" t="s">
        <v>67</v>
      </c>
    </row>
    <row r="16" spans="1:18" s="2" customFormat="1" ht="15" customHeight="1">
      <c r="B16" s="144" t="s">
        <v>40</v>
      </c>
      <c r="C16" s="144" t="s">
        <v>40</v>
      </c>
      <c r="D16" s="157" t="s">
        <v>479</v>
      </c>
      <c r="E16" s="157" t="s">
        <v>25</v>
      </c>
      <c r="F16" s="157" t="s">
        <v>246</v>
      </c>
      <c r="G16" s="149"/>
      <c r="H16" s="149"/>
      <c r="I16" s="149"/>
      <c r="J16" s="149"/>
      <c r="K16" s="144">
        <v>1250</v>
      </c>
      <c r="L16" s="144">
        <f>K16*6.4</f>
        <v>8000</v>
      </c>
      <c r="M16" s="148"/>
      <c r="N16" s="148"/>
      <c r="O16" s="148" t="s">
        <v>60</v>
      </c>
      <c r="P16" s="153"/>
      <c r="Q16" s="148"/>
      <c r="R16" s="148" t="s">
        <v>67</v>
      </c>
    </row>
    <row r="17" spans="2:18" ht="12.75">
      <c r="B17" s="228" t="s">
        <v>19</v>
      </c>
      <c r="C17" s="228"/>
      <c r="D17" s="228"/>
      <c r="E17" s="228"/>
      <c r="F17" s="228"/>
      <c r="G17" s="228"/>
      <c r="H17" s="228"/>
      <c r="I17" s="229" t="s">
        <v>19</v>
      </c>
      <c r="J17" s="229"/>
      <c r="K17" s="230">
        <f>SUM(K2:K16)</f>
        <v>1452</v>
      </c>
      <c r="L17" s="230">
        <f>SUM(L2:L16)</f>
        <v>190016</v>
      </c>
      <c r="M17" s="228"/>
      <c r="N17" s="228"/>
      <c r="O17" s="228"/>
      <c r="P17" s="228"/>
      <c r="Q17" s="228"/>
      <c r="R17" s="22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4"/>
  <dimension ref="A1:Q33"/>
  <sheetViews>
    <sheetView topLeftCell="A20" workbookViewId="0">
      <selection activeCell="K32" sqref="K32"/>
    </sheetView>
  </sheetViews>
  <sheetFormatPr defaultColWidth="9.140625" defaultRowHeight="12"/>
  <cols>
    <col min="1" max="1" width="5" customWidth="1"/>
    <col min="2" max="2" width="20" customWidth="1"/>
    <col min="3" max="3" width="32.140625" customWidth="1"/>
    <col min="4" max="4" width="16" customWidth="1"/>
    <col min="5" max="5" width="12.7109375" customWidth="1"/>
    <col min="6" max="9" width="11.7109375" customWidth="1"/>
    <col min="10" max="10" width="8.5703125" customWidth="1"/>
    <col min="11" max="11" width="7.5703125" customWidth="1"/>
    <col min="12" max="12" width="12.7109375" customWidth="1"/>
    <col min="13" max="13" width="34.42578125" customWidth="1"/>
    <col min="14" max="14" width="40.42578125" customWidth="1"/>
    <col min="15" max="15" width="20.140625" customWidth="1"/>
    <col min="16" max="16" width="22.5703125" customWidth="1"/>
    <col min="17" max="17" width="16.85546875" customWidth="1"/>
  </cols>
  <sheetData>
    <row r="1" spans="1:17" ht="38.25">
      <c r="A1" s="16" t="s">
        <v>1</v>
      </c>
      <c r="B1" s="17" t="s">
        <v>2</v>
      </c>
      <c r="C1" s="16" t="s">
        <v>3</v>
      </c>
      <c r="D1" s="17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7" t="s">
        <v>9</v>
      </c>
      <c r="J1" s="16" t="s">
        <v>10</v>
      </c>
      <c r="K1" s="16" t="s">
        <v>11</v>
      </c>
      <c r="L1" s="30" t="s">
        <v>12</v>
      </c>
      <c r="M1" s="16" t="s">
        <v>13</v>
      </c>
      <c r="N1" s="31" t="s">
        <v>56</v>
      </c>
      <c r="O1" s="17" t="s">
        <v>57</v>
      </c>
      <c r="P1" s="16" t="s">
        <v>58</v>
      </c>
      <c r="Q1" s="17" t="s">
        <v>59</v>
      </c>
    </row>
    <row r="2" spans="1:17" ht="25.5">
      <c r="A2" s="18"/>
      <c r="B2" s="53" t="s">
        <v>0</v>
      </c>
      <c r="C2" s="24" t="s">
        <v>14</v>
      </c>
      <c r="D2" s="24" t="s">
        <v>15</v>
      </c>
      <c r="E2" s="20" t="s">
        <v>16</v>
      </c>
      <c r="F2" s="57">
        <v>42383</v>
      </c>
      <c r="G2" s="57">
        <v>42386</v>
      </c>
      <c r="H2" s="57">
        <v>42386</v>
      </c>
      <c r="I2" s="57">
        <v>42386</v>
      </c>
      <c r="J2" s="44">
        <v>2</v>
      </c>
      <c r="K2" s="18">
        <f t="shared" ref="K2:K9" si="0">J2*600</f>
        <v>1200</v>
      </c>
      <c r="L2" s="75" t="s">
        <v>17</v>
      </c>
      <c r="M2" s="20" t="s">
        <v>18</v>
      </c>
      <c r="N2" s="20" t="s">
        <v>60</v>
      </c>
      <c r="O2" s="20"/>
      <c r="P2" s="20" t="s">
        <v>61</v>
      </c>
      <c r="Q2" s="34" t="s">
        <v>62</v>
      </c>
    </row>
    <row r="3" spans="1:17" ht="25.5">
      <c r="A3" s="18"/>
      <c r="B3" s="58" t="s">
        <v>44</v>
      </c>
      <c r="C3" s="24" t="s">
        <v>45</v>
      </c>
      <c r="D3" s="24" t="s">
        <v>15</v>
      </c>
      <c r="E3" s="59" t="s">
        <v>46</v>
      </c>
      <c r="F3" s="57">
        <v>42384</v>
      </c>
      <c r="G3" s="57">
        <v>42388</v>
      </c>
      <c r="H3" s="57">
        <v>42388</v>
      </c>
      <c r="I3" s="57">
        <v>42388</v>
      </c>
      <c r="J3" s="58">
        <v>1.5</v>
      </c>
      <c r="K3" s="18">
        <f t="shared" si="0"/>
        <v>900</v>
      </c>
      <c r="L3" s="75" t="s">
        <v>17</v>
      </c>
      <c r="M3" s="75" t="s">
        <v>47</v>
      </c>
      <c r="N3" s="97" t="s">
        <v>63</v>
      </c>
      <c r="O3" s="20"/>
      <c r="P3" s="20" t="s">
        <v>61</v>
      </c>
      <c r="Q3" s="34" t="s">
        <v>62</v>
      </c>
    </row>
    <row r="4" spans="1:17" ht="12.75">
      <c r="A4" s="60"/>
      <c r="B4" s="58" t="s">
        <v>44</v>
      </c>
      <c r="C4" s="61" t="s">
        <v>48</v>
      </c>
      <c r="D4" s="42" t="s">
        <v>15</v>
      </c>
      <c r="E4" s="59" t="s">
        <v>46</v>
      </c>
      <c r="F4" s="57">
        <v>42382</v>
      </c>
      <c r="G4" s="57">
        <v>42384</v>
      </c>
      <c r="H4" s="57">
        <v>42384</v>
      </c>
      <c r="I4" s="57">
        <v>42384</v>
      </c>
      <c r="J4" s="61">
        <v>1</v>
      </c>
      <c r="K4" s="18">
        <f t="shared" si="0"/>
        <v>600</v>
      </c>
      <c r="L4" s="75" t="s">
        <v>17</v>
      </c>
      <c r="M4" s="61" t="s">
        <v>49</v>
      </c>
      <c r="N4" s="20" t="s">
        <v>63</v>
      </c>
      <c r="O4" s="61"/>
      <c r="P4" s="20" t="s">
        <v>61</v>
      </c>
      <c r="Q4" s="34" t="s">
        <v>62</v>
      </c>
    </row>
    <row r="5" spans="1:17" ht="12.75">
      <c r="A5" s="18"/>
      <c r="B5" s="58" t="s">
        <v>44</v>
      </c>
      <c r="C5" s="62" t="s">
        <v>50</v>
      </c>
      <c r="D5" s="42" t="s">
        <v>15</v>
      </c>
      <c r="E5" s="59" t="s">
        <v>46</v>
      </c>
      <c r="F5" s="57">
        <v>42382</v>
      </c>
      <c r="G5" s="57">
        <v>42384</v>
      </c>
      <c r="H5" s="57">
        <v>42384</v>
      </c>
      <c r="I5" s="57">
        <v>42384</v>
      </c>
      <c r="J5" s="18">
        <v>0.5</v>
      </c>
      <c r="K5" s="18">
        <f t="shared" si="0"/>
        <v>300</v>
      </c>
      <c r="L5" s="75" t="s">
        <v>17</v>
      </c>
      <c r="M5" s="20" t="s">
        <v>51</v>
      </c>
      <c r="N5" s="20" t="s">
        <v>63</v>
      </c>
      <c r="O5" s="20"/>
      <c r="P5" s="20" t="s">
        <v>61</v>
      </c>
      <c r="Q5" s="34" t="s">
        <v>62</v>
      </c>
    </row>
    <row r="6" spans="1:17" ht="12.75">
      <c r="A6" s="18"/>
      <c r="B6" s="58" t="s">
        <v>44</v>
      </c>
      <c r="C6" s="62" t="s">
        <v>52</v>
      </c>
      <c r="D6" s="42" t="s">
        <v>15</v>
      </c>
      <c r="E6" s="59" t="s">
        <v>46</v>
      </c>
      <c r="F6" s="57">
        <v>42370</v>
      </c>
      <c r="G6" s="57">
        <v>42371</v>
      </c>
      <c r="H6" s="57">
        <v>42371</v>
      </c>
      <c r="I6" s="57">
        <v>42371</v>
      </c>
      <c r="J6" s="18">
        <v>3</v>
      </c>
      <c r="K6" s="18">
        <f t="shared" si="0"/>
        <v>1800</v>
      </c>
      <c r="L6" s="75" t="s">
        <v>17</v>
      </c>
      <c r="M6" s="75" t="s">
        <v>53</v>
      </c>
      <c r="N6" s="20" t="s">
        <v>63</v>
      </c>
      <c r="O6" s="24"/>
      <c r="P6" s="20" t="s">
        <v>61</v>
      </c>
      <c r="Q6" s="34" t="s">
        <v>62</v>
      </c>
    </row>
    <row r="7" spans="1:17" ht="12.75">
      <c r="A7" s="18"/>
      <c r="B7" s="58" t="s">
        <v>44</v>
      </c>
      <c r="C7" s="23" t="s">
        <v>54</v>
      </c>
      <c r="D7" s="42" t="s">
        <v>15</v>
      </c>
      <c r="E7" s="20" t="s">
        <v>46</v>
      </c>
      <c r="F7" s="57">
        <v>42370</v>
      </c>
      <c r="G7" s="57">
        <v>42371</v>
      </c>
      <c r="H7" s="57">
        <v>42371</v>
      </c>
      <c r="I7" s="57">
        <v>42371</v>
      </c>
      <c r="J7" s="24">
        <v>4</v>
      </c>
      <c r="K7" s="18">
        <f t="shared" si="0"/>
        <v>2400</v>
      </c>
      <c r="L7" s="20" t="s">
        <v>17</v>
      </c>
      <c r="M7" s="24" t="s">
        <v>55</v>
      </c>
      <c r="N7" s="20" t="s">
        <v>63</v>
      </c>
      <c r="O7" s="24"/>
      <c r="P7" s="20" t="s">
        <v>61</v>
      </c>
      <c r="Q7" s="34" t="s">
        <v>62</v>
      </c>
    </row>
    <row r="8" spans="1:17" ht="25.5">
      <c r="A8" s="63"/>
      <c r="B8" s="64" t="s">
        <v>28</v>
      </c>
      <c r="C8" s="64" t="s">
        <v>64</v>
      </c>
      <c r="D8" s="42" t="s">
        <v>15</v>
      </c>
      <c r="E8" s="65" t="s">
        <v>30</v>
      </c>
      <c r="F8" s="57">
        <v>42340</v>
      </c>
      <c r="G8" s="57">
        <v>42340</v>
      </c>
      <c r="H8" s="66">
        <v>42368</v>
      </c>
      <c r="I8" s="66">
        <v>42368</v>
      </c>
      <c r="J8" s="63">
        <v>52</v>
      </c>
      <c r="K8" s="18">
        <f t="shared" si="0"/>
        <v>31200</v>
      </c>
      <c r="L8" s="20" t="s">
        <v>17</v>
      </c>
      <c r="M8" s="69" t="s">
        <v>65</v>
      </c>
      <c r="N8" s="69" t="s">
        <v>60</v>
      </c>
      <c r="O8" s="86"/>
      <c r="P8" s="69" t="s">
        <v>66</v>
      </c>
      <c r="Q8" s="69" t="s">
        <v>67</v>
      </c>
    </row>
    <row r="9" spans="1:17" ht="25.5">
      <c r="A9" s="63"/>
      <c r="B9" s="67" t="s">
        <v>20</v>
      </c>
      <c r="C9" s="64" t="s">
        <v>68</v>
      </c>
      <c r="D9" s="68" t="s">
        <v>15</v>
      </c>
      <c r="E9" s="69" t="s">
        <v>22</v>
      </c>
      <c r="F9" s="70">
        <v>42340</v>
      </c>
      <c r="G9" s="70">
        <v>42342</v>
      </c>
      <c r="H9" s="66">
        <v>42391</v>
      </c>
      <c r="I9" s="66">
        <v>42391</v>
      </c>
      <c r="J9" s="63">
        <v>120</v>
      </c>
      <c r="K9" s="63">
        <f t="shared" si="0"/>
        <v>72000</v>
      </c>
      <c r="L9" s="69" t="s">
        <v>17</v>
      </c>
      <c r="M9" s="69" t="s">
        <v>69</v>
      </c>
      <c r="N9" s="69" t="s">
        <v>60</v>
      </c>
      <c r="O9" s="86"/>
      <c r="P9" s="69" t="s">
        <v>70</v>
      </c>
      <c r="Q9" s="69" t="s">
        <v>67</v>
      </c>
    </row>
    <row r="10" spans="1:17" ht="12.75">
      <c r="A10" s="63"/>
      <c r="B10" s="64"/>
      <c r="C10" s="64"/>
      <c r="D10" s="42"/>
      <c r="E10" s="65"/>
      <c r="F10" s="57"/>
      <c r="G10" s="57"/>
      <c r="H10" s="66"/>
      <c r="I10" s="66"/>
      <c r="J10" s="63"/>
      <c r="K10" s="18"/>
      <c r="L10" s="20"/>
      <c r="M10" s="69"/>
      <c r="N10" s="69"/>
      <c r="O10" s="86"/>
      <c r="P10" s="69"/>
      <c r="Q10" s="69"/>
    </row>
    <row r="11" spans="1:17" ht="12.75">
      <c r="A11" s="63"/>
      <c r="B11" s="64"/>
      <c r="C11" s="64"/>
      <c r="D11" s="42"/>
      <c r="E11" s="65"/>
      <c r="F11" s="57"/>
      <c r="G11" s="57"/>
      <c r="H11" s="66"/>
      <c r="I11" s="66"/>
      <c r="J11" s="63"/>
      <c r="K11" s="18"/>
      <c r="L11" s="20"/>
      <c r="M11" s="69"/>
      <c r="N11" s="69"/>
      <c r="O11" s="86"/>
      <c r="P11" s="69"/>
      <c r="Q11" s="69"/>
    </row>
    <row r="12" spans="1:17" ht="25.5">
      <c r="A12" s="71"/>
      <c r="B12" s="72" t="s">
        <v>20</v>
      </c>
      <c r="C12" s="73" t="s">
        <v>21</v>
      </c>
      <c r="D12" s="72" t="s">
        <v>15</v>
      </c>
      <c r="E12" s="73" t="s">
        <v>22</v>
      </c>
      <c r="F12" s="74">
        <v>42350</v>
      </c>
      <c r="G12" s="74">
        <v>42350</v>
      </c>
      <c r="H12" s="74">
        <v>42350</v>
      </c>
      <c r="I12" s="74">
        <v>42350</v>
      </c>
      <c r="J12" s="71">
        <v>6</v>
      </c>
      <c r="K12" s="71">
        <f>J12*500</f>
        <v>3000</v>
      </c>
      <c r="L12" s="73" t="s">
        <v>17</v>
      </c>
      <c r="M12" s="73" t="s">
        <v>23</v>
      </c>
      <c r="N12" s="73" t="s">
        <v>60</v>
      </c>
      <c r="O12" s="73"/>
      <c r="P12" s="73" t="s">
        <v>61</v>
      </c>
      <c r="Q12" s="90" t="s">
        <v>62</v>
      </c>
    </row>
    <row r="13" spans="1:17" ht="12.75">
      <c r="A13" s="18"/>
      <c r="B13" s="19"/>
      <c r="C13" s="75"/>
      <c r="D13" s="53"/>
      <c r="E13" s="20"/>
      <c r="F13" s="57"/>
      <c r="G13" s="57"/>
      <c r="H13" s="57"/>
      <c r="I13" s="57"/>
      <c r="J13" s="58"/>
      <c r="K13" s="18"/>
      <c r="L13" s="75"/>
      <c r="M13" s="75"/>
      <c r="N13" s="20"/>
      <c r="O13" s="20"/>
      <c r="P13" s="20"/>
      <c r="Q13" s="34"/>
    </row>
    <row r="14" spans="1:17" ht="12.75">
      <c r="A14" s="18"/>
      <c r="B14" s="19"/>
      <c r="C14" s="75"/>
      <c r="D14" s="53"/>
      <c r="E14" s="20"/>
      <c r="F14" s="57"/>
      <c r="G14" s="57"/>
      <c r="H14" s="57"/>
      <c r="I14" s="57"/>
      <c r="J14" s="58"/>
      <c r="K14" s="18"/>
      <c r="L14" s="75"/>
      <c r="M14" s="75"/>
      <c r="N14" s="20"/>
      <c r="O14" s="20"/>
      <c r="P14" s="20"/>
      <c r="Q14" s="34"/>
    </row>
    <row r="15" spans="1:17" ht="12.75">
      <c r="A15" s="18"/>
      <c r="B15" s="19"/>
      <c r="C15" s="75"/>
      <c r="D15" s="53"/>
      <c r="E15" s="20"/>
      <c r="F15" s="57"/>
      <c r="G15" s="57"/>
      <c r="H15" s="57"/>
      <c r="I15" s="57"/>
      <c r="J15" s="58"/>
      <c r="K15" s="18"/>
      <c r="L15" s="75"/>
      <c r="M15" s="75"/>
      <c r="N15" s="20"/>
      <c r="O15" s="20"/>
      <c r="P15" s="20"/>
      <c r="Q15" s="34"/>
    </row>
    <row r="16" spans="1:17" ht="12.75">
      <c r="A16" s="18"/>
      <c r="B16" s="19"/>
      <c r="C16" s="75"/>
      <c r="D16" s="53"/>
      <c r="E16" s="20"/>
      <c r="F16" s="57"/>
      <c r="G16" s="57"/>
      <c r="H16" s="57"/>
      <c r="I16" s="57"/>
      <c r="J16" s="58"/>
      <c r="K16" s="18"/>
      <c r="L16" s="75"/>
      <c r="M16" s="75"/>
      <c r="N16" s="20"/>
      <c r="O16" s="20"/>
      <c r="P16" s="20"/>
      <c r="Q16" s="34"/>
    </row>
    <row r="17" spans="1:17" ht="12.75">
      <c r="A17" s="18"/>
      <c r="B17" s="19"/>
      <c r="C17" s="75"/>
      <c r="D17" s="53"/>
      <c r="E17" s="20"/>
      <c r="F17" s="57"/>
      <c r="G17" s="57"/>
      <c r="H17" s="57"/>
      <c r="I17" s="57"/>
      <c r="J17" s="58"/>
      <c r="K17" s="18"/>
      <c r="L17" s="75"/>
      <c r="M17" s="75"/>
      <c r="N17" s="20"/>
      <c r="O17" s="20"/>
      <c r="P17" s="20"/>
      <c r="Q17" s="34"/>
    </row>
    <row r="18" spans="1:17" ht="12.75">
      <c r="A18" s="18"/>
      <c r="B18" s="19"/>
      <c r="C18" s="75"/>
      <c r="D18" s="53"/>
      <c r="E18" s="20"/>
      <c r="F18" s="57"/>
      <c r="G18" s="57"/>
      <c r="H18" s="57"/>
      <c r="I18" s="57"/>
      <c r="J18" s="58"/>
      <c r="K18" s="18"/>
      <c r="L18" s="75"/>
      <c r="M18" s="75"/>
      <c r="N18" s="20"/>
      <c r="O18" s="20"/>
      <c r="P18" s="20"/>
      <c r="Q18" s="34"/>
    </row>
    <row r="19" spans="1:17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</row>
    <row r="20" spans="1:17" ht="25.5">
      <c r="A20" s="77"/>
      <c r="B20" s="78" t="s">
        <v>20</v>
      </c>
      <c r="C20" s="79" t="s">
        <v>24</v>
      </c>
      <c r="D20" s="80" t="s">
        <v>25</v>
      </c>
      <c r="E20" s="81" t="s">
        <v>22</v>
      </c>
      <c r="F20" s="82"/>
      <c r="G20" s="82"/>
      <c r="H20" s="82"/>
      <c r="I20" s="82"/>
      <c r="J20" s="77">
        <v>0</v>
      </c>
      <c r="K20" s="77">
        <v>27500</v>
      </c>
      <c r="L20" s="81"/>
      <c r="M20" s="81"/>
      <c r="N20" s="81" t="s">
        <v>60</v>
      </c>
      <c r="O20" s="81"/>
      <c r="P20" s="81" t="s">
        <v>70</v>
      </c>
      <c r="Q20" s="81" t="s">
        <v>67</v>
      </c>
    </row>
    <row r="21" spans="1:17" ht="25.5">
      <c r="A21" s="77"/>
      <c r="B21" s="77" t="s">
        <v>40</v>
      </c>
      <c r="C21" s="78" t="s">
        <v>41</v>
      </c>
      <c r="D21" s="80" t="s">
        <v>25</v>
      </c>
      <c r="E21" s="81" t="s">
        <v>22</v>
      </c>
      <c r="F21" s="82"/>
      <c r="G21" s="82"/>
      <c r="H21" s="82"/>
      <c r="I21" s="82"/>
      <c r="J21" s="77">
        <v>0</v>
      </c>
      <c r="K21" s="77">
        <v>12000</v>
      </c>
      <c r="L21" s="81"/>
      <c r="M21" s="81"/>
      <c r="N21" s="81" t="s">
        <v>60</v>
      </c>
      <c r="O21" s="81"/>
      <c r="P21" s="81" t="s">
        <v>61</v>
      </c>
      <c r="Q21" s="91" t="s">
        <v>62</v>
      </c>
    </row>
    <row r="22" spans="1:17" ht="25.5">
      <c r="A22" s="77"/>
      <c r="B22" s="78" t="s">
        <v>20</v>
      </c>
      <c r="C22" s="79" t="s">
        <v>26</v>
      </c>
      <c r="D22" s="80" t="s">
        <v>25</v>
      </c>
      <c r="E22" s="81" t="s">
        <v>22</v>
      </c>
      <c r="F22" s="82"/>
      <c r="G22" s="82"/>
      <c r="H22" s="82"/>
      <c r="I22" s="82"/>
      <c r="J22" s="77">
        <v>0</v>
      </c>
      <c r="K22" s="77">
        <v>20000</v>
      </c>
      <c r="L22" s="81"/>
      <c r="M22" s="81"/>
      <c r="N22" s="81" t="s">
        <v>60</v>
      </c>
      <c r="O22" s="81"/>
      <c r="P22" s="81" t="s">
        <v>61</v>
      </c>
      <c r="Q22" s="91" t="s">
        <v>62</v>
      </c>
    </row>
    <row r="23" spans="1:17" ht="25.5">
      <c r="A23" s="77"/>
      <c r="B23" s="77" t="s">
        <v>40</v>
      </c>
      <c r="C23" s="83" t="s">
        <v>42</v>
      </c>
      <c r="D23" s="80" t="s">
        <v>25</v>
      </c>
      <c r="E23" s="81" t="s">
        <v>43</v>
      </c>
      <c r="F23" s="82"/>
      <c r="G23" s="82"/>
      <c r="H23" s="82"/>
      <c r="I23" s="82"/>
      <c r="J23" s="87">
        <v>8</v>
      </c>
      <c r="K23" s="77">
        <f>J23*100</f>
        <v>800</v>
      </c>
      <c r="L23" s="81"/>
      <c r="M23" s="81"/>
      <c r="N23" s="81" t="s">
        <v>60</v>
      </c>
      <c r="O23" s="88"/>
      <c r="P23" s="81"/>
      <c r="Q23" s="92" t="s">
        <v>62</v>
      </c>
    </row>
    <row r="24" spans="1:17" ht="25.5">
      <c r="A24" s="77"/>
      <c r="B24" s="77" t="s">
        <v>28</v>
      </c>
      <c r="C24" s="79" t="s">
        <v>29</v>
      </c>
      <c r="D24" s="84" t="s">
        <v>25</v>
      </c>
      <c r="E24" s="81" t="s">
        <v>30</v>
      </c>
      <c r="F24" s="82"/>
      <c r="G24" s="82"/>
      <c r="H24" s="82"/>
      <c r="I24" s="82"/>
      <c r="J24" s="79">
        <v>0</v>
      </c>
      <c r="K24" s="89">
        <v>5531</v>
      </c>
      <c r="L24" s="81"/>
      <c r="M24" s="81"/>
      <c r="N24" s="81" t="s">
        <v>60</v>
      </c>
      <c r="O24" s="82"/>
      <c r="P24" s="81" t="s">
        <v>70</v>
      </c>
      <c r="Q24" s="81" t="s">
        <v>67</v>
      </c>
    </row>
    <row r="25" spans="1:17" ht="25.5">
      <c r="A25" s="77"/>
      <c r="B25" s="77" t="s">
        <v>28</v>
      </c>
      <c r="C25" s="79" t="s">
        <v>31</v>
      </c>
      <c r="D25" s="84" t="s">
        <v>25</v>
      </c>
      <c r="E25" s="79" t="s">
        <v>30</v>
      </c>
      <c r="F25" s="82"/>
      <c r="G25" s="82"/>
      <c r="H25" s="82"/>
      <c r="I25" s="82"/>
      <c r="J25" s="77">
        <v>0</v>
      </c>
      <c r="K25" s="79">
        <v>3563</v>
      </c>
      <c r="L25" s="81"/>
      <c r="M25" s="81"/>
      <c r="N25" s="81" t="s">
        <v>60</v>
      </c>
      <c r="O25" s="82"/>
      <c r="P25" s="81" t="s">
        <v>70</v>
      </c>
      <c r="Q25" s="81" t="s">
        <v>67</v>
      </c>
    </row>
    <row r="26" spans="1:17" ht="25.5">
      <c r="A26" s="77"/>
      <c r="B26" s="77" t="s">
        <v>28</v>
      </c>
      <c r="C26" s="79" t="s">
        <v>32</v>
      </c>
      <c r="D26" s="84" t="s">
        <v>25</v>
      </c>
      <c r="E26" s="79" t="s">
        <v>30</v>
      </c>
      <c r="F26" s="82"/>
      <c r="G26" s="82"/>
      <c r="H26" s="82"/>
      <c r="I26" s="82"/>
      <c r="J26" s="77">
        <v>0</v>
      </c>
      <c r="K26" s="79">
        <v>15000</v>
      </c>
      <c r="L26" s="81"/>
      <c r="M26" s="81"/>
      <c r="N26" s="81" t="s">
        <v>60</v>
      </c>
      <c r="O26" s="82"/>
      <c r="P26" s="81" t="s">
        <v>70</v>
      </c>
      <c r="Q26" s="81" t="s">
        <v>67</v>
      </c>
    </row>
    <row r="27" spans="1:17" ht="25.5">
      <c r="A27" s="77"/>
      <c r="B27" s="77" t="s">
        <v>28</v>
      </c>
      <c r="C27" s="79" t="s">
        <v>33</v>
      </c>
      <c r="D27" s="84" t="s">
        <v>25</v>
      </c>
      <c r="E27" s="79" t="s">
        <v>30</v>
      </c>
      <c r="F27" s="82"/>
      <c r="G27" s="82"/>
      <c r="H27" s="82"/>
      <c r="I27" s="82"/>
      <c r="J27" s="77">
        <v>0</v>
      </c>
      <c r="K27" s="79">
        <v>15052</v>
      </c>
      <c r="L27" s="81"/>
      <c r="M27" s="81"/>
      <c r="N27" s="81" t="s">
        <v>60</v>
      </c>
      <c r="O27" s="82"/>
      <c r="P27" s="81" t="s">
        <v>70</v>
      </c>
      <c r="Q27" s="81" t="s">
        <v>67</v>
      </c>
    </row>
    <row r="28" spans="1:17" ht="25.5">
      <c r="A28" s="77"/>
      <c r="B28" s="77" t="s">
        <v>28</v>
      </c>
      <c r="C28" s="79" t="s">
        <v>34</v>
      </c>
      <c r="D28" s="84" t="s">
        <v>25</v>
      </c>
      <c r="E28" s="79" t="s">
        <v>30</v>
      </c>
      <c r="F28" s="82"/>
      <c r="G28" s="82"/>
      <c r="H28" s="82"/>
      <c r="I28" s="82"/>
      <c r="J28" s="77">
        <v>0</v>
      </c>
      <c r="K28" s="79">
        <v>8052</v>
      </c>
      <c r="L28" s="81"/>
      <c r="M28" s="81"/>
      <c r="N28" s="81" t="s">
        <v>60</v>
      </c>
      <c r="O28" s="82"/>
      <c r="P28" s="81" t="s">
        <v>70</v>
      </c>
      <c r="Q28" s="81" t="s">
        <v>67</v>
      </c>
    </row>
    <row r="29" spans="1:17" ht="25.5">
      <c r="A29" s="77"/>
      <c r="B29" s="85" t="s">
        <v>35</v>
      </c>
      <c r="C29" s="85" t="s">
        <v>36</v>
      </c>
      <c r="D29" s="85" t="s">
        <v>25</v>
      </c>
      <c r="E29" s="85" t="s">
        <v>22</v>
      </c>
      <c r="F29" s="82"/>
      <c r="G29" s="82"/>
      <c r="H29" s="82"/>
      <c r="I29" s="82"/>
      <c r="J29" s="77">
        <v>0</v>
      </c>
      <c r="K29" s="89">
        <v>5925</v>
      </c>
      <c r="L29" s="81"/>
      <c r="M29" s="81"/>
      <c r="N29" s="81" t="s">
        <v>60</v>
      </c>
      <c r="O29" s="88"/>
      <c r="P29" s="81" t="s">
        <v>71</v>
      </c>
      <c r="Q29" s="92" t="s">
        <v>62</v>
      </c>
    </row>
    <row r="30" spans="1:17" ht="25.5">
      <c r="A30" s="77"/>
      <c r="B30" s="85" t="s">
        <v>35</v>
      </c>
      <c r="C30" s="85" t="s">
        <v>37</v>
      </c>
      <c r="D30" s="85" t="s">
        <v>25</v>
      </c>
      <c r="E30" s="85" t="s">
        <v>22</v>
      </c>
      <c r="F30" s="82"/>
      <c r="G30" s="82"/>
      <c r="H30" s="82"/>
      <c r="I30" s="82"/>
      <c r="J30" s="77">
        <v>0</v>
      </c>
      <c r="K30" s="89">
        <v>25000</v>
      </c>
      <c r="L30" s="81"/>
      <c r="M30" s="81"/>
      <c r="N30" s="81" t="s">
        <v>60</v>
      </c>
      <c r="O30" s="88"/>
      <c r="P30" s="81" t="s">
        <v>70</v>
      </c>
      <c r="Q30" s="81" t="s">
        <v>67</v>
      </c>
    </row>
    <row r="31" spans="1:17" ht="25.5">
      <c r="A31" s="77"/>
      <c r="B31" s="85" t="s">
        <v>20</v>
      </c>
      <c r="C31" s="85" t="s">
        <v>27</v>
      </c>
      <c r="D31" s="85" t="s">
        <v>25</v>
      </c>
      <c r="E31" s="85" t="s">
        <v>22</v>
      </c>
      <c r="F31" s="82"/>
      <c r="G31" s="82"/>
      <c r="H31" s="82"/>
      <c r="I31" s="82"/>
      <c r="J31" s="77">
        <v>0</v>
      </c>
      <c r="K31" s="89">
        <v>20833</v>
      </c>
      <c r="L31" s="81"/>
      <c r="M31" s="81"/>
      <c r="N31" s="81" t="s">
        <v>60</v>
      </c>
      <c r="O31" s="88"/>
      <c r="P31" s="81" t="s">
        <v>70</v>
      </c>
      <c r="Q31" s="81" t="s">
        <v>67</v>
      </c>
    </row>
    <row r="32" spans="1:17" ht="25.5">
      <c r="A32" s="77"/>
      <c r="B32" s="85" t="s">
        <v>35</v>
      </c>
      <c r="C32" s="85" t="s">
        <v>38</v>
      </c>
      <c r="D32" s="85" t="s">
        <v>25</v>
      </c>
      <c r="E32" s="110" t="s">
        <v>22</v>
      </c>
      <c r="F32" s="82"/>
      <c r="G32" s="82"/>
      <c r="H32" s="82"/>
      <c r="I32" s="82"/>
      <c r="J32" s="77">
        <v>266</v>
      </c>
      <c r="K32" s="77">
        <f>J32*200</f>
        <v>53200</v>
      </c>
      <c r="L32" s="81"/>
      <c r="M32" s="81"/>
      <c r="N32" s="81" t="s">
        <v>60</v>
      </c>
      <c r="O32" s="88"/>
      <c r="P32" s="81" t="s">
        <v>70</v>
      </c>
      <c r="Q32" s="81" t="s">
        <v>67</v>
      </c>
    </row>
    <row r="33" spans="1:17" ht="12.75">
      <c r="A33" s="46" t="s">
        <v>19</v>
      </c>
      <c r="B33" s="46"/>
      <c r="C33" s="46"/>
      <c r="D33" s="46"/>
      <c r="E33" s="46"/>
      <c r="F33" s="46"/>
      <c r="G33" s="46"/>
      <c r="H33" s="47" t="s">
        <v>19</v>
      </c>
      <c r="I33" s="47"/>
      <c r="J33" s="48">
        <f>SUM(J2:J32)</f>
        <v>464</v>
      </c>
      <c r="K33" s="48">
        <f>SUM(K2:K32)</f>
        <v>325856</v>
      </c>
      <c r="L33" s="46"/>
      <c r="M33" s="46"/>
      <c r="N33" s="46"/>
      <c r="O33" s="46"/>
      <c r="P33" s="46"/>
      <c r="Q33" s="46"/>
    </row>
  </sheetData>
  <pageMargins left="0.75" right="0.75" top="1" bottom="1" header="0.5" footer="0.5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5"/>
  <dimension ref="A1:Q26"/>
  <sheetViews>
    <sheetView workbookViewId="0">
      <selection activeCell="A2" sqref="A2"/>
    </sheetView>
  </sheetViews>
  <sheetFormatPr defaultColWidth="77.85546875" defaultRowHeight="12"/>
  <cols>
    <col min="1" max="1" width="5" customWidth="1"/>
    <col min="2" max="2" width="18" customWidth="1"/>
    <col min="3" max="3" width="44.28515625" customWidth="1"/>
    <col min="4" max="4" width="16" customWidth="1"/>
    <col min="5" max="5" width="12.7109375" customWidth="1"/>
    <col min="6" max="6" width="15" customWidth="1"/>
    <col min="7" max="7" width="17.5703125" customWidth="1"/>
    <col min="8" max="8" width="16.5703125" customWidth="1"/>
    <col min="9" max="9" width="16" customWidth="1"/>
    <col min="10" max="10" width="8.5703125" customWidth="1"/>
    <col min="11" max="11" width="8.140625" customWidth="1"/>
    <col min="12" max="12" width="18.85546875" customWidth="1"/>
    <col min="13" max="13" width="49.42578125" customWidth="1"/>
    <col min="14" max="14" width="40.42578125" customWidth="1"/>
    <col min="15" max="15" width="29.7109375" customWidth="1"/>
    <col min="16" max="16" width="11.7109375" customWidth="1"/>
    <col min="17" max="17" width="15.7109375" customWidth="1"/>
    <col min="18" max="18" width="77.85546875" customWidth="1"/>
  </cols>
  <sheetData>
    <row r="1" spans="1:17" ht="25.5">
      <c r="A1" s="16" t="s">
        <v>1</v>
      </c>
      <c r="B1" s="17" t="s">
        <v>2</v>
      </c>
      <c r="C1" s="16" t="s">
        <v>3</v>
      </c>
      <c r="D1" s="17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7" t="s">
        <v>9</v>
      </c>
      <c r="J1" s="16" t="s">
        <v>10</v>
      </c>
      <c r="K1" s="16" t="s">
        <v>11</v>
      </c>
      <c r="L1" s="30" t="s">
        <v>12</v>
      </c>
      <c r="M1" s="16" t="s">
        <v>13</v>
      </c>
      <c r="N1" s="31" t="s">
        <v>56</v>
      </c>
      <c r="O1" s="17" t="s">
        <v>57</v>
      </c>
      <c r="P1" s="16" t="s">
        <v>58</v>
      </c>
      <c r="Q1" s="17" t="s">
        <v>59</v>
      </c>
    </row>
    <row r="2" spans="1:17" ht="25.5">
      <c r="A2" s="18"/>
      <c r="B2" s="37" t="s">
        <v>0</v>
      </c>
      <c r="C2" s="24" t="s">
        <v>72</v>
      </c>
      <c r="D2" s="24" t="s">
        <v>15</v>
      </c>
      <c r="E2" s="20" t="s">
        <v>16</v>
      </c>
      <c r="F2" s="40">
        <v>42342</v>
      </c>
      <c r="G2" s="40">
        <v>42342</v>
      </c>
      <c r="H2" s="40">
        <v>42342</v>
      </c>
      <c r="I2" s="40">
        <v>42342</v>
      </c>
      <c r="J2" s="44">
        <v>1</v>
      </c>
      <c r="K2" s="18">
        <f>J2*600</f>
        <v>600</v>
      </c>
      <c r="L2" s="39" t="s">
        <v>17</v>
      </c>
      <c r="M2" s="20" t="s">
        <v>73</v>
      </c>
      <c r="N2" s="20" t="s">
        <v>60</v>
      </c>
      <c r="O2" s="20"/>
      <c r="P2" s="20" t="s">
        <v>61</v>
      </c>
      <c r="Q2" s="34" t="s">
        <v>62</v>
      </c>
    </row>
    <row r="3" spans="1:17" ht="12.75">
      <c r="A3" s="18"/>
      <c r="B3" s="41" t="s">
        <v>44</v>
      </c>
      <c r="C3" s="24" t="s">
        <v>74</v>
      </c>
      <c r="D3" s="24" t="s">
        <v>15</v>
      </c>
      <c r="E3" s="56" t="s">
        <v>46</v>
      </c>
      <c r="F3" s="40">
        <v>42335</v>
      </c>
      <c r="G3" s="40">
        <v>42343</v>
      </c>
      <c r="H3" s="40">
        <v>42343</v>
      </c>
      <c r="I3" s="40">
        <v>42343</v>
      </c>
      <c r="J3" s="41">
        <v>2.5</v>
      </c>
      <c r="K3" s="18">
        <f t="shared" ref="K3:K11" si="0">J3*600</f>
        <v>1500</v>
      </c>
      <c r="L3" s="39" t="s">
        <v>17</v>
      </c>
      <c r="M3" s="39" t="s">
        <v>75</v>
      </c>
      <c r="N3" s="20" t="s">
        <v>63</v>
      </c>
      <c r="O3" s="20"/>
      <c r="P3" s="20" t="s">
        <v>61</v>
      </c>
      <c r="Q3" s="34" t="s">
        <v>62</v>
      </c>
    </row>
    <row r="4" spans="1:17" ht="25.5">
      <c r="A4" s="18"/>
      <c r="B4" s="19" t="s">
        <v>20</v>
      </c>
      <c r="C4" s="39" t="s">
        <v>76</v>
      </c>
      <c r="D4" s="37" t="s">
        <v>15</v>
      </c>
      <c r="E4" s="20" t="s">
        <v>22</v>
      </c>
      <c r="F4" s="40">
        <v>42350</v>
      </c>
      <c r="G4" s="40">
        <v>42350</v>
      </c>
      <c r="H4" s="40">
        <v>42350</v>
      </c>
      <c r="I4" s="40">
        <v>42350</v>
      </c>
      <c r="J4" s="41">
        <v>1</v>
      </c>
      <c r="K4" s="18">
        <f t="shared" si="0"/>
        <v>600</v>
      </c>
      <c r="L4" s="39" t="s">
        <v>17</v>
      </c>
      <c r="M4" s="39" t="s">
        <v>77</v>
      </c>
      <c r="N4" s="20" t="s">
        <v>60</v>
      </c>
      <c r="O4" s="20"/>
      <c r="P4" s="20" t="s">
        <v>66</v>
      </c>
      <c r="Q4" s="20" t="s">
        <v>70</v>
      </c>
    </row>
    <row r="5" spans="1:17" ht="12.75">
      <c r="A5" s="18"/>
      <c r="B5" s="41" t="s">
        <v>44</v>
      </c>
      <c r="C5" s="50" t="s">
        <v>50</v>
      </c>
      <c r="D5" s="42" t="s">
        <v>15</v>
      </c>
      <c r="E5" s="56" t="s">
        <v>46</v>
      </c>
      <c r="F5" s="40">
        <v>42350</v>
      </c>
      <c r="G5" s="40">
        <v>42350</v>
      </c>
      <c r="H5" s="40">
        <v>42356</v>
      </c>
      <c r="I5" s="40">
        <v>42356</v>
      </c>
      <c r="J5" s="18">
        <v>21</v>
      </c>
      <c r="K5" s="18">
        <f t="shared" si="0"/>
        <v>12600</v>
      </c>
      <c r="L5" s="39" t="s">
        <v>17</v>
      </c>
      <c r="M5" s="20" t="s">
        <v>78</v>
      </c>
      <c r="N5" s="20" t="s">
        <v>63</v>
      </c>
      <c r="O5" s="20"/>
      <c r="P5" s="20" t="s">
        <v>61</v>
      </c>
      <c r="Q5" s="34" t="s">
        <v>62</v>
      </c>
    </row>
    <row r="6" spans="1:17" ht="12.75">
      <c r="A6" s="18"/>
      <c r="B6" s="41" t="s">
        <v>44</v>
      </c>
      <c r="C6" s="50" t="s">
        <v>52</v>
      </c>
      <c r="D6" s="42" t="s">
        <v>15</v>
      </c>
      <c r="E6" s="56" t="s">
        <v>46</v>
      </c>
      <c r="F6" s="40">
        <v>42363</v>
      </c>
      <c r="G6" s="40">
        <v>42363</v>
      </c>
      <c r="H6" s="40">
        <v>42363</v>
      </c>
      <c r="I6" s="40">
        <v>42363</v>
      </c>
      <c r="J6" s="18">
        <v>1.5</v>
      </c>
      <c r="K6" s="18">
        <f t="shared" si="0"/>
        <v>900</v>
      </c>
      <c r="L6" s="39" t="s">
        <v>17</v>
      </c>
      <c r="M6" s="39" t="s">
        <v>53</v>
      </c>
      <c r="N6" s="20" t="s">
        <v>63</v>
      </c>
      <c r="O6" s="24"/>
      <c r="P6" s="20" t="s">
        <v>61</v>
      </c>
      <c r="Q6" s="34" t="s">
        <v>62</v>
      </c>
    </row>
    <row r="7" spans="1:17" ht="12.75">
      <c r="A7" s="18"/>
      <c r="B7" s="19"/>
      <c r="C7" s="23"/>
      <c r="D7" s="42"/>
      <c r="E7" s="20"/>
      <c r="F7" s="22"/>
      <c r="G7" s="22"/>
      <c r="H7" s="22"/>
      <c r="I7" s="22"/>
      <c r="J7" s="24"/>
      <c r="K7" s="18">
        <f t="shared" si="0"/>
        <v>0</v>
      </c>
      <c r="L7" s="20"/>
      <c r="M7" s="24"/>
      <c r="N7" s="20"/>
      <c r="O7" s="24"/>
      <c r="P7" s="20"/>
      <c r="Q7" s="34"/>
    </row>
    <row r="8" spans="1:17" ht="12.75">
      <c r="A8" s="18"/>
      <c r="B8" s="27"/>
      <c r="C8" s="23"/>
      <c r="D8" s="42"/>
      <c r="E8" s="20"/>
      <c r="F8" s="22"/>
      <c r="G8" s="22"/>
      <c r="H8" s="22"/>
      <c r="I8" s="22"/>
      <c r="J8" s="24"/>
      <c r="K8" s="18">
        <f t="shared" si="0"/>
        <v>0</v>
      </c>
      <c r="L8" s="20"/>
      <c r="M8" s="24"/>
      <c r="N8" s="20"/>
      <c r="O8" s="24"/>
      <c r="P8" s="20"/>
      <c r="Q8" s="20"/>
    </row>
    <row r="9" spans="1:17" ht="12.75">
      <c r="A9" s="18"/>
      <c r="B9" s="41"/>
      <c r="C9" s="23"/>
      <c r="D9" s="42"/>
      <c r="E9" s="56"/>
      <c r="F9" s="22"/>
      <c r="G9" s="22"/>
      <c r="H9" s="22"/>
      <c r="I9" s="22"/>
      <c r="J9" s="18"/>
      <c r="K9" s="18">
        <f t="shared" si="0"/>
        <v>0</v>
      </c>
      <c r="L9" s="20"/>
      <c r="M9" s="20"/>
      <c r="N9" s="20"/>
      <c r="O9" s="20"/>
      <c r="P9" s="20"/>
      <c r="Q9" s="20"/>
    </row>
    <row r="10" spans="1:17" ht="12.75">
      <c r="A10" s="18"/>
      <c r="B10" s="19"/>
      <c r="C10" s="23"/>
      <c r="D10" s="42"/>
      <c r="E10" s="20"/>
      <c r="F10" s="22"/>
      <c r="G10" s="22"/>
      <c r="H10" s="22"/>
      <c r="I10" s="22"/>
      <c r="J10" s="18"/>
      <c r="K10" s="18">
        <f t="shared" si="0"/>
        <v>0</v>
      </c>
      <c r="L10" s="20"/>
      <c r="M10" s="20"/>
      <c r="N10" s="20"/>
      <c r="O10" s="20"/>
      <c r="P10" s="20"/>
      <c r="Q10" s="20"/>
    </row>
    <row r="11" spans="1:17" ht="12.75">
      <c r="A11" s="18"/>
      <c r="B11" s="18"/>
      <c r="C11" s="23"/>
      <c r="D11" s="42"/>
      <c r="E11" s="20"/>
      <c r="F11" s="22"/>
      <c r="G11" s="22"/>
      <c r="H11" s="22"/>
      <c r="I11" s="22"/>
      <c r="J11" s="18"/>
      <c r="K11" s="18">
        <f t="shared" si="0"/>
        <v>0</v>
      </c>
      <c r="L11" s="20"/>
      <c r="M11" s="20"/>
      <c r="N11" s="20"/>
      <c r="O11" s="20"/>
      <c r="P11" s="20"/>
      <c r="Q11" s="20"/>
    </row>
    <row r="12" spans="1:17" ht="25.5">
      <c r="A12" s="18"/>
      <c r="B12" s="19" t="s">
        <v>20</v>
      </c>
      <c r="C12" s="44" t="s">
        <v>24</v>
      </c>
      <c r="D12" s="42" t="s">
        <v>25</v>
      </c>
      <c r="E12" s="20" t="s">
        <v>22</v>
      </c>
      <c r="F12" s="22"/>
      <c r="G12" s="22"/>
      <c r="H12" s="22"/>
      <c r="I12" s="22"/>
      <c r="J12" s="18">
        <v>0</v>
      </c>
      <c r="K12" s="18">
        <v>27500</v>
      </c>
      <c r="L12" s="20"/>
      <c r="M12" s="20"/>
      <c r="N12" s="20" t="s">
        <v>60</v>
      </c>
      <c r="O12" s="20"/>
      <c r="P12" s="20" t="s">
        <v>70</v>
      </c>
      <c r="Q12" s="20" t="s">
        <v>67</v>
      </c>
    </row>
    <row r="13" spans="1:17" ht="25.5">
      <c r="A13" s="18"/>
      <c r="B13" s="19" t="s">
        <v>20</v>
      </c>
      <c r="C13" s="41" t="s">
        <v>79</v>
      </c>
      <c r="D13" s="42" t="s">
        <v>25</v>
      </c>
      <c r="E13" s="20" t="s">
        <v>22</v>
      </c>
      <c r="F13" s="22"/>
      <c r="G13" s="22"/>
      <c r="H13" s="22"/>
      <c r="I13" s="22"/>
      <c r="J13" s="18">
        <v>0</v>
      </c>
      <c r="K13" s="18">
        <v>48000</v>
      </c>
      <c r="L13" s="20"/>
      <c r="M13" s="20"/>
      <c r="N13" s="20" t="s">
        <v>60</v>
      </c>
      <c r="O13" s="20"/>
      <c r="P13" s="20" t="s">
        <v>70</v>
      </c>
      <c r="Q13" s="20" t="s">
        <v>67</v>
      </c>
    </row>
    <row r="14" spans="1:17" ht="25.5">
      <c r="A14" s="18"/>
      <c r="B14" s="18" t="s">
        <v>40</v>
      </c>
      <c r="C14" s="19" t="s">
        <v>41</v>
      </c>
      <c r="D14" s="42" t="s">
        <v>25</v>
      </c>
      <c r="E14" s="20" t="s">
        <v>22</v>
      </c>
      <c r="F14" s="22"/>
      <c r="G14" s="22"/>
      <c r="H14" s="22"/>
      <c r="I14" s="22"/>
      <c r="J14" s="18">
        <v>0</v>
      </c>
      <c r="K14" s="18">
        <v>12000</v>
      </c>
      <c r="L14" s="20"/>
      <c r="M14" s="20"/>
      <c r="N14" s="20" t="s">
        <v>60</v>
      </c>
      <c r="O14" s="20"/>
      <c r="P14" s="20" t="s">
        <v>61</v>
      </c>
      <c r="Q14" s="34" t="s">
        <v>62</v>
      </c>
    </row>
    <row r="15" spans="1:17" ht="25.5">
      <c r="A15" s="18"/>
      <c r="B15" s="19" t="s">
        <v>20</v>
      </c>
      <c r="C15" s="50" t="s">
        <v>26</v>
      </c>
      <c r="D15" s="42" t="s">
        <v>25</v>
      </c>
      <c r="E15" s="20" t="s">
        <v>22</v>
      </c>
      <c r="F15" s="22"/>
      <c r="G15" s="22"/>
      <c r="H15" s="22"/>
      <c r="I15" s="22"/>
      <c r="J15" s="18">
        <v>0</v>
      </c>
      <c r="K15" s="18">
        <v>20000</v>
      </c>
      <c r="L15" s="20"/>
      <c r="M15" s="20"/>
      <c r="N15" s="20" t="s">
        <v>60</v>
      </c>
      <c r="O15" s="20"/>
      <c r="P15" s="20" t="s">
        <v>61</v>
      </c>
      <c r="Q15" s="34" t="s">
        <v>62</v>
      </c>
    </row>
    <row r="16" spans="1:17" ht="25.5">
      <c r="A16" s="18"/>
      <c r="B16" s="18" t="s">
        <v>40</v>
      </c>
      <c r="C16" s="26" t="s">
        <v>42</v>
      </c>
      <c r="D16" s="24" t="s">
        <v>15</v>
      </c>
      <c r="E16" s="20" t="s">
        <v>43</v>
      </c>
      <c r="F16" s="22"/>
      <c r="G16" s="22"/>
      <c r="H16" s="22"/>
      <c r="I16" s="22"/>
      <c r="J16" s="25">
        <v>8</v>
      </c>
      <c r="K16" s="18">
        <v>800</v>
      </c>
      <c r="L16" s="20"/>
      <c r="M16" s="20"/>
      <c r="N16" s="20" t="s">
        <v>60</v>
      </c>
      <c r="O16" s="52"/>
      <c r="P16" s="20"/>
      <c r="Q16" s="49" t="s">
        <v>62</v>
      </c>
    </row>
    <row r="17" spans="1:17" ht="25.5">
      <c r="A17" s="18"/>
      <c r="B17" s="18" t="s">
        <v>28</v>
      </c>
      <c r="C17" s="44" t="s">
        <v>29</v>
      </c>
      <c r="D17" s="24" t="s">
        <v>25</v>
      </c>
      <c r="E17" s="20" t="s">
        <v>30</v>
      </c>
      <c r="F17" s="22"/>
      <c r="G17" s="22"/>
      <c r="H17" s="22"/>
      <c r="I17" s="22"/>
      <c r="J17" s="44">
        <v>0</v>
      </c>
      <c r="K17" s="33">
        <v>5531</v>
      </c>
      <c r="L17" s="20"/>
      <c r="M17" s="20"/>
      <c r="N17" s="20" t="s">
        <v>60</v>
      </c>
      <c r="O17" s="22"/>
      <c r="P17" s="20" t="s">
        <v>70</v>
      </c>
      <c r="Q17" s="20" t="s">
        <v>67</v>
      </c>
    </row>
    <row r="18" spans="1:17" ht="25.5">
      <c r="A18" s="18"/>
      <c r="B18" s="18" t="s">
        <v>28</v>
      </c>
      <c r="C18" s="44" t="s">
        <v>31</v>
      </c>
      <c r="D18" s="24" t="s">
        <v>25</v>
      </c>
      <c r="E18" s="44" t="s">
        <v>30</v>
      </c>
      <c r="F18" s="22"/>
      <c r="G18" s="22"/>
      <c r="H18" s="22"/>
      <c r="I18" s="22"/>
      <c r="J18" s="18">
        <v>0</v>
      </c>
      <c r="K18" s="44">
        <v>3563</v>
      </c>
      <c r="L18" s="20"/>
      <c r="M18" s="20"/>
      <c r="N18" s="20" t="s">
        <v>60</v>
      </c>
      <c r="O18" s="22"/>
      <c r="P18" s="20" t="s">
        <v>70</v>
      </c>
      <c r="Q18" s="20" t="s">
        <v>67</v>
      </c>
    </row>
    <row r="19" spans="1:17" ht="25.5">
      <c r="A19" s="18"/>
      <c r="B19" s="18" t="s">
        <v>28</v>
      </c>
      <c r="C19" s="44" t="s">
        <v>32</v>
      </c>
      <c r="D19" s="24" t="s">
        <v>25</v>
      </c>
      <c r="E19" s="44" t="s">
        <v>30</v>
      </c>
      <c r="F19" s="22"/>
      <c r="G19" s="22"/>
      <c r="H19" s="22"/>
      <c r="I19" s="22"/>
      <c r="J19" s="18"/>
      <c r="K19" s="44">
        <v>15000</v>
      </c>
      <c r="L19" s="20"/>
      <c r="M19" s="20"/>
      <c r="N19" s="20" t="s">
        <v>60</v>
      </c>
      <c r="O19" s="22"/>
      <c r="P19" s="20" t="s">
        <v>70</v>
      </c>
      <c r="Q19" s="20" t="s">
        <v>67</v>
      </c>
    </row>
    <row r="20" spans="1:17" ht="25.5">
      <c r="A20" s="18"/>
      <c r="B20" s="18" t="s">
        <v>28</v>
      </c>
      <c r="C20" s="44" t="s">
        <v>33</v>
      </c>
      <c r="D20" s="24" t="s">
        <v>25</v>
      </c>
      <c r="E20" s="44" t="s">
        <v>30</v>
      </c>
      <c r="F20" s="22"/>
      <c r="G20" s="22"/>
      <c r="H20" s="22"/>
      <c r="I20" s="22"/>
      <c r="J20" s="18">
        <v>0</v>
      </c>
      <c r="K20" s="44">
        <v>15052</v>
      </c>
      <c r="L20" s="20"/>
      <c r="M20" s="20"/>
      <c r="N20" s="20" t="s">
        <v>60</v>
      </c>
      <c r="O20" s="22"/>
      <c r="P20" s="20" t="s">
        <v>70</v>
      </c>
      <c r="Q20" s="20" t="s">
        <v>67</v>
      </c>
    </row>
    <row r="21" spans="1:17" ht="25.5">
      <c r="A21" s="18"/>
      <c r="B21" s="18" t="s">
        <v>28</v>
      </c>
      <c r="C21" s="44" t="s">
        <v>34</v>
      </c>
      <c r="D21" s="24" t="s">
        <v>25</v>
      </c>
      <c r="E21" s="44" t="s">
        <v>30</v>
      </c>
      <c r="F21" s="22"/>
      <c r="G21" s="22"/>
      <c r="H21" s="22"/>
      <c r="I21" s="22"/>
      <c r="J21" s="18">
        <v>0</v>
      </c>
      <c r="K21" s="44">
        <v>8052</v>
      </c>
      <c r="L21" s="20"/>
      <c r="M21" s="20"/>
      <c r="N21" s="20" t="s">
        <v>60</v>
      </c>
      <c r="O21" s="22"/>
      <c r="P21" s="20" t="s">
        <v>70</v>
      </c>
      <c r="Q21" s="20" t="s">
        <v>67</v>
      </c>
    </row>
    <row r="22" spans="1:17" ht="25.5">
      <c r="A22" s="18"/>
      <c r="B22" s="27" t="s">
        <v>35</v>
      </c>
      <c r="C22" s="27" t="s">
        <v>36</v>
      </c>
      <c r="D22" s="27" t="s">
        <v>25</v>
      </c>
      <c r="E22" s="27" t="s">
        <v>22</v>
      </c>
      <c r="F22" s="22"/>
      <c r="G22" s="22"/>
      <c r="H22" s="22"/>
      <c r="I22" s="22"/>
      <c r="J22" s="18">
        <v>0</v>
      </c>
      <c r="K22" s="33">
        <v>5925</v>
      </c>
      <c r="L22" s="20"/>
      <c r="M22" s="20"/>
      <c r="N22" s="20" t="s">
        <v>60</v>
      </c>
      <c r="O22" s="52"/>
      <c r="P22" s="20" t="s">
        <v>71</v>
      </c>
      <c r="Q22" s="49" t="s">
        <v>62</v>
      </c>
    </row>
    <row r="23" spans="1:17" ht="25.5">
      <c r="A23" s="18"/>
      <c r="B23" s="27" t="s">
        <v>35</v>
      </c>
      <c r="C23" s="27" t="s">
        <v>37</v>
      </c>
      <c r="D23" s="27" t="s">
        <v>25</v>
      </c>
      <c r="E23" s="27" t="s">
        <v>22</v>
      </c>
      <c r="F23" s="22"/>
      <c r="G23" s="22"/>
      <c r="H23" s="22"/>
      <c r="I23" s="22"/>
      <c r="J23" s="18">
        <v>0</v>
      </c>
      <c r="K23" s="33">
        <v>25000</v>
      </c>
      <c r="L23" s="20"/>
      <c r="M23" s="20"/>
      <c r="N23" s="20" t="s">
        <v>60</v>
      </c>
      <c r="O23" s="52"/>
      <c r="P23" s="20" t="s">
        <v>70</v>
      </c>
      <c r="Q23" s="20" t="s">
        <v>67</v>
      </c>
    </row>
    <row r="24" spans="1:17" ht="25.5">
      <c r="A24" s="18"/>
      <c r="B24" s="27" t="s">
        <v>20</v>
      </c>
      <c r="C24" s="27" t="s">
        <v>27</v>
      </c>
      <c r="D24" s="27" t="s">
        <v>25</v>
      </c>
      <c r="E24" s="27" t="s">
        <v>22</v>
      </c>
      <c r="F24" s="22"/>
      <c r="G24" s="22"/>
      <c r="H24" s="22"/>
      <c r="I24" s="22"/>
      <c r="J24" s="18">
        <v>0</v>
      </c>
      <c r="K24" s="33">
        <v>20833</v>
      </c>
      <c r="L24" s="20"/>
      <c r="M24" s="20"/>
      <c r="N24" s="20" t="s">
        <v>60</v>
      </c>
      <c r="O24" s="52"/>
      <c r="P24" s="20" t="s">
        <v>70</v>
      </c>
      <c r="Q24" s="20" t="s">
        <v>67</v>
      </c>
    </row>
    <row r="25" spans="1:17" ht="25.5">
      <c r="A25" s="18"/>
      <c r="B25" s="27" t="s">
        <v>35</v>
      </c>
      <c r="C25" s="27" t="s">
        <v>38</v>
      </c>
      <c r="D25" s="27" t="s">
        <v>25</v>
      </c>
      <c r="E25" s="25" t="s">
        <v>39</v>
      </c>
      <c r="F25" s="22"/>
      <c r="G25" s="22"/>
      <c r="H25" s="22"/>
      <c r="I25" s="22"/>
      <c r="J25" s="18">
        <v>266</v>
      </c>
      <c r="K25" s="18">
        <f>J25*200</f>
        <v>53200</v>
      </c>
      <c r="L25" s="20"/>
      <c r="M25" s="20"/>
      <c r="N25" s="20" t="s">
        <v>60</v>
      </c>
      <c r="O25" s="52"/>
      <c r="P25" s="20" t="s">
        <v>70</v>
      </c>
      <c r="Q25" s="20" t="s">
        <v>67</v>
      </c>
    </row>
    <row r="26" spans="1:17" ht="12.75">
      <c r="A26" s="46" t="s">
        <v>19</v>
      </c>
      <c r="B26" s="46"/>
      <c r="C26" s="46"/>
      <c r="D26" s="46"/>
      <c r="E26" s="46"/>
      <c r="F26" s="46"/>
      <c r="G26" s="46"/>
      <c r="H26" s="47" t="s">
        <v>19</v>
      </c>
      <c r="I26" s="47"/>
      <c r="J26" s="48">
        <f>SUM(J2:J25)</f>
        <v>301</v>
      </c>
      <c r="K26" s="48">
        <f>SUM(K2:K25)</f>
        <v>276656</v>
      </c>
      <c r="L26" s="46"/>
      <c r="M26" s="46"/>
      <c r="N26" s="46"/>
      <c r="O26" s="46"/>
      <c r="P26" s="46"/>
      <c r="Q26" s="46"/>
    </row>
  </sheetData>
  <pageMargins left="0.75" right="0.75" top="1" bottom="1" header="0.5" footer="0.5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6"/>
  <dimension ref="A1:Q26"/>
  <sheetViews>
    <sheetView topLeftCell="A7" workbookViewId="0">
      <selection activeCell="C9" sqref="C9"/>
    </sheetView>
  </sheetViews>
  <sheetFormatPr defaultColWidth="77.85546875" defaultRowHeight="12"/>
  <cols>
    <col min="1" max="1" width="5" customWidth="1"/>
    <col min="2" max="2" width="18" customWidth="1"/>
    <col min="3" max="3" width="44.28515625" customWidth="1"/>
    <col min="4" max="4" width="16" customWidth="1"/>
    <col min="5" max="5" width="12.7109375" customWidth="1"/>
    <col min="6" max="6" width="15" customWidth="1"/>
    <col min="7" max="7" width="17.5703125" customWidth="1"/>
    <col min="8" max="8" width="16.5703125" customWidth="1"/>
    <col min="9" max="9" width="16" customWidth="1"/>
    <col min="10" max="10" width="8.5703125" customWidth="1"/>
    <col min="11" max="11" width="8.140625" customWidth="1"/>
    <col min="12" max="12" width="18.85546875" customWidth="1"/>
    <col min="13" max="13" width="49.42578125" customWidth="1"/>
    <col min="14" max="14" width="40.42578125" customWidth="1"/>
    <col min="15" max="15" width="29.7109375" customWidth="1"/>
    <col min="16" max="16" width="11.7109375" customWidth="1"/>
    <col min="17" max="17" width="15.7109375" customWidth="1"/>
    <col min="18" max="18" width="77.85546875" customWidth="1"/>
  </cols>
  <sheetData>
    <row r="1" spans="1:17" ht="25.5">
      <c r="A1" s="16" t="s">
        <v>1</v>
      </c>
      <c r="B1" s="17" t="s">
        <v>2</v>
      </c>
      <c r="C1" s="16" t="s">
        <v>3</v>
      </c>
      <c r="D1" s="17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7" t="s">
        <v>9</v>
      </c>
      <c r="J1" s="16" t="s">
        <v>10</v>
      </c>
      <c r="K1" s="16" t="s">
        <v>11</v>
      </c>
      <c r="L1" s="30" t="s">
        <v>12</v>
      </c>
      <c r="M1" s="16" t="s">
        <v>13</v>
      </c>
      <c r="N1" s="31" t="s">
        <v>56</v>
      </c>
      <c r="O1" s="17" t="s">
        <v>57</v>
      </c>
      <c r="P1" s="16" t="s">
        <v>58</v>
      </c>
      <c r="Q1" s="17" t="s">
        <v>59</v>
      </c>
    </row>
    <row r="2" spans="1:17" ht="25.5">
      <c r="A2" s="18"/>
      <c r="B2" s="27" t="s">
        <v>35</v>
      </c>
      <c r="C2" s="24" t="s">
        <v>80</v>
      </c>
      <c r="D2" s="24" t="s">
        <v>15</v>
      </c>
      <c r="E2" s="20" t="s">
        <v>39</v>
      </c>
      <c r="F2" s="22"/>
      <c r="G2" s="22"/>
      <c r="H2" s="22"/>
      <c r="I2" s="22"/>
      <c r="J2" s="44">
        <v>5</v>
      </c>
      <c r="K2" s="18">
        <f>J2*600</f>
        <v>3000</v>
      </c>
      <c r="L2" s="39" t="s">
        <v>17</v>
      </c>
      <c r="M2" s="20"/>
      <c r="N2" s="20" t="s">
        <v>60</v>
      </c>
      <c r="O2" s="20"/>
      <c r="P2" s="20" t="s">
        <v>61</v>
      </c>
      <c r="Q2" s="49" t="s">
        <v>62</v>
      </c>
    </row>
    <row r="3" spans="1:17" ht="25.5">
      <c r="A3" s="18"/>
      <c r="B3" s="27" t="s">
        <v>35</v>
      </c>
      <c r="C3" s="24" t="s">
        <v>81</v>
      </c>
      <c r="D3" s="24" t="s">
        <v>15</v>
      </c>
      <c r="E3" s="56" t="s">
        <v>82</v>
      </c>
      <c r="F3" s="40">
        <v>42315</v>
      </c>
      <c r="G3" s="40">
        <v>42315</v>
      </c>
      <c r="H3" s="40">
        <v>42328</v>
      </c>
      <c r="I3" s="40">
        <v>42328</v>
      </c>
      <c r="J3" s="41">
        <v>30</v>
      </c>
      <c r="K3" s="18">
        <f t="shared" ref="K3:K12" si="0">J3*600</f>
        <v>18000</v>
      </c>
      <c r="L3" s="39" t="s">
        <v>17</v>
      </c>
      <c r="M3" s="39" t="s">
        <v>83</v>
      </c>
      <c r="N3" s="20" t="s">
        <v>60</v>
      </c>
      <c r="O3" s="20"/>
      <c r="P3" s="20" t="s">
        <v>61</v>
      </c>
      <c r="Q3" s="49" t="s">
        <v>62</v>
      </c>
    </row>
    <row r="4" spans="1:17" ht="25.5">
      <c r="A4" s="18"/>
      <c r="B4" s="19" t="s">
        <v>20</v>
      </c>
      <c r="C4" s="39" t="s">
        <v>84</v>
      </c>
      <c r="D4" s="37" t="s">
        <v>15</v>
      </c>
      <c r="E4" s="20" t="s">
        <v>22</v>
      </c>
      <c r="F4" s="40">
        <v>42328</v>
      </c>
      <c r="G4" s="40">
        <v>42328</v>
      </c>
      <c r="H4" s="40">
        <v>42336</v>
      </c>
      <c r="I4" s="40">
        <v>42336</v>
      </c>
      <c r="J4" s="41">
        <v>50</v>
      </c>
      <c r="K4" s="18">
        <f t="shared" si="0"/>
        <v>30000</v>
      </c>
      <c r="L4" s="39" t="s">
        <v>17</v>
      </c>
      <c r="M4" s="39" t="s">
        <v>85</v>
      </c>
      <c r="N4" s="20" t="s">
        <v>60</v>
      </c>
      <c r="O4" s="20"/>
      <c r="P4" s="20" t="s">
        <v>61</v>
      </c>
      <c r="Q4" s="49" t="s">
        <v>62</v>
      </c>
    </row>
    <row r="5" spans="1:17" ht="25.5">
      <c r="A5" s="18"/>
      <c r="B5" s="19" t="s">
        <v>35</v>
      </c>
      <c r="C5" s="50" t="s">
        <v>86</v>
      </c>
      <c r="D5" s="42" t="s">
        <v>15</v>
      </c>
      <c r="E5" s="25" t="s">
        <v>39</v>
      </c>
      <c r="F5" s="40">
        <v>42333</v>
      </c>
      <c r="G5" s="40">
        <v>42334</v>
      </c>
      <c r="H5" s="40">
        <v>42334</v>
      </c>
      <c r="I5" s="40">
        <v>42335</v>
      </c>
      <c r="J5" s="18">
        <v>5</v>
      </c>
      <c r="K5" s="18">
        <f t="shared" si="0"/>
        <v>3000</v>
      </c>
      <c r="L5" s="39" t="s">
        <v>17</v>
      </c>
      <c r="M5" s="20" t="s">
        <v>87</v>
      </c>
      <c r="N5" s="20" t="s">
        <v>60</v>
      </c>
      <c r="O5" s="20"/>
      <c r="P5" s="20" t="s">
        <v>61</v>
      </c>
      <c r="Q5" s="34" t="s">
        <v>62</v>
      </c>
    </row>
    <row r="6" spans="1:17" ht="25.5">
      <c r="A6" s="18"/>
      <c r="B6" s="19" t="s">
        <v>20</v>
      </c>
      <c r="C6" s="39" t="s">
        <v>88</v>
      </c>
      <c r="D6" s="42" t="s">
        <v>15</v>
      </c>
      <c r="E6" s="20" t="s">
        <v>22</v>
      </c>
      <c r="F6" s="40">
        <v>42327</v>
      </c>
      <c r="G6" s="40">
        <v>42327</v>
      </c>
      <c r="H6" s="40">
        <v>42327</v>
      </c>
      <c r="I6" s="40">
        <v>42327</v>
      </c>
      <c r="J6" s="18">
        <v>1</v>
      </c>
      <c r="K6" s="18">
        <f t="shared" si="0"/>
        <v>600</v>
      </c>
      <c r="L6" s="39" t="s">
        <v>17</v>
      </c>
      <c r="M6" s="39" t="s">
        <v>89</v>
      </c>
      <c r="N6" s="20" t="s">
        <v>60</v>
      </c>
      <c r="O6" s="24"/>
      <c r="P6" s="20" t="s">
        <v>90</v>
      </c>
      <c r="Q6" s="20" t="s">
        <v>70</v>
      </c>
    </row>
    <row r="7" spans="1:17" ht="25.5">
      <c r="A7" s="18"/>
      <c r="B7" s="19" t="s">
        <v>20</v>
      </c>
      <c r="C7" s="23" t="s">
        <v>91</v>
      </c>
      <c r="D7" s="42" t="s">
        <v>15</v>
      </c>
      <c r="E7" s="20" t="s">
        <v>22</v>
      </c>
      <c r="F7" s="22">
        <v>42326</v>
      </c>
      <c r="G7" s="22">
        <v>42326</v>
      </c>
      <c r="H7" s="22">
        <v>42327</v>
      </c>
      <c r="I7" s="22">
        <v>42327</v>
      </c>
      <c r="J7" s="24">
        <v>8</v>
      </c>
      <c r="K7" s="18">
        <f t="shared" si="0"/>
        <v>4800</v>
      </c>
      <c r="L7" s="20" t="s">
        <v>17</v>
      </c>
      <c r="M7" s="24" t="s">
        <v>92</v>
      </c>
      <c r="N7" s="20" t="s">
        <v>60</v>
      </c>
      <c r="O7" s="24"/>
      <c r="P7" s="20" t="s">
        <v>61</v>
      </c>
      <c r="Q7" s="34" t="s">
        <v>62</v>
      </c>
    </row>
    <row r="8" spans="1:17" ht="25.5">
      <c r="A8" s="18"/>
      <c r="B8" s="27" t="s">
        <v>20</v>
      </c>
      <c r="C8" s="23" t="s">
        <v>93</v>
      </c>
      <c r="D8" s="42" t="s">
        <v>15</v>
      </c>
      <c r="E8" s="20" t="s">
        <v>22</v>
      </c>
      <c r="F8" s="22">
        <v>42314</v>
      </c>
      <c r="G8" s="22">
        <v>42314</v>
      </c>
      <c r="H8" s="22">
        <v>42320</v>
      </c>
      <c r="I8" s="22">
        <v>42320</v>
      </c>
      <c r="J8" s="24">
        <v>18</v>
      </c>
      <c r="K8" s="18">
        <f t="shared" si="0"/>
        <v>10800</v>
      </c>
      <c r="L8" s="20" t="s">
        <v>17</v>
      </c>
      <c r="M8" s="24" t="s">
        <v>94</v>
      </c>
      <c r="N8" s="20" t="s">
        <v>60</v>
      </c>
      <c r="O8" s="24"/>
      <c r="P8" s="20" t="s">
        <v>90</v>
      </c>
      <c r="Q8" s="20" t="s">
        <v>70</v>
      </c>
    </row>
    <row r="9" spans="1:17" ht="25.5">
      <c r="A9" s="18"/>
      <c r="B9" s="41" t="s">
        <v>20</v>
      </c>
      <c r="C9" s="23" t="s">
        <v>95</v>
      </c>
      <c r="D9" s="42" t="s">
        <v>15</v>
      </c>
      <c r="E9" s="56" t="s">
        <v>96</v>
      </c>
      <c r="F9" s="22">
        <v>42322</v>
      </c>
      <c r="G9" s="22">
        <v>42322</v>
      </c>
      <c r="H9" s="22">
        <v>42322</v>
      </c>
      <c r="I9" s="22">
        <v>42322</v>
      </c>
      <c r="J9" s="18">
        <v>1</v>
      </c>
      <c r="K9" s="18">
        <f t="shared" si="0"/>
        <v>600</v>
      </c>
      <c r="L9" s="20" t="s">
        <v>17</v>
      </c>
      <c r="M9" s="20" t="s">
        <v>95</v>
      </c>
      <c r="N9" s="20" t="s">
        <v>60</v>
      </c>
      <c r="O9" s="20"/>
      <c r="P9" s="20" t="s">
        <v>90</v>
      </c>
      <c r="Q9" s="20" t="s">
        <v>70</v>
      </c>
    </row>
    <row r="10" spans="1:17" ht="25.5">
      <c r="A10" s="18"/>
      <c r="B10" s="19" t="s">
        <v>35</v>
      </c>
      <c r="C10" s="23" t="s">
        <v>97</v>
      </c>
      <c r="D10" s="42" t="s">
        <v>15</v>
      </c>
      <c r="E10" s="20" t="s">
        <v>39</v>
      </c>
      <c r="F10" s="22"/>
      <c r="G10" s="22"/>
      <c r="H10" s="22"/>
      <c r="I10" s="22"/>
      <c r="J10" s="18">
        <v>10</v>
      </c>
      <c r="K10" s="18">
        <f t="shared" si="0"/>
        <v>6000</v>
      </c>
      <c r="L10" s="20" t="s">
        <v>17</v>
      </c>
      <c r="M10" s="20"/>
      <c r="N10" s="20" t="s">
        <v>60</v>
      </c>
      <c r="O10" s="20"/>
      <c r="P10" s="20"/>
      <c r="Q10" s="20"/>
    </row>
    <row r="11" spans="1:17" ht="25.5">
      <c r="A11" s="18"/>
      <c r="B11" s="18" t="s">
        <v>28</v>
      </c>
      <c r="C11" s="23" t="s">
        <v>98</v>
      </c>
      <c r="D11" s="42" t="s">
        <v>15</v>
      </c>
      <c r="E11" s="20" t="s">
        <v>30</v>
      </c>
      <c r="F11" s="22"/>
      <c r="G11" s="22"/>
      <c r="H11" s="22"/>
      <c r="I11" s="22"/>
      <c r="J11" s="18">
        <v>5</v>
      </c>
      <c r="K11" s="18">
        <f t="shared" si="0"/>
        <v>3000</v>
      </c>
      <c r="L11" s="20" t="s">
        <v>17</v>
      </c>
      <c r="M11" s="20"/>
      <c r="N11" s="20" t="s">
        <v>60</v>
      </c>
      <c r="O11" s="20"/>
      <c r="P11" s="20"/>
      <c r="Q11" s="20"/>
    </row>
    <row r="12" spans="1:17" ht="25.5">
      <c r="A12" s="18"/>
      <c r="B12" s="27" t="s">
        <v>35</v>
      </c>
      <c r="C12" s="23" t="s">
        <v>99</v>
      </c>
      <c r="D12" s="42" t="s">
        <v>15</v>
      </c>
      <c r="E12" s="20" t="s">
        <v>39</v>
      </c>
      <c r="F12" s="22"/>
      <c r="G12" s="22"/>
      <c r="H12" s="22"/>
      <c r="I12" s="22"/>
      <c r="J12" s="18">
        <v>194</v>
      </c>
      <c r="K12" s="18">
        <f t="shared" si="0"/>
        <v>116400</v>
      </c>
      <c r="L12" s="20" t="s">
        <v>17</v>
      </c>
      <c r="M12" s="20"/>
      <c r="N12" s="20" t="s">
        <v>60</v>
      </c>
      <c r="O12" s="20"/>
      <c r="P12" s="20"/>
      <c r="Q12" s="20"/>
    </row>
    <row r="13" spans="1:17" ht="12.75">
      <c r="A13" s="18"/>
      <c r="B13" s="41"/>
      <c r="C13" s="23"/>
      <c r="D13" s="42"/>
      <c r="E13" s="56"/>
      <c r="F13" s="22"/>
      <c r="G13" s="22"/>
      <c r="H13" s="22"/>
      <c r="I13" s="22"/>
      <c r="J13" s="18"/>
      <c r="K13" s="18"/>
      <c r="L13" s="20"/>
      <c r="M13" s="20"/>
      <c r="N13" s="20"/>
      <c r="O13" s="20"/>
      <c r="P13" s="20"/>
      <c r="Q13" s="20"/>
    </row>
    <row r="14" spans="1:17" ht="12.75">
      <c r="A14" s="18"/>
      <c r="B14" s="19"/>
      <c r="C14" s="50"/>
      <c r="D14" s="42"/>
      <c r="E14" s="20"/>
      <c r="F14" s="22"/>
      <c r="G14" s="22"/>
      <c r="H14" s="22"/>
      <c r="I14" s="22"/>
      <c r="J14" s="18"/>
      <c r="K14" s="18">
        <f>J14*600</f>
        <v>0</v>
      </c>
      <c r="L14" s="20"/>
      <c r="M14" s="20"/>
      <c r="N14" s="20"/>
      <c r="O14" s="20"/>
      <c r="P14" s="20"/>
      <c r="Q14" s="34"/>
    </row>
    <row r="15" spans="1:17" ht="25.5">
      <c r="A15" s="18"/>
      <c r="B15" s="19" t="s">
        <v>20</v>
      </c>
      <c r="C15" s="50" t="s">
        <v>26</v>
      </c>
      <c r="D15" s="42" t="s">
        <v>25</v>
      </c>
      <c r="E15" s="20" t="s">
        <v>22</v>
      </c>
      <c r="F15" s="22"/>
      <c r="G15" s="22"/>
      <c r="H15" s="22"/>
      <c r="I15" s="22"/>
      <c r="J15" s="18">
        <v>0</v>
      </c>
      <c r="K15" s="18">
        <v>20000</v>
      </c>
      <c r="L15" s="20"/>
      <c r="M15" s="20"/>
      <c r="N15" s="20" t="s">
        <v>60</v>
      </c>
      <c r="O15" s="20"/>
      <c r="P15" s="20" t="s">
        <v>61</v>
      </c>
      <c r="Q15" s="34" t="s">
        <v>62</v>
      </c>
    </row>
    <row r="16" spans="1:17" ht="25.5">
      <c r="A16" s="18"/>
      <c r="B16" s="18" t="s">
        <v>40</v>
      </c>
      <c r="C16" s="26" t="s">
        <v>42</v>
      </c>
      <c r="D16" s="24" t="s">
        <v>15</v>
      </c>
      <c r="E16" s="20" t="s">
        <v>43</v>
      </c>
      <c r="F16" s="22"/>
      <c r="G16" s="22"/>
      <c r="H16" s="22"/>
      <c r="I16" s="22"/>
      <c r="J16" s="25">
        <v>8</v>
      </c>
      <c r="K16" s="18">
        <v>800</v>
      </c>
      <c r="L16" s="20"/>
      <c r="M16" s="20"/>
      <c r="N16" s="20" t="s">
        <v>60</v>
      </c>
      <c r="O16" s="52"/>
      <c r="P16" s="20"/>
      <c r="Q16" s="49" t="s">
        <v>62</v>
      </c>
    </row>
    <row r="17" spans="1:17" ht="25.5">
      <c r="A17" s="18"/>
      <c r="B17" s="18" t="s">
        <v>28</v>
      </c>
      <c r="C17" s="44" t="s">
        <v>29</v>
      </c>
      <c r="D17" s="24" t="s">
        <v>25</v>
      </c>
      <c r="E17" s="20" t="s">
        <v>30</v>
      </c>
      <c r="F17" s="22"/>
      <c r="G17" s="22"/>
      <c r="H17" s="22"/>
      <c r="I17" s="22"/>
      <c r="J17" s="44">
        <v>0</v>
      </c>
      <c r="K17" s="33">
        <v>5531</v>
      </c>
      <c r="L17" s="20"/>
      <c r="M17" s="20"/>
      <c r="N17" s="20" t="s">
        <v>60</v>
      </c>
      <c r="O17" s="22"/>
      <c r="P17" s="44" t="s">
        <v>100</v>
      </c>
      <c r="Q17" s="44" t="s">
        <v>101</v>
      </c>
    </row>
    <row r="18" spans="1:17" ht="25.5">
      <c r="A18" s="18"/>
      <c r="B18" s="18" t="s">
        <v>28</v>
      </c>
      <c r="C18" s="44" t="s">
        <v>31</v>
      </c>
      <c r="D18" s="24" t="s">
        <v>25</v>
      </c>
      <c r="E18" s="44" t="s">
        <v>30</v>
      </c>
      <c r="F18" s="22"/>
      <c r="G18" s="22"/>
      <c r="H18" s="22"/>
      <c r="I18" s="22"/>
      <c r="J18" s="18">
        <v>0</v>
      </c>
      <c r="K18" s="44">
        <v>3563</v>
      </c>
      <c r="L18" s="20"/>
      <c r="M18" s="20"/>
      <c r="N18" s="20" t="s">
        <v>60</v>
      </c>
      <c r="O18" s="22"/>
      <c r="P18" s="44" t="s">
        <v>100</v>
      </c>
      <c r="Q18" s="44" t="s">
        <v>101</v>
      </c>
    </row>
    <row r="19" spans="1:17" ht="25.5">
      <c r="A19" s="18"/>
      <c r="B19" s="18" t="s">
        <v>28</v>
      </c>
      <c r="C19" s="44" t="s">
        <v>32</v>
      </c>
      <c r="D19" s="24" t="s">
        <v>25</v>
      </c>
      <c r="E19" s="44" t="s">
        <v>30</v>
      </c>
      <c r="F19" s="22"/>
      <c r="G19" s="22"/>
      <c r="H19" s="22"/>
      <c r="I19" s="22"/>
      <c r="J19" s="18"/>
      <c r="K19" s="44">
        <v>15000</v>
      </c>
      <c r="L19" s="20"/>
      <c r="M19" s="20"/>
      <c r="N19" s="20" t="s">
        <v>60</v>
      </c>
      <c r="O19" s="22"/>
      <c r="P19" s="44" t="s">
        <v>100</v>
      </c>
      <c r="Q19" s="44" t="s">
        <v>101</v>
      </c>
    </row>
    <row r="20" spans="1:17" ht="25.5">
      <c r="A20" s="18"/>
      <c r="B20" s="18" t="s">
        <v>28</v>
      </c>
      <c r="C20" s="44" t="s">
        <v>33</v>
      </c>
      <c r="D20" s="24" t="s">
        <v>25</v>
      </c>
      <c r="E20" s="44" t="s">
        <v>30</v>
      </c>
      <c r="F20" s="22"/>
      <c r="G20" s="22"/>
      <c r="H20" s="22"/>
      <c r="I20" s="22"/>
      <c r="J20" s="18">
        <v>0</v>
      </c>
      <c r="K20" s="44">
        <v>15052</v>
      </c>
      <c r="L20" s="20"/>
      <c r="M20" s="20"/>
      <c r="N20" s="20" t="s">
        <v>60</v>
      </c>
      <c r="O20" s="22"/>
      <c r="P20" s="44" t="s">
        <v>100</v>
      </c>
      <c r="Q20" s="44" t="s">
        <v>101</v>
      </c>
    </row>
    <row r="21" spans="1:17" ht="25.5">
      <c r="A21" s="18"/>
      <c r="B21" s="18" t="s">
        <v>28</v>
      </c>
      <c r="C21" s="44" t="s">
        <v>34</v>
      </c>
      <c r="D21" s="24" t="s">
        <v>25</v>
      </c>
      <c r="E21" s="44" t="s">
        <v>30</v>
      </c>
      <c r="F21" s="22"/>
      <c r="G21" s="22"/>
      <c r="H21" s="22"/>
      <c r="I21" s="22"/>
      <c r="J21" s="18">
        <v>0</v>
      </c>
      <c r="K21" s="44">
        <v>8052</v>
      </c>
      <c r="L21" s="20"/>
      <c r="M21" s="20"/>
      <c r="N21" s="20" t="s">
        <v>60</v>
      </c>
      <c r="O21" s="22"/>
      <c r="P21" s="44" t="s">
        <v>100</v>
      </c>
      <c r="Q21" s="44" t="s">
        <v>101</v>
      </c>
    </row>
    <row r="22" spans="1:17" ht="25.5">
      <c r="A22" s="18"/>
      <c r="B22" s="27" t="s">
        <v>35</v>
      </c>
      <c r="C22" s="27" t="s">
        <v>36</v>
      </c>
      <c r="D22" s="27" t="s">
        <v>25</v>
      </c>
      <c r="E22" s="27" t="s">
        <v>22</v>
      </c>
      <c r="F22" s="22"/>
      <c r="G22" s="22"/>
      <c r="H22" s="22"/>
      <c r="I22" s="22"/>
      <c r="J22" s="18">
        <v>0</v>
      </c>
      <c r="K22" s="33">
        <v>5925</v>
      </c>
      <c r="L22" s="20"/>
      <c r="M22" s="20"/>
      <c r="N22" s="20" t="s">
        <v>60</v>
      </c>
      <c r="O22" s="52"/>
      <c r="P22" s="20" t="s">
        <v>71</v>
      </c>
      <c r="Q22" s="49" t="s">
        <v>62</v>
      </c>
    </row>
    <row r="23" spans="1:17" ht="25.5">
      <c r="A23" s="18"/>
      <c r="B23" s="27" t="s">
        <v>35</v>
      </c>
      <c r="C23" s="27" t="s">
        <v>37</v>
      </c>
      <c r="D23" s="27" t="s">
        <v>25</v>
      </c>
      <c r="E23" s="27" t="s">
        <v>22</v>
      </c>
      <c r="F23" s="22"/>
      <c r="G23" s="22"/>
      <c r="H23" s="22"/>
      <c r="I23" s="22"/>
      <c r="J23" s="18">
        <v>0</v>
      </c>
      <c r="K23" s="33">
        <v>25000</v>
      </c>
      <c r="L23" s="20"/>
      <c r="M23" s="20"/>
      <c r="N23" s="20" t="s">
        <v>60</v>
      </c>
      <c r="O23" s="52"/>
      <c r="P23" s="20" t="s">
        <v>102</v>
      </c>
      <c r="Q23" s="49" t="s">
        <v>62</v>
      </c>
    </row>
    <row r="24" spans="1:17" ht="25.5">
      <c r="A24" s="18"/>
      <c r="B24" s="27" t="s">
        <v>20</v>
      </c>
      <c r="C24" s="27" t="s">
        <v>27</v>
      </c>
      <c r="D24" s="27" t="s">
        <v>25</v>
      </c>
      <c r="E24" s="27" t="s">
        <v>22</v>
      </c>
      <c r="F24" s="22"/>
      <c r="G24" s="22"/>
      <c r="H24" s="22"/>
      <c r="I24" s="22"/>
      <c r="J24" s="18">
        <v>0</v>
      </c>
      <c r="K24" s="33">
        <v>20833</v>
      </c>
      <c r="L24" s="20"/>
      <c r="M24" s="20"/>
      <c r="N24" s="20" t="s">
        <v>60</v>
      </c>
      <c r="O24" s="52"/>
      <c r="P24" s="20" t="s">
        <v>103</v>
      </c>
      <c r="Q24" s="49" t="s">
        <v>62</v>
      </c>
    </row>
    <row r="25" spans="1:17" ht="25.5">
      <c r="A25" s="18"/>
      <c r="B25" s="27" t="s">
        <v>35</v>
      </c>
      <c r="C25" s="27" t="s">
        <v>38</v>
      </c>
      <c r="D25" s="27" t="s">
        <v>25</v>
      </c>
      <c r="E25" s="25" t="s">
        <v>39</v>
      </c>
      <c r="F25" s="22"/>
      <c r="G25" s="22"/>
      <c r="H25" s="22"/>
      <c r="I25" s="22"/>
      <c r="J25" s="18">
        <v>266</v>
      </c>
      <c r="K25" s="18">
        <f>J25*200</f>
        <v>53200</v>
      </c>
      <c r="L25" s="20"/>
      <c r="M25" s="20"/>
      <c r="N25" s="20" t="s">
        <v>60</v>
      </c>
      <c r="O25" s="52"/>
      <c r="P25" s="20" t="s">
        <v>70</v>
      </c>
      <c r="Q25" s="49" t="s">
        <v>62</v>
      </c>
    </row>
    <row r="26" spans="1:17" ht="12.75">
      <c r="A26" s="46" t="s">
        <v>19</v>
      </c>
      <c r="B26" s="46"/>
      <c r="C26" s="46"/>
      <c r="D26" s="46"/>
      <c r="E26" s="46"/>
      <c r="F26" s="46"/>
      <c r="G26" s="46"/>
      <c r="H26" s="47" t="s">
        <v>19</v>
      </c>
      <c r="I26" s="47"/>
      <c r="J26" s="48">
        <f>SUM(J2:J25)</f>
        <v>601</v>
      </c>
      <c r="K26" s="48">
        <f>SUM(K2:K25)</f>
        <v>369156</v>
      </c>
      <c r="L26" s="46"/>
      <c r="M26" s="46"/>
      <c r="N26" s="46"/>
      <c r="O26" s="46"/>
      <c r="P26" s="46"/>
      <c r="Q26" s="46"/>
    </row>
  </sheetData>
  <pageMargins left="0.75" right="0.75" top="1" bottom="1" header="0.5" footer="0.5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7"/>
  <dimension ref="A1:Q22"/>
  <sheetViews>
    <sheetView topLeftCell="A7" workbookViewId="0">
      <selection activeCell="C20" sqref="C20"/>
    </sheetView>
  </sheetViews>
  <sheetFormatPr defaultColWidth="77.85546875" defaultRowHeight="12"/>
  <cols>
    <col min="1" max="1" width="5" customWidth="1"/>
    <col min="2" max="2" width="18" customWidth="1"/>
    <col min="3" max="3" width="44.28515625" customWidth="1"/>
    <col min="4" max="4" width="16" customWidth="1"/>
    <col min="5" max="5" width="12.7109375" customWidth="1"/>
    <col min="6" max="6" width="15" customWidth="1"/>
    <col min="7" max="7" width="17.5703125" customWidth="1"/>
    <col min="8" max="8" width="16.5703125" customWidth="1"/>
    <col min="9" max="9" width="16" customWidth="1"/>
    <col min="10" max="10" width="8.5703125" customWidth="1"/>
    <col min="11" max="11" width="8.140625" customWidth="1"/>
    <col min="12" max="12" width="18.85546875" customWidth="1"/>
    <col min="13" max="13" width="49.42578125" customWidth="1"/>
    <col min="14" max="14" width="40.42578125" customWidth="1"/>
    <col min="15" max="15" width="29.7109375" customWidth="1"/>
    <col min="16" max="16" width="11.7109375" customWidth="1"/>
    <col min="17" max="17" width="15.7109375" customWidth="1"/>
    <col min="18" max="18" width="77.85546875" customWidth="1"/>
  </cols>
  <sheetData>
    <row r="1" spans="1:17" ht="25.5">
      <c r="A1" s="16" t="s">
        <v>1</v>
      </c>
      <c r="B1" s="17" t="s">
        <v>2</v>
      </c>
      <c r="C1" s="16" t="s">
        <v>3</v>
      </c>
      <c r="D1" s="17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7" t="s">
        <v>9</v>
      </c>
      <c r="J1" s="16" t="s">
        <v>10</v>
      </c>
      <c r="K1" s="16" t="s">
        <v>11</v>
      </c>
      <c r="L1" s="30" t="s">
        <v>12</v>
      </c>
      <c r="M1" s="16" t="s">
        <v>13</v>
      </c>
      <c r="N1" s="31" t="s">
        <v>56</v>
      </c>
      <c r="O1" s="17" t="s">
        <v>57</v>
      </c>
      <c r="P1" s="16" t="s">
        <v>58</v>
      </c>
      <c r="Q1" s="17" t="s">
        <v>59</v>
      </c>
    </row>
    <row r="2" spans="1:17" ht="12.75">
      <c r="A2" s="18">
        <v>1</v>
      </c>
      <c r="B2" s="41" t="s">
        <v>44</v>
      </c>
      <c r="C2" s="24" t="s">
        <v>104</v>
      </c>
      <c r="D2" s="24" t="s">
        <v>15</v>
      </c>
      <c r="E2" s="20" t="s">
        <v>16</v>
      </c>
      <c r="F2" s="22">
        <v>42300</v>
      </c>
      <c r="G2" s="22">
        <v>42300</v>
      </c>
      <c r="H2" s="22">
        <v>42300</v>
      </c>
      <c r="I2" s="22">
        <v>42300</v>
      </c>
      <c r="J2" s="44">
        <v>0.5</v>
      </c>
      <c r="K2" s="18">
        <f>J2*600</f>
        <v>300</v>
      </c>
      <c r="L2" s="39" t="s">
        <v>17</v>
      </c>
      <c r="M2" s="20" t="s">
        <v>105</v>
      </c>
      <c r="N2" s="20" t="s">
        <v>63</v>
      </c>
      <c r="O2" s="20"/>
      <c r="P2" s="20" t="s">
        <v>71</v>
      </c>
      <c r="Q2" s="34" t="s">
        <v>62</v>
      </c>
    </row>
    <row r="3" spans="1:17" ht="25.5">
      <c r="A3" s="18"/>
      <c r="B3" s="19" t="s">
        <v>20</v>
      </c>
      <c r="C3" s="24" t="s">
        <v>106</v>
      </c>
      <c r="D3" s="24" t="s">
        <v>15</v>
      </c>
      <c r="E3" s="20" t="s">
        <v>22</v>
      </c>
      <c r="F3" s="40">
        <v>42307</v>
      </c>
      <c r="G3" s="40">
        <v>42307</v>
      </c>
      <c r="H3" s="40">
        <v>42307</v>
      </c>
      <c r="I3" s="40">
        <v>42307</v>
      </c>
      <c r="J3" s="41">
        <v>1</v>
      </c>
      <c r="K3" s="18">
        <f>J3*600</f>
        <v>600</v>
      </c>
      <c r="L3" s="39" t="s">
        <v>17</v>
      </c>
      <c r="M3" s="39" t="s">
        <v>107</v>
      </c>
      <c r="N3" s="39" t="s">
        <v>60</v>
      </c>
      <c r="O3" s="20"/>
      <c r="P3" s="20" t="s">
        <v>70</v>
      </c>
      <c r="Q3" s="49" t="s">
        <v>62</v>
      </c>
    </row>
    <row r="4" spans="1:17" ht="25.5">
      <c r="A4" s="18"/>
      <c r="B4" s="41" t="s">
        <v>44</v>
      </c>
      <c r="C4" s="39" t="s">
        <v>108</v>
      </c>
      <c r="D4" s="37" t="s">
        <v>15</v>
      </c>
      <c r="E4" s="20" t="s">
        <v>16</v>
      </c>
      <c r="F4" s="40">
        <v>42307</v>
      </c>
      <c r="G4" s="40">
        <v>42307</v>
      </c>
      <c r="H4" s="40">
        <v>42307</v>
      </c>
      <c r="I4" s="40">
        <v>42307</v>
      </c>
      <c r="J4" s="41">
        <v>1</v>
      </c>
      <c r="K4" s="18">
        <f>J4*600</f>
        <v>600</v>
      </c>
      <c r="L4" s="39" t="s">
        <v>17</v>
      </c>
      <c r="M4" s="39" t="s">
        <v>109</v>
      </c>
      <c r="N4" s="20" t="s">
        <v>63</v>
      </c>
      <c r="O4" s="20"/>
      <c r="P4" s="20" t="s">
        <v>71</v>
      </c>
      <c r="Q4" s="34" t="s">
        <v>62</v>
      </c>
    </row>
    <row r="5" spans="1:17" ht="25.5">
      <c r="A5" s="18"/>
      <c r="B5" s="19" t="s">
        <v>20</v>
      </c>
      <c r="C5" s="50" t="s">
        <v>110</v>
      </c>
      <c r="D5" s="42" t="s">
        <v>15</v>
      </c>
      <c r="E5" s="56" t="s">
        <v>96</v>
      </c>
      <c r="F5" s="40">
        <v>42300</v>
      </c>
      <c r="G5" s="40">
        <v>42306</v>
      </c>
      <c r="H5" s="40">
        <v>42306</v>
      </c>
      <c r="I5" s="40">
        <v>42306</v>
      </c>
      <c r="J5" s="18">
        <v>16</v>
      </c>
      <c r="K5" s="18">
        <f>J5*600</f>
        <v>9600</v>
      </c>
      <c r="L5" s="39" t="s">
        <v>17</v>
      </c>
      <c r="M5" s="20" t="s">
        <v>111</v>
      </c>
      <c r="N5" s="20" t="s">
        <v>60</v>
      </c>
      <c r="O5" s="20"/>
      <c r="P5" s="20" t="s">
        <v>71</v>
      </c>
      <c r="Q5" s="34" t="s">
        <v>62</v>
      </c>
    </row>
    <row r="6" spans="1:17" ht="25.5">
      <c r="A6" s="18"/>
      <c r="B6" s="19" t="s">
        <v>20</v>
      </c>
      <c r="C6" s="39" t="s">
        <v>112</v>
      </c>
      <c r="D6" s="42" t="s">
        <v>15</v>
      </c>
      <c r="E6" s="56" t="s">
        <v>96</v>
      </c>
      <c r="F6" s="40">
        <v>42239</v>
      </c>
      <c r="G6" s="40">
        <v>42305</v>
      </c>
      <c r="H6" s="40">
        <v>42306</v>
      </c>
      <c r="I6" s="40">
        <v>42306</v>
      </c>
      <c r="J6" s="18">
        <v>4</v>
      </c>
      <c r="K6" s="18">
        <f>J6*600</f>
        <v>2400</v>
      </c>
      <c r="L6" s="39" t="s">
        <v>17</v>
      </c>
      <c r="M6" s="39" t="s">
        <v>112</v>
      </c>
      <c r="N6" s="20" t="s">
        <v>60</v>
      </c>
      <c r="O6" s="24"/>
      <c r="P6" s="20" t="s">
        <v>70</v>
      </c>
      <c r="Q6" s="49" t="s">
        <v>62</v>
      </c>
    </row>
    <row r="7" spans="1:17" ht="12.75">
      <c r="A7" s="18"/>
      <c r="B7" s="27"/>
      <c r="C7" s="23"/>
      <c r="D7" s="42"/>
      <c r="E7" s="20"/>
      <c r="F7" s="22"/>
      <c r="G7" s="22"/>
      <c r="H7" s="22"/>
      <c r="I7" s="22"/>
      <c r="J7" s="24"/>
      <c r="K7" s="18"/>
      <c r="L7" s="20"/>
      <c r="M7" s="24"/>
      <c r="N7" s="20"/>
      <c r="O7" s="24"/>
      <c r="P7" s="20"/>
      <c r="Q7" s="34"/>
    </row>
    <row r="8" spans="1:17" ht="12.75">
      <c r="A8" s="18"/>
      <c r="B8" s="27"/>
      <c r="C8" s="23"/>
      <c r="D8" s="42"/>
      <c r="E8" s="20"/>
      <c r="F8" s="22"/>
      <c r="G8" s="22"/>
      <c r="H8" s="22"/>
      <c r="I8" s="22"/>
      <c r="J8" s="24"/>
      <c r="K8" s="18"/>
      <c r="L8" s="20"/>
      <c r="M8" s="24"/>
      <c r="N8" s="20"/>
      <c r="O8" s="24"/>
      <c r="P8" s="20"/>
      <c r="Q8" s="34"/>
    </row>
    <row r="9" spans="1:17" ht="12.75">
      <c r="A9" s="18"/>
      <c r="B9" s="41"/>
      <c r="C9" s="23"/>
      <c r="D9" s="42"/>
      <c r="E9" s="20"/>
      <c r="F9" s="22"/>
      <c r="G9" s="22"/>
      <c r="H9" s="22"/>
      <c r="I9" s="22"/>
      <c r="J9" s="18"/>
      <c r="K9" s="18"/>
      <c r="L9" s="20"/>
      <c r="M9" s="20"/>
      <c r="N9" s="20"/>
      <c r="O9" s="20"/>
      <c r="P9" s="20"/>
      <c r="Q9" s="34"/>
    </row>
    <row r="10" spans="1:17" ht="12.75">
      <c r="A10" s="18"/>
      <c r="B10" s="19"/>
      <c r="C10" s="50"/>
      <c r="D10" s="42"/>
      <c r="E10" s="20"/>
      <c r="F10" s="22"/>
      <c r="G10" s="22"/>
      <c r="H10" s="22"/>
      <c r="I10" s="22"/>
      <c r="J10" s="18"/>
      <c r="K10" s="18"/>
      <c r="L10" s="20"/>
      <c r="M10" s="20"/>
      <c r="N10" s="20"/>
      <c r="O10" s="20"/>
      <c r="P10" s="20"/>
      <c r="Q10" s="34"/>
    </row>
    <row r="11" spans="1:17" ht="25.5">
      <c r="A11" s="18"/>
      <c r="B11" s="19" t="s">
        <v>20</v>
      </c>
      <c r="C11" s="50" t="s">
        <v>26</v>
      </c>
      <c r="D11" s="42" t="s">
        <v>25</v>
      </c>
      <c r="E11" s="20" t="s">
        <v>22</v>
      </c>
      <c r="F11" s="22"/>
      <c r="G11" s="22"/>
      <c r="H11" s="22"/>
      <c r="I11" s="22"/>
      <c r="J11" s="18">
        <v>0</v>
      </c>
      <c r="K11" s="18">
        <v>20000</v>
      </c>
      <c r="L11" s="20"/>
      <c r="M11" s="20"/>
      <c r="N11" s="20" t="s">
        <v>60</v>
      </c>
      <c r="O11" s="20"/>
      <c r="P11" s="20"/>
      <c r="Q11" s="34"/>
    </row>
    <row r="12" spans="1:17" ht="25.5">
      <c r="A12" s="18"/>
      <c r="B12" s="18" t="s">
        <v>40</v>
      </c>
      <c r="C12" s="26" t="s">
        <v>42</v>
      </c>
      <c r="D12" s="24" t="s">
        <v>15</v>
      </c>
      <c r="E12" s="20" t="s">
        <v>43</v>
      </c>
      <c r="F12" s="22"/>
      <c r="G12" s="22"/>
      <c r="H12" s="22"/>
      <c r="I12" s="22"/>
      <c r="J12" s="25">
        <v>8</v>
      </c>
      <c r="K12" s="18">
        <v>800</v>
      </c>
      <c r="L12" s="20"/>
      <c r="M12" s="20"/>
      <c r="N12" s="20" t="s">
        <v>60</v>
      </c>
      <c r="O12" s="52"/>
      <c r="P12" s="20"/>
      <c r="Q12" s="49" t="s">
        <v>62</v>
      </c>
    </row>
    <row r="13" spans="1:17" ht="25.5">
      <c r="A13" s="18"/>
      <c r="B13" s="18" t="s">
        <v>28</v>
      </c>
      <c r="C13" s="44" t="s">
        <v>29</v>
      </c>
      <c r="D13" s="24" t="s">
        <v>25</v>
      </c>
      <c r="E13" s="20" t="s">
        <v>30</v>
      </c>
      <c r="F13" s="22"/>
      <c r="G13" s="22"/>
      <c r="H13" s="22"/>
      <c r="I13" s="22"/>
      <c r="J13" s="44">
        <v>0</v>
      </c>
      <c r="K13" s="33">
        <v>5531</v>
      </c>
      <c r="L13" s="20"/>
      <c r="M13" s="20"/>
      <c r="N13" s="20" t="s">
        <v>60</v>
      </c>
      <c r="O13" s="22"/>
      <c r="P13" s="44" t="s">
        <v>100</v>
      </c>
      <c r="Q13" s="44" t="s">
        <v>101</v>
      </c>
    </row>
    <row r="14" spans="1:17" ht="25.5">
      <c r="A14" s="18"/>
      <c r="B14" s="18" t="s">
        <v>28</v>
      </c>
      <c r="C14" s="44" t="s">
        <v>31</v>
      </c>
      <c r="D14" s="24" t="s">
        <v>25</v>
      </c>
      <c r="E14" s="44" t="s">
        <v>30</v>
      </c>
      <c r="F14" s="22"/>
      <c r="G14" s="22"/>
      <c r="H14" s="22"/>
      <c r="I14" s="22"/>
      <c r="J14" s="18">
        <v>0</v>
      </c>
      <c r="K14" s="44">
        <v>3563</v>
      </c>
      <c r="L14" s="20"/>
      <c r="M14" s="20"/>
      <c r="N14" s="20" t="s">
        <v>60</v>
      </c>
      <c r="O14" s="22"/>
      <c r="P14" s="44" t="s">
        <v>100</v>
      </c>
      <c r="Q14" s="44" t="s">
        <v>101</v>
      </c>
    </row>
    <row r="15" spans="1:17" ht="25.5">
      <c r="A15" s="18"/>
      <c r="B15" s="18" t="s">
        <v>28</v>
      </c>
      <c r="C15" s="44" t="s">
        <v>32</v>
      </c>
      <c r="D15" s="24" t="s">
        <v>25</v>
      </c>
      <c r="E15" s="44" t="s">
        <v>30</v>
      </c>
      <c r="F15" s="22"/>
      <c r="G15" s="22"/>
      <c r="H15" s="22"/>
      <c r="I15" s="22"/>
      <c r="J15" s="18"/>
      <c r="K15" s="44">
        <v>15000</v>
      </c>
      <c r="L15" s="20"/>
      <c r="M15" s="20"/>
      <c r="N15" s="20" t="s">
        <v>60</v>
      </c>
      <c r="O15" s="22"/>
      <c r="P15" s="44" t="s">
        <v>100</v>
      </c>
      <c r="Q15" s="44" t="s">
        <v>101</v>
      </c>
    </row>
    <row r="16" spans="1:17" ht="25.5">
      <c r="A16" s="18"/>
      <c r="B16" s="18" t="s">
        <v>28</v>
      </c>
      <c r="C16" s="44" t="s">
        <v>33</v>
      </c>
      <c r="D16" s="24" t="s">
        <v>25</v>
      </c>
      <c r="E16" s="44" t="s">
        <v>30</v>
      </c>
      <c r="F16" s="22"/>
      <c r="G16" s="22"/>
      <c r="H16" s="22"/>
      <c r="I16" s="22"/>
      <c r="J16" s="18">
        <v>0</v>
      </c>
      <c r="K16" s="44">
        <v>15052</v>
      </c>
      <c r="L16" s="20"/>
      <c r="M16" s="20"/>
      <c r="N16" s="20" t="s">
        <v>60</v>
      </c>
      <c r="O16" s="22"/>
      <c r="P16" s="44" t="s">
        <v>100</v>
      </c>
      <c r="Q16" s="44" t="s">
        <v>101</v>
      </c>
    </row>
    <row r="17" spans="1:17" ht="25.5">
      <c r="A17" s="18"/>
      <c r="B17" s="18" t="s">
        <v>28</v>
      </c>
      <c r="C17" s="44" t="s">
        <v>34</v>
      </c>
      <c r="D17" s="24" t="s">
        <v>25</v>
      </c>
      <c r="E17" s="44" t="s">
        <v>30</v>
      </c>
      <c r="F17" s="22"/>
      <c r="G17" s="22"/>
      <c r="H17" s="22"/>
      <c r="I17" s="22"/>
      <c r="J17" s="18">
        <v>0</v>
      </c>
      <c r="K17" s="44">
        <v>8052</v>
      </c>
      <c r="L17" s="20"/>
      <c r="M17" s="20"/>
      <c r="N17" s="20" t="s">
        <v>60</v>
      </c>
      <c r="O17" s="22"/>
      <c r="P17" s="44" t="s">
        <v>100</v>
      </c>
      <c r="Q17" s="44" t="s">
        <v>101</v>
      </c>
    </row>
    <row r="18" spans="1:17" ht="25.5">
      <c r="A18" s="18"/>
      <c r="B18" s="27" t="s">
        <v>35</v>
      </c>
      <c r="C18" s="27" t="s">
        <v>36</v>
      </c>
      <c r="D18" s="27" t="s">
        <v>25</v>
      </c>
      <c r="E18" s="27" t="s">
        <v>22</v>
      </c>
      <c r="F18" s="22"/>
      <c r="G18" s="22"/>
      <c r="H18" s="22"/>
      <c r="I18" s="22"/>
      <c r="J18" s="18">
        <v>0</v>
      </c>
      <c r="K18" s="33">
        <v>5925</v>
      </c>
      <c r="L18" s="20"/>
      <c r="M18" s="20"/>
      <c r="N18" s="20" t="s">
        <v>60</v>
      </c>
      <c r="O18" s="52"/>
      <c r="P18" s="20" t="s">
        <v>71</v>
      </c>
      <c r="Q18" s="49" t="s">
        <v>62</v>
      </c>
    </row>
    <row r="19" spans="1:17" ht="25.5">
      <c r="A19" s="18"/>
      <c r="B19" s="27" t="s">
        <v>35</v>
      </c>
      <c r="C19" s="27" t="s">
        <v>37</v>
      </c>
      <c r="D19" s="27" t="s">
        <v>25</v>
      </c>
      <c r="E19" s="27" t="s">
        <v>22</v>
      </c>
      <c r="F19" s="22"/>
      <c r="G19" s="22"/>
      <c r="H19" s="22"/>
      <c r="I19" s="22"/>
      <c r="J19" s="18">
        <v>0</v>
      </c>
      <c r="K19" s="33">
        <v>25000</v>
      </c>
      <c r="L19" s="20"/>
      <c r="M19" s="20"/>
      <c r="N19" s="20" t="s">
        <v>60</v>
      </c>
      <c r="O19" s="52"/>
      <c r="P19" s="20" t="s">
        <v>102</v>
      </c>
      <c r="Q19" s="49" t="s">
        <v>62</v>
      </c>
    </row>
    <row r="20" spans="1:17" ht="25.5">
      <c r="A20" s="18"/>
      <c r="B20" s="27" t="s">
        <v>20</v>
      </c>
      <c r="C20" s="27" t="s">
        <v>27</v>
      </c>
      <c r="D20" s="27" t="s">
        <v>25</v>
      </c>
      <c r="E20" s="27" t="s">
        <v>22</v>
      </c>
      <c r="F20" s="22"/>
      <c r="G20" s="22"/>
      <c r="H20" s="22"/>
      <c r="I20" s="22"/>
      <c r="J20" s="18">
        <v>0</v>
      </c>
      <c r="K20" s="33">
        <v>20833</v>
      </c>
      <c r="L20" s="20"/>
      <c r="M20" s="20"/>
      <c r="N20" s="20" t="s">
        <v>60</v>
      </c>
      <c r="O20" s="52"/>
      <c r="P20" s="20" t="s">
        <v>103</v>
      </c>
      <c r="Q20" s="49" t="s">
        <v>62</v>
      </c>
    </row>
    <row r="21" spans="1:17" ht="25.5">
      <c r="A21" s="18"/>
      <c r="B21" s="27" t="s">
        <v>35</v>
      </c>
      <c r="C21" s="27" t="s">
        <v>38</v>
      </c>
      <c r="D21" s="27" t="s">
        <v>25</v>
      </c>
      <c r="E21" s="25" t="s">
        <v>39</v>
      </c>
      <c r="F21" s="22"/>
      <c r="G21" s="22"/>
      <c r="H21" s="22"/>
      <c r="I21" s="22"/>
      <c r="J21" s="18">
        <v>266</v>
      </c>
      <c r="K21" s="18">
        <f>J21*200</f>
        <v>53200</v>
      </c>
      <c r="L21" s="20"/>
      <c r="M21" s="20"/>
      <c r="N21" s="20" t="s">
        <v>60</v>
      </c>
      <c r="O21" s="52"/>
      <c r="P21" s="20" t="s">
        <v>70</v>
      </c>
      <c r="Q21" s="49" t="s">
        <v>62</v>
      </c>
    </row>
    <row r="22" spans="1:17" ht="12.75">
      <c r="A22" s="46" t="s">
        <v>19</v>
      </c>
      <c r="B22" s="46"/>
      <c r="C22" s="46"/>
      <c r="D22" s="46"/>
      <c r="E22" s="46"/>
      <c r="F22" s="46"/>
      <c r="G22" s="46"/>
      <c r="H22" s="47" t="s">
        <v>19</v>
      </c>
      <c r="I22" s="47"/>
      <c r="J22" s="48">
        <f>SUM(J2:J21)</f>
        <v>296.5</v>
      </c>
      <c r="K22" s="48">
        <f>SUM(K2:K21)</f>
        <v>186456</v>
      </c>
      <c r="L22" s="46"/>
      <c r="M22" s="46"/>
      <c r="N22" s="46"/>
      <c r="O22" s="46"/>
      <c r="P22" s="46"/>
      <c r="Q22" s="46"/>
    </row>
  </sheetData>
  <pageMargins left="0.75" right="0.75" top="1" bottom="1" header="0.5" footer="0.5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8"/>
  <dimension ref="A1:Q23"/>
  <sheetViews>
    <sheetView topLeftCell="B1" workbookViewId="0">
      <selection activeCell="B18" sqref="B18"/>
    </sheetView>
  </sheetViews>
  <sheetFormatPr defaultColWidth="77.85546875" defaultRowHeight="12"/>
  <cols>
    <col min="1" max="1" width="5" customWidth="1"/>
    <col min="2" max="2" width="18" customWidth="1"/>
    <col min="3" max="3" width="44.28515625" customWidth="1"/>
    <col min="4" max="4" width="16" customWidth="1"/>
    <col min="5" max="5" width="12.7109375" customWidth="1"/>
    <col min="6" max="6" width="15" customWidth="1"/>
    <col min="7" max="7" width="17.5703125" customWidth="1"/>
    <col min="8" max="8" width="16.5703125" customWidth="1"/>
    <col min="9" max="9" width="16" customWidth="1"/>
    <col min="10" max="10" width="8.5703125" customWidth="1"/>
    <col min="11" max="11" width="8.140625" customWidth="1"/>
    <col min="12" max="12" width="18.85546875" customWidth="1"/>
    <col min="13" max="13" width="49.42578125" customWidth="1"/>
    <col min="14" max="14" width="40.42578125" customWidth="1"/>
    <col min="15" max="15" width="29.7109375" customWidth="1"/>
    <col min="16" max="16" width="11.7109375" customWidth="1"/>
    <col min="17" max="17" width="15.7109375" customWidth="1"/>
    <col min="18" max="18" width="77.85546875" customWidth="1"/>
  </cols>
  <sheetData>
    <row r="1" spans="1:17" ht="25.5">
      <c r="A1" s="16" t="s">
        <v>1</v>
      </c>
      <c r="B1" s="17" t="s">
        <v>2</v>
      </c>
      <c r="C1" s="16" t="s">
        <v>3</v>
      </c>
      <c r="D1" s="17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7" t="s">
        <v>9</v>
      </c>
      <c r="J1" s="16" t="s">
        <v>10</v>
      </c>
      <c r="K1" s="16" t="s">
        <v>11</v>
      </c>
      <c r="L1" s="30" t="s">
        <v>12</v>
      </c>
      <c r="M1" s="16" t="s">
        <v>13</v>
      </c>
      <c r="N1" s="31" t="s">
        <v>56</v>
      </c>
      <c r="O1" s="17" t="s">
        <v>57</v>
      </c>
      <c r="P1" s="16" t="s">
        <v>58</v>
      </c>
      <c r="Q1" s="17" t="s">
        <v>59</v>
      </c>
    </row>
    <row r="2" spans="1:17" ht="12.75">
      <c r="A2" s="18">
        <v>1</v>
      </c>
      <c r="B2" s="41" t="s">
        <v>44</v>
      </c>
      <c r="C2" s="24" t="s">
        <v>113</v>
      </c>
      <c r="D2" s="24" t="s">
        <v>114</v>
      </c>
      <c r="E2" s="20" t="s">
        <v>16</v>
      </c>
      <c r="F2" s="22">
        <v>42255</v>
      </c>
      <c r="G2" s="22">
        <v>42255</v>
      </c>
      <c r="H2" s="22">
        <v>42255</v>
      </c>
      <c r="I2" s="22">
        <v>42255</v>
      </c>
      <c r="J2" s="44">
        <v>1</v>
      </c>
      <c r="K2" s="18">
        <f t="shared" ref="K2:K10" si="0">J2*600</f>
        <v>600</v>
      </c>
      <c r="L2" s="39" t="s">
        <v>17</v>
      </c>
      <c r="M2" s="20" t="s">
        <v>115</v>
      </c>
      <c r="N2" s="20" t="s">
        <v>63</v>
      </c>
      <c r="O2" s="20"/>
      <c r="P2" s="20" t="s">
        <v>116</v>
      </c>
      <c r="Q2" s="34" t="s">
        <v>71</v>
      </c>
    </row>
    <row r="3" spans="1:17" ht="12.75">
      <c r="A3" s="18"/>
      <c r="B3" s="27" t="s">
        <v>44</v>
      </c>
      <c r="C3" s="24" t="s">
        <v>113</v>
      </c>
      <c r="D3" s="24" t="s">
        <v>114</v>
      </c>
      <c r="E3" s="20" t="s">
        <v>16</v>
      </c>
      <c r="F3" s="40">
        <v>42256</v>
      </c>
      <c r="G3" s="40">
        <v>42256</v>
      </c>
      <c r="H3" s="40">
        <v>42256</v>
      </c>
      <c r="I3" s="40">
        <v>42256</v>
      </c>
      <c r="J3" s="41">
        <v>0.5</v>
      </c>
      <c r="K3" s="18">
        <f t="shared" si="0"/>
        <v>300</v>
      </c>
      <c r="L3" s="39" t="s">
        <v>17</v>
      </c>
      <c r="M3" s="39" t="s">
        <v>117</v>
      </c>
      <c r="N3" s="39" t="s">
        <v>63</v>
      </c>
      <c r="O3" s="20"/>
      <c r="P3" s="20" t="s">
        <v>116</v>
      </c>
      <c r="Q3" s="34" t="s">
        <v>71</v>
      </c>
    </row>
    <row r="4" spans="1:17" ht="25.5">
      <c r="A4" s="18"/>
      <c r="B4" s="27" t="s">
        <v>20</v>
      </c>
      <c r="C4" s="39" t="s">
        <v>118</v>
      </c>
      <c r="D4" s="37" t="s">
        <v>114</v>
      </c>
      <c r="E4" s="20" t="s">
        <v>22</v>
      </c>
      <c r="F4" s="40">
        <v>42259</v>
      </c>
      <c r="G4" s="40">
        <v>42259</v>
      </c>
      <c r="H4" s="40">
        <v>42262</v>
      </c>
      <c r="I4" s="40">
        <v>42263</v>
      </c>
      <c r="J4" s="41">
        <v>8</v>
      </c>
      <c r="K4" s="18">
        <f t="shared" si="0"/>
        <v>4800</v>
      </c>
      <c r="L4" s="39" t="s">
        <v>17</v>
      </c>
      <c r="M4" s="39" t="s">
        <v>119</v>
      </c>
      <c r="N4" s="20" t="s">
        <v>60</v>
      </c>
      <c r="O4" s="20"/>
      <c r="P4" s="20" t="s">
        <v>70</v>
      </c>
      <c r="Q4" s="49" t="s">
        <v>62</v>
      </c>
    </row>
    <row r="5" spans="1:17" ht="25.5">
      <c r="A5" s="18"/>
      <c r="B5" s="27" t="s">
        <v>20</v>
      </c>
      <c r="C5" s="20" t="s">
        <v>120</v>
      </c>
      <c r="D5" s="42" t="s">
        <v>114</v>
      </c>
      <c r="E5" s="20" t="s">
        <v>22</v>
      </c>
      <c r="F5" s="40">
        <v>42259</v>
      </c>
      <c r="G5" s="40">
        <v>42262</v>
      </c>
      <c r="H5" s="40">
        <v>42262</v>
      </c>
      <c r="I5" s="40">
        <v>42262</v>
      </c>
      <c r="J5" s="18">
        <v>1</v>
      </c>
      <c r="K5" s="18">
        <f t="shared" si="0"/>
        <v>600</v>
      </c>
      <c r="L5" s="39" t="s">
        <v>17</v>
      </c>
      <c r="M5" s="20" t="s">
        <v>121</v>
      </c>
      <c r="N5" s="20" t="s">
        <v>60</v>
      </c>
      <c r="O5" s="20"/>
      <c r="P5" s="20" t="s">
        <v>70</v>
      </c>
      <c r="Q5" s="34" t="s">
        <v>62</v>
      </c>
    </row>
    <row r="6" spans="1:17" ht="25.5">
      <c r="A6" s="18"/>
      <c r="B6" s="27" t="s">
        <v>20</v>
      </c>
      <c r="C6" s="39" t="s">
        <v>122</v>
      </c>
      <c r="D6" s="42" t="s">
        <v>114</v>
      </c>
      <c r="E6" s="20" t="s">
        <v>22</v>
      </c>
      <c r="F6" s="22">
        <v>42270</v>
      </c>
      <c r="G6" s="22">
        <v>42270</v>
      </c>
      <c r="H6" s="22">
        <v>42270</v>
      </c>
      <c r="I6" s="22">
        <v>42270</v>
      </c>
      <c r="J6" s="18">
        <v>1</v>
      </c>
      <c r="K6" s="18">
        <f t="shared" si="0"/>
        <v>600</v>
      </c>
      <c r="L6" s="20" t="s">
        <v>17</v>
      </c>
      <c r="M6" s="39" t="s">
        <v>122</v>
      </c>
      <c r="N6" s="20" t="s">
        <v>60</v>
      </c>
      <c r="O6" s="24"/>
      <c r="P6" s="20" t="s">
        <v>70</v>
      </c>
      <c r="Q6" s="34" t="s">
        <v>62</v>
      </c>
    </row>
    <row r="7" spans="1:17" ht="12.75">
      <c r="A7" s="18"/>
      <c r="B7" s="27" t="s">
        <v>44</v>
      </c>
      <c r="C7" s="23" t="s">
        <v>123</v>
      </c>
      <c r="D7" s="42" t="s">
        <v>114</v>
      </c>
      <c r="E7" s="20" t="s">
        <v>46</v>
      </c>
      <c r="F7" s="22">
        <v>42276</v>
      </c>
      <c r="G7" s="22">
        <v>42276</v>
      </c>
      <c r="H7" s="22">
        <v>42276</v>
      </c>
      <c r="I7" s="22">
        <v>42276</v>
      </c>
      <c r="J7" s="24">
        <v>1</v>
      </c>
      <c r="K7" s="18">
        <f t="shared" si="0"/>
        <v>600</v>
      </c>
      <c r="L7" s="20" t="s">
        <v>17</v>
      </c>
      <c r="M7" s="24" t="s">
        <v>124</v>
      </c>
      <c r="N7" s="20" t="s">
        <v>63</v>
      </c>
      <c r="O7" s="24"/>
      <c r="P7" s="20" t="s">
        <v>71</v>
      </c>
      <c r="Q7" s="34" t="s">
        <v>62</v>
      </c>
    </row>
    <row r="8" spans="1:17" ht="25.5">
      <c r="A8" s="18"/>
      <c r="B8" s="27" t="s">
        <v>44</v>
      </c>
      <c r="C8" s="23" t="s">
        <v>125</v>
      </c>
      <c r="D8" s="42" t="s">
        <v>114</v>
      </c>
      <c r="E8" s="20" t="s">
        <v>46</v>
      </c>
      <c r="F8" s="22">
        <v>42276</v>
      </c>
      <c r="G8" s="22">
        <v>42276</v>
      </c>
      <c r="H8" s="22">
        <v>42276</v>
      </c>
      <c r="I8" s="22">
        <v>42276</v>
      </c>
      <c r="J8" s="24">
        <v>3</v>
      </c>
      <c r="K8" s="18">
        <f t="shared" si="0"/>
        <v>1800</v>
      </c>
      <c r="L8" s="20" t="s">
        <v>17</v>
      </c>
      <c r="M8" s="24" t="s">
        <v>126</v>
      </c>
      <c r="N8" s="20" t="s">
        <v>63</v>
      </c>
      <c r="O8" s="24"/>
      <c r="P8" s="20" t="s">
        <v>71</v>
      </c>
      <c r="Q8" s="34" t="s">
        <v>62</v>
      </c>
    </row>
    <row r="9" spans="1:17" ht="25.5">
      <c r="A9" s="18"/>
      <c r="B9" s="41" t="s">
        <v>44</v>
      </c>
      <c r="C9" s="23" t="s">
        <v>127</v>
      </c>
      <c r="D9" s="42" t="s">
        <v>114</v>
      </c>
      <c r="E9" s="20" t="s">
        <v>46</v>
      </c>
      <c r="F9" s="22">
        <v>42276</v>
      </c>
      <c r="G9" s="22">
        <v>42276</v>
      </c>
      <c r="H9" s="22">
        <v>42276</v>
      </c>
      <c r="I9" s="22">
        <v>42277</v>
      </c>
      <c r="J9" s="18">
        <v>1</v>
      </c>
      <c r="K9" s="18">
        <f t="shared" si="0"/>
        <v>600</v>
      </c>
      <c r="L9" s="20" t="s">
        <v>17</v>
      </c>
      <c r="M9" s="20" t="s">
        <v>128</v>
      </c>
      <c r="N9" s="20" t="s">
        <v>63</v>
      </c>
      <c r="O9" s="20"/>
      <c r="P9" s="20" t="s">
        <v>71</v>
      </c>
      <c r="Q9" s="34" t="s">
        <v>62</v>
      </c>
    </row>
    <row r="10" spans="1:17" ht="25.5">
      <c r="A10" s="18"/>
      <c r="B10" s="19" t="s">
        <v>20</v>
      </c>
      <c r="C10" s="50" t="s">
        <v>129</v>
      </c>
      <c r="D10" s="42" t="s">
        <v>114</v>
      </c>
      <c r="E10" s="20" t="s">
        <v>22</v>
      </c>
      <c r="F10" s="22">
        <v>42269</v>
      </c>
      <c r="G10" s="22">
        <v>42269</v>
      </c>
      <c r="H10" s="22">
        <v>42276</v>
      </c>
      <c r="I10" s="22">
        <v>42276</v>
      </c>
      <c r="J10" s="18">
        <v>30</v>
      </c>
      <c r="K10" s="18">
        <f t="shared" si="0"/>
        <v>18000</v>
      </c>
      <c r="L10" s="20" t="s">
        <v>17</v>
      </c>
      <c r="M10" s="20" t="s">
        <v>129</v>
      </c>
      <c r="N10" s="20" t="s">
        <v>60</v>
      </c>
      <c r="O10" s="20"/>
      <c r="P10" s="20"/>
      <c r="Q10" s="34"/>
    </row>
    <row r="11" spans="1:17" ht="25.5">
      <c r="A11" s="18"/>
      <c r="B11" s="19" t="s">
        <v>20</v>
      </c>
      <c r="C11" s="50" t="s">
        <v>26</v>
      </c>
      <c r="D11" s="42" t="s">
        <v>25</v>
      </c>
      <c r="E11" s="20" t="s">
        <v>22</v>
      </c>
      <c r="F11" s="22"/>
      <c r="G11" s="22"/>
      <c r="H11" s="22"/>
      <c r="I11" s="22"/>
      <c r="J11" s="18">
        <v>0</v>
      </c>
      <c r="K11" s="18">
        <v>20000</v>
      </c>
      <c r="L11" s="20"/>
      <c r="M11" s="20"/>
      <c r="N11" s="20" t="s">
        <v>60</v>
      </c>
      <c r="O11" s="20"/>
      <c r="P11" s="20"/>
      <c r="Q11" s="34"/>
    </row>
    <row r="12" spans="1:17" ht="25.5">
      <c r="A12" s="18"/>
      <c r="B12" s="18" t="s">
        <v>40</v>
      </c>
      <c r="C12" s="26" t="s">
        <v>42</v>
      </c>
      <c r="D12" s="24" t="s">
        <v>15</v>
      </c>
      <c r="E12" s="20" t="s">
        <v>43</v>
      </c>
      <c r="F12" s="22"/>
      <c r="G12" s="22"/>
      <c r="H12" s="22"/>
      <c r="I12" s="22"/>
      <c r="J12" s="25">
        <v>8</v>
      </c>
      <c r="K12" s="18">
        <v>800</v>
      </c>
      <c r="L12" s="20"/>
      <c r="M12" s="20"/>
      <c r="N12" s="20" t="s">
        <v>60</v>
      </c>
      <c r="O12" s="52"/>
      <c r="P12" s="20"/>
      <c r="Q12" s="49" t="s">
        <v>62</v>
      </c>
    </row>
    <row r="13" spans="1:17" ht="25.5">
      <c r="A13" s="18"/>
      <c r="B13" s="18" t="s">
        <v>28</v>
      </c>
      <c r="C13" s="44" t="s">
        <v>29</v>
      </c>
      <c r="D13" s="24" t="s">
        <v>25</v>
      </c>
      <c r="E13" s="20" t="s">
        <v>30</v>
      </c>
      <c r="F13" s="22"/>
      <c r="G13" s="22"/>
      <c r="H13" s="22"/>
      <c r="I13" s="22"/>
      <c r="J13" s="44">
        <v>0</v>
      </c>
      <c r="K13" s="33">
        <v>5531</v>
      </c>
      <c r="L13" s="20"/>
      <c r="M13" s="20"/>
      <c r="N13" s="20" t="s">
        <v>60</v>
      </c>
      <c r="O13" s="22"/>
      <c r="P13" s="44" t="s">
        <v>100</v>
      </c>
      <c r="Q13" s="44" t="s">
        <v>101</v>
      </c>
    </row>
    <row r="14" spans="1:17" ht="25.5">
      <c r="A14" s="18"/>
      <c r="B14" s="18" t="s">
        <v>28</v>
      </c>
      <c r="C14" s="44" t="s">
        <v>31</v>
      </c>
      <c r="D14" s="24" t="s">
        <v>25</v>
      </c>
      <c r="E14" s="44" t="s">
        <v>30</v>
      </c>
      <c r="F14" s="22"/>
      <c r="G14" s="22"/>
      <c r="H14" s="22"/>
      <c r="I14" s="22"/>
      <c r="J14" s="18">
        <v>0</v>
      </c>
      <c r="K14" s="44">
        <v>3563</v>
      </c>
      <c r="L14" s="20"/>
      <c r="M14" s="20"/>
      <c r="N14" s="20" t="s">
        <v>60</v>
      </c>
      <c r="O14" s="22"/>
      <c r="P14" s="44" t="s">
        <v>100</v>
      </c>
      <c r="Q14" s="44" t="s">
        <v>101</v>
      </c>
    </row>
    <row r="15" spans="1:17" ht="25.5">
      <c r="A15" s="18"/>
      <c r="B15" s="18" t="s">
        <v>28</v>
      </c>
      <c r="C15" s="44" t="s">
        <v>32</v>
      </c>
      <c r="D15" s="24" t="s">
        <v>25</v>
      </c>
      <c r="E15" s="44" t="s">
        <v>30</v>
      </c>
      <c r="F15" s="22"/>
      <c r="G15" s="22"/>
      <c r="H15" s="22"/>
      <c r="I15" s="22"/>
      <c r="J15" s="18"/>
      <c r="K15" s="44">
        <v>15000</v>
      </c>
      <c r="L15" s="20"/>
      <c r="M15" s="20"/>
      <c r="N15" s="20" t="s">
        <v>60</v>
      </c>
      <c r="O15" s="22"/>
      <c r="P15" s="44" t="s">
        <v>100</v>
      </c>
      <c r="Q15" s="44" t="s">
        <v>101</v>
      </c>
    </row>
    <row r="16" spans="1:17" ht="25.5">
      <c r="A16" s="18"/>
      <c r="B16" s="18" t="s">
        <v>28</v>
      </c>
      <c r="C16" s="44" t="s">
        <v>33</v>
      </c>
      <c r="D16" s="24" t="s">
        <v>25</v>
      </c>
      <c r="E16" s="44" t="s">
        <v>30</v>
      </c>
      <c r="F16" s="22"/>
      <c r="G16" s="22"/>
      <c r="H16" s="22"/>
      <c r="I16" s="22"/>
      <c r="J16" s="18">
        <v>0</v>
      </c>
      <c r="K16" s="44">
        <v>15052</v>
      </c>
      <c r="L16" s="20"/>
      <c r="M16" s="20"/>
      <c r="N16" s="20" t="s">
        <v>60</v>
      </c>
      <c r="O16" s="22"/>
      <c r="P16" s="44" t="s">
        <v>100</v>
      </c>
      <c r="Q16" s="44" t="s">
        <v>101</v>
      </c>
    </row>
    <row r="17" spans="1:17" ht="25.5">
      <c r="A17" s="18"/>
      <c r="B17" s="18" t="s">
        <v>28</v>
      </c>
      <c r="C17" s="44" t="s">
        <v>34</v>
      </c>
      <c r="D17" s="24" t="s">
        <v>25</v>
      </c>
      <c r="E17" s="44" t="s">
        <v>30</v>
      </c>
      <c r="F17" s="22"/>
      <c r="G17" s="22"/>
      <c r="H17" s="22"/>
      <c r="I17" s="22"/>
      <c r="J17" s="18">
        <v>0</v>
      </c>
      <c r="K17" s="44">
        <v>8052</v>
      </c>
      <c r="L17" s="20"/>
      <c r="M17" s="20"/>
      <c r="N17" s="20" t="s">
        <v>60</v>
      </c>
      <c r="O17" s="22"/>
      <c r="P17" s="44" t="s">
        <v>100</v>
      </c>
      <c r="Q17" s="44" t="s">
        <v>101</v>
      </c>
    </row>
    <row r="18" spans="1:17" ht="25.5">
      <c r="A18" s="18"/>
      <c r="B18" s="27" t="s">
        <v>35</v>
      </c>
      <c r="C18" s="27" t="s">
        <v>36</v>
      </c>
      <c r="D18" s="27" t="s">
        <v>25</v>
      </c>
      <c r="E18" s="27" t="s">
        <v>22</v>
      </c>
      <c r="F18" s="22"/>
      <c r="G18" s="22"/>
      <c r="H18" s="22"/>
      <c r="I18" s="22"/>
      <c r="J18" s="18">
        <v>0</v>
      </c>
      <c r="K18" s="33">
        <v>5925</v>
      </c>
      <c r="L18" s="20"/>
      <c r="M18" s="20"/>
      <c r="N18" s="20" t="s">
        <v>60</v>
      </c>
      <c r="O18" s="52"/>
      <c r="P18" s="20" t="s">
        <v>71</v>
      </c>
      <c r="Q18" s="49" t="s">
        <v>62</v>
      </c>
    </row>
    <row r="19" spans="1:17" ht="25.5">
      <c r="A19" s="18"/>
      <c r="B19" s="27" t="s">
        <v>35</v>
      </c>
      <c r="C19" s="27" t="s">
        <v>37</v>
      </c>
      <c r="D19" s="27" t="s">
        <v>25</v>
      </c>
      <c r="E19" s="27" t="s">
        <v>22</v>
      </c>
      <c r="F19" s="22"/>
      <c r="G19" s="22"/>
      <c r="H19" s="22"/>
      <c r="I19" s="22"/>
      <c r="J19" s="18">
        <v>0</v>
      </c>
      <c r="K19" s="33">
        <v>25000</v>
      </c>
      <c r="L19" s="20"/>
      <c r="M19" s="20"/>
      <c r="N19" s="20" t="s">
        <v>60</v>
      </c>
      <c r="O19" s="52"/>
      <c r="P19" s="20" t="s">
        <v>102</v>
      </c>
      <c r="Q19" s="49" t="s">
        <v>62</v>
      </c>
    </row>
    <row r="20" spans="1:17" ht="25.5">
      <c r="A20" s="18"/>
      <c r="B20" s="27" t="s">
        <v>20</v>
      </c>
      <c r="C20" s="27" t="s">
        <v>27</v>
      </c>
      <c r="D20" s="27" t="s">
        <v>25</v>
      </c>
      <c r="E20" s="27" t="s">
        <v>22</v>
      </c>
      <c r="F20" s="22"/>
      <c r="G20" s="22"/>
      <c r="H20" s="22"/>
      <c r="I20" s="22"/>
      <c r="J20" s="18">
        <v>0</v>
      </c>
      <c r="K20" s="33">
        <v>20833</v>
      </c>
      <c r="L20" s="20"/>
      <c r="M20" s="20"/>
      <c r="N20" s="20" t="s">
        <v>60</v>
      </c>
      <c r="O20" s="52"/>
      <c r="P20" s="20" t="s">
        <v>103</v>
      </c>
      <c r="Q20" s="49" t="s">
        <v>62</v>
      </c>
    </row>
    <row r="21" spans="1:17" ht="25.5">
      <c r="A21" s="18"/>
      <c r="B21" s="27" t="s">
        <v>35</v>
      </c>
      <c r="C21" s="27" t="s">
        <v>130</v>
      </c>
      <c r="D21" s="27" t="s">
        <v>25</v>
      </c>
      <c r="E21" s="25" t="s">
        <v>39</v>
      </c>
      <c r="F21" s="22"/>
      <c r="G21" s="22"/>
      <c r="H21" s="22"/>
      <c r="I21" s="22"/>
      <c r="J21" s="18">
        <v>234</v>
      </c>
      <c r="K21" s="18">
        <f>J21*200</f>
        <v>46800</v>
      </c>
      <c r="L21" s="20"/>
      <c r="M21" s="20"/>
      <c r="N21" s="20" t="s">
        <v>60</v>
      </c>
      <c r="O21" s="52"/>
      <c r="P21" s="20" t="s">
        <v>70</v>
      </c>
      <c r="Q21" s="49" t="s">
        <v>62</v>
      </c>
    </row>
    <row r="22" spans="1:17" ht="25.5">
      <c r="A22" s="18"/>
      <c r="B22" s="27" t="s">
        <v>35</v>
      </c>
      <c r="C22" s="27" t="s">
        <v>38</v>
      </c>
      <c r="D22" s="27" t="s">
        <v>25</v>
      </c>
      <c r="E22" s="25" t="s">
        <v>39</v>
      </c>
      <c r="F22" s="22"/>
      <c r="G22" s="22"/>
      <c r="H22" s="22"/>
      <c r="I22" s="22"/>
      <c r="J22" s="18">
        <v>264</v>
      </c>
      <c r="K22" s="18">
        <f>J22*200</f>
        <v>52800</v>
      </c>
      <c r="L22" s="20"/>
      <c r="M22" s="20"/>
      <c r="N22" s="20" t="s">
        <v>60</v>
      </c>
      <c r="O22" s="52"/>
      <c r="P22" s="20" t="s">
        <v>70</v>
      </c>
      <c r="Q22" s="49" t="s">
        <v>62</v>
      </c>
    </row>
    <row r="23" spans="1:17" ht="12.75">
      <c r="A23" s="46" t="s">
        <v>19</v>
      </c>
      <c r="B23" s="46"/>
      <c r="C23" s="46"/>
      <c r="D23" s="46"/>
      <c r="E23" s="46"/>
      <c r="F23" s="46"/>
      <c r="G23" s="46"/>
      <c r="H23" s="47" t="s">
        <v>19</v>
      </c>
      <c r="I23" s="47"/>
      <c r="J23" s="48">
        <f>SUM(J2:J22)</f>
        <v>552.5</v>
      </c>
      <c r="K23" s="48">
        <f>SUM(K2:K22)</f>
        <v>247256</v>
      </c>
      <c r="L23" s="46"/>
      <c r="M23" s="46"/>
      <c r="N23" s="46"/>
      <c r="O23" s="46"/>
      <c r="P23" s="46"/>
      <c r="Q23" s="46"/>
    </row>
  </sheetData>
  <pageMargins left="0.75" right="0.75" top="1" bottom="1" header="0.5" footer="0.5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9"/>
  <dimension ref="A1:Q27"/>
  <sheetViews>
    <sheetView workbookViewId="0">
      <selection activeCell="B24" sqref="B24"/>
    </sheetView>
  </sheetViews>
  <sheetFormatPr defaultColWidth="77.85546875" defaultRowHeight="12"/>
  <cols>
    <col min="1" max="1" width="5" customWidth="1"/>
    <col min="2" max="2" width="18" customWidth="1"/>
    <col min="3" max="3" width="44.28515625" customWidth="1"/>
    <col min="4" max="4" width="16" customWidth="1"/>
    <col min="5" max="5" width="12.7109375" customWidth="1"/>
    <col min="6" max="6" width="15" customWidth="1"/>
    <col min="7" max="7" width="17.5703125" customWidth="1"/>
    <col min="8" max="8" width="16.5703125" customWidth="1"/>
    <col min="9" max="9" width="16" customWidth="1"/>
    <col min="10" max="10" width="8.5703125" customWidth="1"/>
    <col min="11" max="11" width="8.140625" customWidth="1"/>
    <col min="12" max="12" width="18.85546875" customWidth="1"/>
    <col min="13" max="13" width="49.42578125" customWidth="1"/>
    <col min="14" max="14" width="40.42578125" customWidth="1"/>
    <col min="15" max="15" width="29.7109375" customWidth="1"/>
    <col min="16" max="16" width="7.140625" customWidth="1"/>
    <col min="17" max="17" width="15.7109375" customWidth="1"/>
    <col min="18" max="18" width="77.85546875" customWidth="1"/>
  </cols>
  <sheetData>
    <row r="1" spans="1:17" ht="25.5">
      <c r="A1" s="16" t="s">
        <v>1</v>
      </c>
      <c r="B1" s="17" t="s">
        <v>2</v>
      </c>
      <c r="C1" s="16" t="s">
        <v>3</v>
      </c>
      <c r="D1" s="17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7" t="s">
        <v>9</v>
      </c>
      <c r="J1" s="16" t="s">
        <v>10</v>
      </c>
      <c r="K1" s="16" t="s">
        <v>11</v>
      </c>
      <c r="L1" s="30" t="s">
        <v>12</v>
      </c>
      <c r="M1" s="16" t="s">
        <v>13</v>
      </c>
      <c r="N1" s="31" t="s">
        <v>56</v>
      </c>
      <c r="O1" s="17" t="s">
        <v>57</v>
      </c>
      <c r="P1" s="16" t="s">
        <v>58</v>
      </c>
      <c r="Q1" s="17" t="s">
        <v>59</v>
      </c>
    </row>
    <row r="2" spans="1:17" ht="25.5">
      <c r="A2" s="18"/>
      <c r="B2" s="27" t="s">
        <v>20</v>
      </c>
      <c r="C2" s="24" t="s">
        <v>131</v>
      </c>
      <c r="D2" s="24" t="s">
        <v>15</v>
      </c>
      <c r="E2" s="20" t="s">
        <v>22</v>
      </c>
      <c r="F2" s="22">
        <v>42220</v>
      </c>
      <c r="G2" s="22">
        <v>42220</v>
      </c>
      <c r="H2" s="22">
        <v>42231</v>
      </c>
      <c r="I2" s="22">
        <v>42231</v>
      </c>
      <c r="J2" s="44">
        <v>1</v>
      </c>
      <c r="K2" s="18">
        <f t="shared" ref="K2:K18" si="0">J2*600</f>
        <v>600</v>
      </c>
      <c r="L2" s="39" t="s">
        <v>17</v>
      </c>
      <c r="M2" s="20" t="s">
        <v>132</v>
      </c>
      <c r="N2" s="39" t="s">
        <v>60</v>
      </c>
      <c r="O2" s="20"/>
      <c r="P2" s="20" t="s">
        <v>102</v>
      </c>
      <c r="Q2" s="49" t="s">
        <v>71</v>
      </c>
    </row>
    <row r="3" spans="1:17" ht="25.5">
      <c r="A3" s="18"/>
      <c r="B3" s="27" t="s">
        <v>20</v>
      </c>
      <c r="C3" s="39" t="s">
        <v>133</v>
      </c>
      <c r="D3" s="24" t="s">
        <v>15</v>
      </c>
      <c r="E3" s="20" t="s">
        <v>22</v>
      </c>
      <c r="F3" s="40">
        <v>42223</v>
      </c>
      <c r="G3" s="40">
        <v>42223</v>
      </c>
      <c r="H3" s="40">
        <v>42223</v>
      </c>
      <c r="I3" s="40">
        <v>42223</v>
      </c>
      <c r="J3" s="41">
        <v>1</v>
      </c>
      <c r="K3" s="18">
        <f t="shared" si="0"/>
        <v>600</v>
      </c>
      <c r="L3" s="39" t="s">
        <v>17</v>
      </c>
      <c r="M3" s="39" t="s">
        <v>134</v>
      </c>
      <c r="N3" s="39" t="s">
        <v>60</v>
      </c>
      <c r="O3" s="20"/>
      <c r="P3" s="20" t="s">
        <v>102</v>
      </c>
      <c r="Q3" s="34" t="s">
        <v>71</v>
      </c>
    </row>
    <row r="4" spans="1:17" ht="25.5">
      <c r="A4" s="18"/>
      <c r="B4" s="27" t="s">
        <v>20</v>
      </c>
      <c r="C4" s="39" t="s">
        <v>135</v>
      </c>
      <c r="D4" s="37" t="s">
        <v>15</v>
      </c>
      <c r="E4" s="39" t="s">
        <v>22</v>
      </c>
      <c r="F4" s="40">
        <v>42237</v>
      </c>
      <c r="G4" s="40">
        <v>42237</v>
      </c>
      <c r="H4" s="40">
        <v>42238</v>
      </c>
      <c r="I4" s="40">
        <v>42238</v>
      </c>
      <c r="J4" s="41">
        <v>2</v>
      </c>
      <c r="K4" s="18">
        <f t="shared" si="0"/>
        <v>1200</v>
      </c>
      <c r="L4" s="39" t="s">
        <v>17</v>
      </c>
      <c r="M4" s="39" t="s">
        <v>136</v>
      </c>
      <c r="N4" s="39" t="s">
        <v>60</v>
      </c>
      <c r="O4" s="20"/>
      <c r="P4" s="20" t="s">
        <v>102</v>
      </c>
      <c r="Q4" s="34" t="s">
        <v>71</v>
      </c>
    </row>
    <row r="5" spans="1:17" ht="25.5">
      <c r="A5" s="18"/>
      <c r="B5" s="27" t="s">
        <v>20</v>
      </c>
      <c r="C5" s="20" t="s">
        <v>137</v>
      </c>
      <c r="D5" s="42" t="s">
        <v>15</v>
      </c>
      <c r="E5" s="20" t="s">
        <v>22</v>
      </c>
      <c r="F5" s="22">
        <v>42229</v>
      </c>
      <c r="G5" s="22">
        <v>42229</v>
      </c>
      <c r="H5" s="22">
        <v>42234</v>
      </c>
      <c r="I5" s="22">
        <v>42234</v>
      </c>
      <c r="J5" s="18">
        <v>8</v>
      </c>
      <c r="K5" s="18">
        <f t="shared" si="0"/>
        <v>4800</v>
      </c>
      <c r="L5" s="39" t="s">
        <v>17</v>
      </c>
      <c r="M5" s="20" t="s">
        <v>138</v>
      </c>
      <c r="N5" s="20" t="s">
        <v>60</v>
      </c>
      <c r="O5" s="20"/>
      <c r="P5" s="20" t="s">
        <v>102</v>
      </c>
      <c r="Q5" s="34" t="s">
        <v>71</v>
      </c>
    </row>
    <row r="6" spans="1:17" ht="25.5">
      <c r="A6" s="18"/>
      <c r="B6" s="27" t="s">
        <v>20</v>
      </c>
      <c r="C6" s="39" t="s">
        <v>133</v>
      </c>
      <c r="D6" s="42" t="s">
        <v>15</v>
      </c>
      <c r="E6" s="20" t="s">
        <v>22</v>
      </c>
      <c r="F6" s="22">
        <v>42234</v>
      </c>
      <c r="G6" s="22">
        <v>42234</v>
      </c>
      <c r="H6" s="22">
        <v>42234</v>
      </c>
      <c r="I6" s="22">
        <v>42234</v>
      </c>
      <c r="J6" s="18">
        <v>1</v>
      </c>
      <c r="K6" s="18">
        <f t="shared" si="0"/>
        <v>600</v>
      </c>
      <c r="L6" s="20" t="s">
        <v>17</v>
      </c>
      <c r="M6" s="39" t="s">
        <v>139</v>
      </c>
      <c r="N6" s="20" t="s">
        <v>60</v>
      </c>
      <c r="O6" s="24"/>
      <c r="P6" s="20" t="s">
        <v>102</v>
      </c>
      <c r="Q6" s="34" t="s">
        <v>71</v>
      </c>
    </row>
    <row r="7" spans="1:17" ht="25.5">
      <c r="A7" s="18"/>
      <c r="B7" s="27" t="s">
        <v>20</v>
      </c>
      <c r="C7" s="23" t="s">
        <v>133</v>
      </c>
      <c r="D7" s="42" t="s">
        <v>15</v>
      </c>
      <c r="E7" s="20" t="s">
        <v>22</v>
      </c>
      <c r="F7" s="22">
        <v>42236</v>
      </c>
      <c r="G7" s="22">
        <v>42236</v>
      </c>
      <c r="H7" s="22">
        <v>42236</v>
      </c>
      <c r="I7" s="22">
        <v>42236</v>
      </c>
      <c r="J7" s="24">
        <v>0.5</v>
      </c>
      <c r="K7" s="18">
        <f t="shared" si="0"/>
        <v>300</v>
      </c>
      <c r="L7" s="20" t="s">
        <v>17</v>
      </c>
      <c r="M7" s="24" t="s">
        <v>140</v>
      </c>
      <c r="N7" s="20" t="s">
        <v>60</v>
      </c>
      <c r="O7" s="24"/>
      <c r="P7" s="20" t="s">
        <v>102</v>
      </c>
      <c r="Q7" s="34" t="s">
        <v>71</v>
      </c>
    </row>
    <row r="8" spans="1:17" ht="25.5">
      <c r="A8" s="18"/>
      <c r="B8" s="27" t="s">
        <v>20</v>
      </c>
      <c r="C8" s="23" t="s">
        <v>141</v>
      </c>
      <c r="D8" s="42" t="s">
        <v>15</v>
      </c>
      <c r="E8" s="20" t="s">
        <v>22</v>
      </c>
      <c r="F8" s="22">
        <v>42203</v>
      </c>
      <c r="G8" s="22">
        <v>42203</v>
      </c>
      <c r="H8" s="22">
        <v>42234</v>
      </c>
      <c r="I8" s="22">
        <v>42234</v>
      </c>
      <c r="J8" s="24">
        <v>8</v>
      </c>
      <c r="K8" s="18">
        <f t="shared" si="0"/>
        <v>4800</v>
      </c>
      <c r="L8" s="20" t="s">
        <v>17</v>
      </c>
      <c r="M8" s="24"/>
      <c r="N8" s="20" t="s">
        <v>60</v>
      </c>
      <c r="O8" s="24"/>
      <c r="P8" s="44" t="s">
        <v>100</v>
      </c>
      <c r="Q8" s="44" t="s">
        <v>101</v>
      </c>
    </row>
    <row r="9" spans="1:17" ht="12.75">
      <c r="A9" s="18"/>
      <c r="B9" s="41" t="s">
        <v>44</v>
      </c>
      <c r="C9" s="23" t="s">
        <v>142</v>
      </c>
      <c r="D9" s="42" t="s">
        <v>15</v>
      </c>
      <c r="E9" s="20" t="s">
        <v>16</v>
      </c>
      <c r="F9" s="22">
        <v>42227</v>
      </c>
      <c r="G9" s="22">
        <v>42231</v>
      </c>
      <c r="H9" s="22">
        <v>42231</v>
      </c>
      <c r="I9" s="22">
        <v>42231</v>
      </c>
      <c r="J9" s="18">
        <v>0.5</v>
      </c>
      <c r="K9" s="18">
        <f t="shared" si="0"/>
        <v>300</v>
      </c>
      <c r="L9" s="20" t="s">
        <v>17</v>
      </c>
      <c r="M9" s="20" t="s">
        <v>143</v>
      </c>
      <c r="N9" s="20" t="s">
        <v>63</v>
      </c>
      <c r="O9" s="20"/>
      <c r="P9" s="20" t="s">
        <v>116</v>
      </c>
      <c r="Q9" s="34" t="s">
        <v>71</v>
      </c>
    </row>
    <row r="10" spans="1:17" ht="12.75">
      <c r="A10" s="18"/>
      <c r="B10" s="19" t="s">
        <v>44</v>
      </c>
      <c r="C10" s="50" t="s">
        <v>144</v>
      </c>
      <c r="D10" s="42" t="s">
        <v>15</v>
      </c>
      <c r="E10" s="20" t="s">
        <v>145</v>
      </c>
      <c r="F10" s="22">
        <v>42240</v>
      </c>
      <c r="G10" s="22">
        <v>42231</v>
      </c>
      <c r="H10" s="22">
        <v>42246</v>
      </c>
      <c r="I10" s="22">
        <v>42246</v>
      </c>
      <c r="J10" s="18">
        <v>2</v>
      </c>
      <c r="K10" s="18">
        <f t="shared" si="0"/>
        <v>1200</v>
      </c>
      <c r="L10" s="20" t="s">
        <v>17</v>
      </c>
      <c r="M10" s="20" t="s">
        <v>146</v>
      </c>
      <c r="N10" s="20" t="s">
        <v>63</v>
      </c>
      <c r="O10" s="20"/>
      <c r="P10" s="20" t="s">
        <v>116</v>
      </c>
      <c r="Q10" s="34" t="s">
        <v>71</v>
      </c>
    </row>
    <row r="11" spans="1:17" ht="12.75">
      <c r="A11" s="18"/>
      <c r="B11" s="19" t="s">
        <v>44</v>
      </c>
      <c r="C11" s="20" t="s">
        <v>147</v>
      </c>
      <c r="D11" s="42" t="s">
        <v>15</v>
      </c>
      <c r="E11" s="20" t="s">
        <v>145</v>
      </c>
      <c r="F11" s="22">
        <v>42240</v>
      </c>
      <c r="G11" s="22">
        <v>42231</v>
      </c>
      <c r="H11" s="22">
        <v>42246</v>
      </c>
      <c r="I11" s="22">
        <v>42246</v>
      </c>
      <c r="J11" s="18">
        <v>1.5</v>
      </c>
      <c r="K11" s="18">
        <f t="shared" si="0"/>
        <v>900</v>
      </c>
      <c r="L11" s="20" t="s">
        <v>17</v>
      </c>
      <c r="M11" s="20" t="s">
        <v>146</v>
      </c>
      <c r="N11" s="20" t="s">
        <v>63</v>
      </c>
      <c r="O11" s="20"/>
      <c r="P11" s="20" t="s">
        <v>116</v>
      </c>
      <c r="Q11" s="34" t="s">
        <v>71</v>
      </c>
    </row>
    <row r="12" spans="1:17" ht="12.75">
      <c r="A12" s="18"/>
      <c r="B12" s="19" t="s">
        <v>44</v>
      </c>
      <c r="C12" s="24" t="s">
        <v>148</v>
      </c>
      <c r="D12" s="42" t="s">
        <v>15</v>
      </c>
      <c r="E12" s="20" t="s">
        <v>145</v>
      </c>
      <c r="F12" s="22">
        <v>42240</v>
      </c>
      <c r="G12" s="22">
        <v>42231</v>
      </c>
      <c r="H12" s="22">
        <v>42246</v>
      </c>
      <c r="I12" s="22">
        <v>42246</v>
      </c>
      <c r="J12" s="18">
        <v>4</v>
      </c>
      <c r="K12" s="18">
        <f t="shared" si="0"/>
        <v>2400</v>
      </c>
      <c r="L12" s="20" t="s">
        <v>17</v>
      </c>
      <c r="M12" s="20" t="s">
        <v>146</v>
      </c>
      <c r="N12" s="20" t="s">
        <v>63</v>
      </c>
      <c r="O12" s="20"/>
      <c r="P12" s="20" t="s">
        <v>116</v>
      </c>
      <c r="Q12" s="34" t="s">
        <v>71</v>
      </c>
    </row>
    <row r="13" spans="1:17" ht="12.75">
      <c r="A13" s="18"/>
      <c r="B13" s="19" t="s">
        <v>44</v>
      </c>
      <c r="C13" s="24" t="s">
        <v>149</v>
      </c>
      <c r="D13" s="42" t="s">
        <v>15</v>
      </c>
      <c r="E13" s="20" t="s">
        <v>145</v>
      </c>
      <c r="F13" s="22">
        <v>42240</v>
      </c>
      <c r="G13" s="22">
        <v>42231</v>
      </c>
      <c r="H13" s="22">
        <v>42246</v>
      </c>
      <c r="I13" s="22">
        <v>42246</v>
      </c>
      <c r="J13" s="18">
        <v>1.5</v>
      </c>
      <c r="K13" s="18">
        <f t="shared" si="0"/>
        <v>900</v>
      </c>
      <c r="L13" s="20" t="s">
        <v>17</v>
      </c>
      <c r="M13" s="20" t="s">
        <v>146</v>
      </c>
      <c r="N13" s="20" t="s">
        <v>63</v>
      </c>
      <c r="O13" s="20"/>
      <c r="P13" s="20" t="s">
        <v>116</v>
      </c>
      <c r="Q13" s="34" t="s">
        <v>71</v>
      </c>
    </row>
    <row r="14" spans="1:17" ht="25.5">
      <c r="A14" s="18"/>
      <c r="B14" s="19" t="s">
        <v>44</v>
      </c>
      <c r="C14" s="24" t="s">
        <v>150</v>
      </c>
      <c r="D14" s="42" t="s">
        <v>15</v>
      </c>
      <c r="E14" s="20" t="s">
        <v>145</v>
      </c>
      <c r="F14" s="22">
        <v>42227</v>
      </c>
      <c r="G14" s="22">
        <v>42231</v>
      </c>
      <c r="H14" s="22">
        <v>42231</v>
      </c>
      <c r="I14" s="22">
        <v>42231</v>
      </c>
      <c r="J14" s="18">
        <v>0.5</v>
      </c>
      <c r="K14" s="18">
        <f t="shared" si="0"/>
        <v>300</v>
      </c>
      <c r="L14" s="20" t="s">
        <v>17</v>
      </c>
      <c r="M14" s="20" t="s">
        <v>151</v>
      </c>
      <c r="N14" s="20" t="s">
        <v>63</v>
      </c>
      <c r="O14" s="20"/>
      <c r="P14" s="20" t="s">
        <v>116</v>
      </c>
      <c r="Q14" s="34" t="s">
        <v>71</v>
      </c>
    </row>
    <row r="15" spans="1:17" ht="25.5">
      <c r="A15" s="18"/>
      <c r="B15" s="19" t="s">
        <v>44</v>
      </c>
      <c r="C15" s="50" t="s">
        <v>152</v>
      </c>
      <c r="D15" s="42" t="s">
        <v>15</v>
      </c>
      <c r="E15" s="20" t="s">
        <v>145</v>
      </c>
      <c r="F15" s="22">
        <v>42229</v>
      </c>
      <c r="G15" s="22">
        <v>42231</v>
      </c>
      <c r="H15" s="22">
        <v>42231</v>
      </c>
      <c r="I15" s="22">
        <v>42231</v>
      </c>
      <c r="J15" s="18">
        <v>3</v>
      </c>
      <c r="K15" s="18">
        <f t="shared" si="0"/>
        <v>1800</v>
      </c>
      <c r="L15" s="20" t="s">
        <v>17</v>
      </c>
      <c r="M15" s="20" t="s">
        <v>153</v>
      </c>
      <c r="N15" s="20" t="s">
        <v>63</v>
      </c>
      <c r="O15" s="20"/>
      <c r="P15" s="20" t="s">
        <v>116</v>
      </c>
      <c r="Q15" s="34" t="s">
        <v>71</v>
      </c>
    </row>
    <row r="16" spans="1:17" ht="25.5">
      <c r="A16" s="18"/>
      <c r="B16" s="18" t="s">
        <v>40</v>
      </c>
      <c r="C16" s="24" t="s">
        <v>154</v>
      </c>
      <c r="D16" s="42" t="s">
        <v>15</v>
      </c>
      <c r="E16" s="20" t="s">
        <v>22</v>
      </c>
      <c r="F16" s="22"/>
      <c r="G16" s="22"/>
      <c r="H16" s="22"/>
      <c r="I16" s="22"/>
      <c r="J16" s="18">
        <v>3</v>
      </c>
      <c r="K16" s="18">
        <f t="shared" si="0"/>
        <v>1800</v>
      </c>
      <c r="L16" s="20" t="s">
        <v>17</v>
      </c>
      <c r="M16" s="20" t="s">
        <v>155</v>
      </c>
      <c r="N16" s="20" t="s">
        <v>60</v>
      </c>
      <c r="O16" s="20"/>
      <c r="P16" s="20" t="s">
        <v>116</v>
      </c>
      <c r="Q16" s="34" t="s">
        <v>71</v>
      </c>
    </row>
    <row r="17" spans="1:17" ht="25.5">
      <c r="A17" s="18"/>
      <c r="B17" s="53" t="s">
        <v>0</v>
      </c>
      <c r="C17" s="24" t="s">
        <v>156</v>
      </c>
      <c r="D17" s="24" t="s">
        <v>15</v>
      </c>
      <c r="E17" s="25" t="s">
        <v>157</v>
      </c>
      <c r="F17" s="22">
        <v>42216</v>
      </c>
      <c r="G17" s="22">
        <v>42216</v>
      </c>
      <c r="H17" s="22">
        <v>42246</v>
      </c>
      <c r="I17" s="22">
        <v>42246</v>
      </c>
      <c r="J17" s="54">
        <v>90.5</v>
      </c>
      <c r="K17" s="18">
        <f t="shared" si="0"/>
        <v>54300</v>
      </c>
      <c r="L17" s="20" t="s">
        <v>17</v>
      </c>
      <c r="M17" s="20"/>
      <c r="N17" s="20" t="s">
        <v>60</v>
      </c>
      <c r="O17" s="20"/>
      <c r="P17" s="20" t="s">
        <v>116</v>
      </c>
      <c r="Q17" s="34" t="s">
        <v>71</v>
      </c>
    </row>
    <row r="18" spans="1:17" ht="25.5">
      <c r="A18" s="18"/>
      <c r="B18" s="27" t="s">
        <v>20</v>
      </c>
      <c r="C18" s="51" t="s">
        <v>158</v>
      </c>
      <c r="D18" s="24" t="s">
        <v>15</v>
      </c>
      <c r="E18" s="20" t="s">
        <v>22</v>
      </c>
      <c r="F18" s="22">
        <v>42216</v>
      </c>
      <c r="G18" s="22">
        <v>42216</v>
      </c>
      <c r="H18" s="22">
        <v>42220</v>
      </c>
      <c r="I18" s="22">
        <v>42220</v>
      </c>
      <c r="J18" s="55">
        <v>24</v>
      </c>
      <c r="K18" s="18">
        <f t="shared" si="0"/>
        <v>14400</v>
      </c>
      <c r="L18" s="20" t="s">
        <v>17</v>
      </c>
      <c r="M18" s="20" t="s">
        <v>159</v>
      </c>
      <c r="N18" s="20" t="s">
        <v>60</v>
      </c>
      <c r="O18" s="20"/>
      <c r="P18" s="20" t="s">
        <v>160</v>
      </c>
      <c r="Q18" s="49" t="s">
        <v>62</v>
      </c>
    </row>
    <row r="19" spans="1:17" ht="25.5">
      <c r="A19" s="18"/>
      <c r="B19" s="18" t="s">
        <v>40</v>
      </c>
      <c r="C19" s="26" t="s">
        <v>42</v>
      </c>
      <c r="D19" s="24" t="s">
        <v>15</v>
      </c>
      <c r="E19" s="20" t="s">
        <v>43</v>
      </c>
      <c r="F19" s="22"/>
      <c r="G19" s="22"/>
      <c r="H19" s="22"/>
      <c r="I19" s="22"/>
      <c r="J19" s="25">
        <v>8</v>
      </c>
      <c r="K19" s="18">
        <v>800</v>
      </c>
      <c r="L19" s="20" t="s">
        <v>17</v>
      </c>
      <c r="M19" s="20"/>
      <c r="N19" s="20" t="s">
        <v>60</v>
      </c>
      <c r="O19" s="52">
        <v>42223</v>
      </c>
      <c r="P19" s="20"/>
      <c r="Q19" s="49" t="s">
        <v>62</v>
      </c>
    </row>
    <row r="20" spans="1:17" ht="25.5">
      <c r="A20" s="18"/>
      <c r="B20" s="18" t="s">
        <v>28</v>
      </c>
      <c r="C20" s="44" t="s">
        <v>29</v>
      </c>
      <c r="D20" s="24" t="s">
        <v>25</v>
      </c>
      <c r="E20" s="20" t="s">
        <v>30</v>
      </c>
      <c r="F20" s="22"/>
      <c r="G20" s="22"/>
      <c r="H20" s="22"/>
      <c r="I20" s="22"/>
      <c r="J20" s="44">
        <v>0</v>
      </c>
      <c r="K20" s="33">
        <v>5531</v>
      </c>
      <c r="L20" s="20"/>
      <c r="M20" s="20"/>
      <c r="N20" s="20" t="s">
        <v>60</v>
      </c>
      <c r="O20" s="22">
        <v>42222</v>
      </c>
      <c r="P20" s="44" t="s">
        <v>100</v>
      </c>
      <c r="Q20" s="44" t="s">
        <v>101</v>
      </c>
    </row>
    <row r="21" spans="1:17" ht="25.5">
      <c r="A21" s="18"/>
      <c r="B21" s="18" t="s">
        <v>28</v>
      </c>
      <c r="C21" s="44" t="s">
        <v>31</v>
      </c>
      <c r="D21" s="24" t="s">
        <v>25</v>
      </c>
      <c r="E21" s="44" t="s">
        <v>30</v>
      </c>
      <c r="F21" s="22"/>
      <c r="G21" s="22"/>
      <c r="H21" s="22"/>
      <c r="I21" s="22"/>
      <c r="J21" s="18">
        <v>0</v>
      </c>
      <c r="K21" s="44">
        <v>3563</v>
      </c>
      <c r="L21" s="20"/>
      <c r="M21" s="20"/>
      <c r="N21" s="20" t="s">
        <v>60</v>
      </c>
      <c r="O21" s="22">
        <v>42222</v>
      </c>
      <c r="P21" s="44" t="s">
        <v>100</v>
      </c>
      <c r="Q21" s="44" t="s">
        <v>101</v>
      </c>
    </row>
    <row r="22" spans="1:17" ht="25.5">
      <c r="A22" s="18"/>
      <c r="B22" s="18" t="s">
        <v>28</v>
      </c>
      <c r="C22" s="44" t="s">
        <v>33</v>
      </c>
      <c r="D22" s="24" t="s">
        <v>25</v>
      </c>
      <c r="E22" s="44" t="s">
        <v>30</v>
      </c>
      <c r="F22" s="22"/>
      <c r="G22" s="22"/>
      <c r="H22" s="22"/>
      <c r="I22" s="22"/>
      <c r="J22" s="18">
        <v>0</v>
      </c>
      <c r="K22" s="44">
        <v>15052</v>
      </c>
      <c r="L22" s="20"/>
      <c r="M22" s="20"/>
      <c r="N22" s="20" t="s">
        <v>60</v>
      </c>
      <c r="O22" s="22">
        <v>42222</v>
      </c>
      <c r="P22" s="44" t="s">
        <v>100</v>
      </c>
      <c r="Q22" s="44" t="s">
        <v>101</v>
      </c>
    </row>
    <row r="23" spans="1:17" ht="25.5">
      <c r="A23" s="18"/>
      <c r="B23" s="18" t="s">
        <v>28</v>
      </c>
      <c r="C23" s="44" t="s">
        <v>34</v>
      </c>
      <c r="D23" s="24" t="s">
        <v>25</v>
      </c>
      <c r="E23" s="44" t="s">
        <v>30</v>
      </c>
      <c r="F23" s="22"/>
      <c r="G23" s="22"/>
      <c r="H23" s="22"/>
      <c r="I23" s="22"/>
      <c r="J23" s="18">
        <v>0</v>
      </c>
      <c r="K23" s="44">
        <v>8052</v>
      </c>
      <c r="L23" s="20"/>
      <c r="M23" s="20"/>
      <c r="N23" s="20" t="s">
        <v>60</v>
      </c>
      <c r="O23" s="22">
        <v>42222</v>
      </c>
      <c r="P23" s="44" t="s">
        <v>100</v>
      </c>
      <c r="Q23" s="44" t="s">
        <v>101</v>
      </c>
    </row>
    <row r="24" spans="1:17" ht="25.5">
      <c r="A24" s="18"/>
      <c r="B24" s="27" t="s">
        <v>35</v>
      </c>
      <c r="C24" s="27" t="s">
        <v>36</v>
      </c>
      <c r="D24" s="27" t="s">
        <v>25</v>
      </c>
      <c r="E24" s="27" t="s">
        <v>22</v>
      </c>
      <c r="F24" s="22"/>
      <c r="G24" s="22"/>
      <c r="H24" s="22"/>
      <c r="I24" s="22"/>
      <c r="J24" s="18">
        <v>0</v>
      </c>
      <c r="K24" s="33">
        <v>5925</v>
      </c>
      <c r="L24" s="20"/>
      <c r="M24" s="20"/>
      <c r="N24" s="20" t="s">
        <v>60</v>
      </c>
      <c r="O24" s="52">
        <v>42223</v>
      </c>
      <c r="P24" s="20" t="s">
        <v>71</v>
      </c>
      <c r="Q24" s="49" t="s">
        <v>62</v>
      </c>
    </row>
    <row r="25" spans="1:17" ht="25.5">
      <c r="A25" s="18"/>
      <c r="B25" s="27" t="s">
        <v>35</v>
      </c>
      <c r="C25" s="27" t="s">
        <v>37</v>
      </c>
      <c r="D25" s="27" t="s">
        <v>25</v>
      </c>
      <c r="E25" s="27" t="s">
        <v>22</v>
      </c>
      <c r="F25" s="22"/>
      <c r="G25" s="22"/>
      <c r="H25" s="22"/>
      <c r="I25" s="22"/>
      <c r="J25" s="18">
        <v>0</v>
      </c>
      <c r="K25" s="33">
        <v>25000</v>
      </c>
      <c r="L25" s="20"/>
      <c r="M25" s="20"/>
      <c r="N25" s="20" t="s">
        <v>60</v>
      </c>
      <c r="O25" s="52">
        <v>42223</v>
      </c>
      <c r="P25" s="20" t="s">
        <v>102</v>
      </c>
      <c r="Q25" s="49" t="s">
        <v>62</v>
      </c>
    </row>
    <row r="26" spans="1:17" ht="25.5">
      <c r="A26" s="18"/>
      <c r="B26" s="27" t="s">
        <v>20</v>
      </c>
      <c r="C26" s="27" t="s">
        <v>27</v>
      </c>
      <c r="D26" s="27" t="s">
        <v>25</v>
      </c>
      <c r="E26" s="27" t="s">
        <v>22</v>
      </c>
      <c r="F26" s="22"/>
      <c r="G26" s="22"/>
      <c r="H26" s="22"/>
      <c r="I26" s="22"/>
      <c r="J26" s="18">
        <v>0</v>
      </c>
      <c r="K26" s="33">
        <v>20833</v>
      </c>
      <c r="L26" s="20"/>
      <c r="M26" s="20"/>
      <c r="N26" s="20" t="s">
        <v>60</v>
      </c>
      <c r="O26" s="52">
        <v>42223</v>
      </c>
      <c r="P26" s="20" t="s">
        <v>103</v>
      </c>
      <c r="Q26" s="49" t="s">
        <v>62</v>
      </c>
    </row>
    <row r="27" spans="1:17" ht="12.75">
      <c r="A27" s="46" t="s">
        <v>19</v>
      </c>
      <c r="B27" s="46"/>
      <c r="C27" s="46"/>
      <c r="D27" s="46"/>
      <c r="E27" s="46"/>
      <c r="F27" s="46"/>
      <c r="G27" s="46"/>
      <c r="H27" s="47" t="s">
        <v>19</v>
      </c>
      <c r="I27" s="47"/>
      <c r="J27" s="48">
        <f>SUM(J2:J26)</f>
        <v>160</v>
      </c>
      <c r="K27" s="48">
        <f>SUM(K2:K26)</f>
        <v>175956</v>
      </c>
      <c r="L27" s="46"/>
      <c r="M27" s="46"/>
      <c r="N27" s="46"/>
      <c r="O27" s="46"/>
      <c r="P27" s="46"/>
      <c r="Q27" s="46"/>
    </row>
  </sheetData>
  <pageMargins left="0.75" right="0.75" top="1" bottom="1" header="0.5" footer="0.5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10"/>
  <dimension ref="A1:Q31"/>
  <sheetViews>
    <sheetView workbookViewId="0">
      <selection activeCell="B4" sqref="B4"/>
    </sheetView>
  </sheetViews>
  <sheetFormatPr defaultColWidth="77.85546875" defaultRowHeight="12"/>
  <cols>
    <col min="1" max="1" width="5" customWidth="1"/>
    <col min="2" max="2" width="18" customWidth="1"/>
    <col min="3" max="3" width="44.28515625" customWidth="1"/>
    <col min="4" max="4" width="16" customWidth="1"/>
    <col min="5" max="5" width="12.7109375" customWidth="1"/>
    <col min="6" max="6" width="15" customWidth="1"/>
    <col min="7" max="7" width="17.5703125" customWidth="1"/>
    <col min="8" max="8" width="16.5703125" customWidth="1"/>
    <col min="9" max="9" width="16" customWidth="1"/>
    <col min="10" max="10" width="8.5703125" customWidth="1"/>
    <col min="11" max="11" width="6.5703125" customWidth="1"/>
    <col min="12" max="12" width="18.85546875" customWidth="1"/>
    <col min="13" max="13" width="49.42578125" customWidth="1"/>
    <col min="14" max="14" width="40.42578125" customWidth="1"/>
    <col min="15" max="15" width="29.7109375" customWidth="1"/>
    <col min="16" max="16" width="7.140625" customWidth="1"/>
    <col min="17" max="17" width="15.7109375" customWidth="1"/>
    <col min="18" max="18" width="77.85546875" customWidth="1"/>
  </cols>
  <sheetData>
    <row r="1" spans="1:17" ht="25.5">
      <c r="A1" s="16" t="s">
        <v>1</v>
      </c>
      <c r="B1" s="17" t="s">
        <v>2</v>
      </c>
      <c r="C1" s="16" t="s">
        <v>3</v>
      </c>
      <c r="D1" s="17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7" t="s">
        <v>9</v>
      </c>
      <c r="J1" s="16" t="s">
        <v>10</v>
      </c>
      <c r="K1" s="16" t="s">
        <v>11</v>
      </c>
      <c r="L1" s="30" t="s">
        <v>12</v>
      </c>
      <c r="M1" s="16" t="s">
        <v>13</v>
      </c>
      <c r="N1" s="31" t="s">
        <v>56</v>
      </c>
      <c r="O1" s="17" t="s">
        <v>57</v>
      </c>
      <c r="P1" s="16" t="s">
        <v>58</v>
      </c>
      <c r="Q1" s="17" t="s">
        <v>59</v>
      </c>
    </row>
    <row r="2" spans="1:17" ht="25.5">
      <c r="A2" s="18"/>
      <c r="B2" s="19" t="s">
        <v>44</v>
      </c>
      <c r="C2" s="24" t="s">
        <v>161</v>
      </c>
      <c r="D2" s="24" t="s">
        <v>15</v>
      </c>
      <c r="E2" s="20" t="s">
        <v>145</v>
      </c>
      <c r="F2" s="22">
        <v>42180</v>
      </c>
      <c r="G2" s="22">
        <v>42180</v>
      </c>
      <c r="H2" s="22">
        <v>42182</v>
      </c>
      <c r="I2" s="22">
        <v>42215</v>
      </c>
      <c r="J2" s="44">
        <v>20</v>
      </c>
      <c r="K2" s="18">
        <f t="shared" ref="K2:K22" si="0">J2*600</f>
        <v>12000</v>
      </c>
      <c r="L2" s="39" t="s">
        <v>17</v>
      </c>
      <c r="M2" s="20" t="s">
        <v>162</v>
      </c>
      <c r="N2" s="20" t="s">
        <v>63</v>
      </c>
      <c r="O2" s="52">
        <v>42224</v>
      </c>
      <c r="P2" s="20" t="s">
        <v>116</v>
      </c>
      <c r="Q2" s="49" t="s">
        <v>71</v>
      </c>
    </row>
    <row r="3" spans="1:17" ht="25.5">
      <c r="A3" s="18"/>
      <c r="B3" s="41" t="s">
        <v>0</v>
      </c>
      <c r="C3" s="39" t="s">
        <v>163</v>
      </c>
      <c r="D3" s="37" t="s">
        <v>15</v>
      </c>
      <c r="E3" s="39" t="s">
        <v>145</v>
      </c>
      <c r="F3" s="40">
        <v>42187</v>
      </c>
      <c r="G3" s="40">
        <v>42187</v>
      </c>
      <c r="H3" s="40">
        <v>42187</v>
      </c>
      <c r="I3" s="40">
        <v>42187</v>
      </c>
      <c r="J3" s="41">
        <v>2</v>
      </c>
      <c r="K3" s="18">
        <f t="shared" si="0"/>
        <v>1200</v>
      </c>
      <c r="L3" s="39" t="s">
        <v>17</v>
      </c>
      <c r="M3" s="39" t="s">
        <v>164</v>
      </c>
      <c r="N3" s="39" t="s">
        <v>60</v>
      </c>
      <c r="O3" s="52">
        <v>42223</v>
      </c>
      <c r="P3" s="20" t="s">
        <v>165</v>
      </c>
      <c r="Q3" s="34" t="s">
        <v>71</v>
      </c>
    </row>
    <row r="4" spans="1:17" ht="25.5">
      <c r="A4" s="18"/>
      <c r="B4" s="37" t="s">
        <v>0</v>
      </c>
      <c r="C4" s="39" t="s">
        <v>166</v>
      </c>
      <c r="D4" s="37" t="s">
        <v>15</v>
      </c>
      <c r="E4" s="39" t="s">
        <v>145</v>
      </c>
      <c r="F4" s="40">
        <v>42190</v>
      </c>
      <c r="G4" s="40">
        <v>42190</v>
      </c>
      <c r="H4" s="40">
        <v>42190</v>
      </c>
      <c r="I4" s="40">
        <v>42190</v>
      </c>
      <c r="J4" s="41">
        <v>3</v>
      </c>
      <c r="K4" s="18">
        <f t="shared" si="0"/>
        <v>1800</v>
      </c>
      <c r="L4" s="39" t="s">
        <v>17</v>
      </c>
      <c r="M4" s="39" t="s">
        <v>167</v>
      </c>
      <c r="N4" s="39" t="s">
        <v>60</v>
      </c>
      <c r="O4" s="52">
        <v>42223</v>
      </c>
      <c r="P4" s="20" t="s">
        <v>165</v>
      </c>
      <c r="Q4" s="34" t="s">
        <v>71</v>
      </c>
    </row>
    <row r="5" spans="1:17" ht="25.5">
      <c r="A5" s="18"/>
      <c r="B5" s="41" t="s">
        <v>0</v>
      </c>
      <c r="C5" s="20" t="s">
        <v>168</v>
      </c>
      <c r="D5" s="42" t="s">
        <v>15</v>
      </c>
      <c r="E5" s="20" t="s">
        <v>145</v>
      </c>
      <c r="F5" s="22">
        <v>42193</v>
      </c>
      <c r="G5" s="22">
        <v>42193</v>
      </c>
      <c r="H5" s="22">
        <v>42193</v>
      </c>
      <c r="I5" s="22">
        <v>42193</v>
      </c>
      <c r="J5" s="18">
        <v>2</v>
      </c>
      <c r="K5" s="18">
        <f t="shared" si="0"/>
        <v>1200</v>
      </c>
      <c r="L5" s="39" t="s">
        <v>17</v>
      </c>
      <c r="M5" s="20" t="s">
        <v>169</v>
      </c>
      <c r="N5" s="20" t="s">
        <v>60</v>
      </c>
      <c r="O5" s="52">
        <v>42223</v>
      </c>
      <c r="P5" s="20" t="s">
        <v>165</v>
      </c>
      <c r="Q5" s="34" t="s">
        <v>71</v>
      </c>
    </row>
    <row r="6" spans="1:17" ht="25.5">
      <c r="A6" s="18"/>
      <c r="B6" s="19" t="s">
        <v>0</v>
      </c>
      <c r="C6" s="20" t="s">
        <v>170</v>
      </c>
      <c r="D6" s="42" t="s">
        <v>15</v>
      </c>
      <c r="E6" s="20" t="s">
        <v>145</v>
      </c>
      <c r="F6" s="22">
        <v>42188</v>
      </c>
      <c r="G6" s="22">
        <v>42189</v>
      </c>
      <c r="H6" s="22">
        <v>42192</v>
      </c>
      <c r="I6" s="22">
        <v>42192</v>
      </c>
      <c r="J6" s="18">
        <v>4</v>
      </c>
      <c r="K6" s="18">
        <f t="shared" si="0"/>
        <v>2400</v>
      </c>
      <c r="L6" s="20" t="s">
        <v>17</v>
      </c>
      <c r="M6" s="24" t="s">
        <v>171</v>
      </c>
      <c r="N6" s="20" t="s">
        <v>60</v>
      </c>
      <c r="O6" s="52">
        <v>42223</v>
      </c>
      <c r="P6" s="20" t="s">
        <v>165</v>
      </c>
      <c r="Q6" s="34" t="s">
        <v>71</v>
      </c>
    </row>
    <row r="7" spans="1:17" ht="25.5">
      <c r="A7" s="18"/>
      <c r="B7" s="41" t="s">
        <v>20</v>
      </c>
      <c r="C7" s="23" t="s">
        <v>172</v>
      </c>
      <c r="D7" s="42" t="s">
        <v>15</v>
      </c>
      <c r="E7" s="20" t="s">
        <v>22</v>
      </c>
      <c r="F7" s="22">
        <v>42194</v>
      </c>
      <c r="G7" s="22">
        <v>42194</v>
      </c>
      <c r="H7" s="22">
        <v>42194</v>
      </c>
      <c r="I7" s="22">
        <v>42194</v>
      </c>
      <c r="J7" s="24">
        <v>1</v>
      </c>
      <c r="K7" s="18">
        <f t="shared" si="0"/>
        <v>600</v>
      </c>
      <c r="L7" s="20" t="s">
        <v>17</v>
      </c>
      <c r="M7" s="24" t="s">
        <v>173</v>
      </c>
      <c r="N7" s="20" t="s">
        <v>60</v>
      </c>
      <c r="O7" s="52">
        <v>42223</v>
      </c>
      <c r="P7" s="20" t="s">
        <v>102</v>
      </c>
      <c r="Q7" s="34" t="s">
        <v>71</v>
      </c>
    </row>
    <row r="8" spans="1:17" ht="25.5">
      <c r="A8" s="18"/>
      <c r="B8" s="41" t="s">
        <v>20</v>
      </c>
      <c r="C8" s="23" t="s">
        <v>174</v>
      </c>
      <c r="D8" s="42" t="s">
        <v>15</v>
      </c>
      <c r="E8" s="20" t="s">
        <v>22</v>
      </c>
      <c r="F8" s="22">
        <v>42200</v>
      </c>
      <c r="G8" s="22">
        <v>42195</v>
      </c>
      <c r="H8" s="22">
        <v>42195</v>
      </c>
      <c r="I8" s="22">
        <v>42195</v>
      </c>
      <c r="J8" s="24">
        <v>1</v>
      </c>
      <c r="K8" s="18">
        <f t="shared" si="0"/>
        <v>600</v>
      </c>
      <c r="L8" s="20" t="s">
        <v>17</v>
      </c>
      <c r="M8" s="24" t="s">
        <v>175</v>
      </c>
      <c r="N8" s="20" t="s">
        <v>60</v>
      </c>
      <c r="O8" s="52">
        <v>42223</v>
      </c>
      <c r="P8" s="20" t="s">
        <v>102</v>
      </c>
      <c r="Q8" s="34" t="s">
        <v>71</v>
      </c>
    </row>
    <row r="9" spans="1:17" ht="25.5">
      <c r="A9" s="18"/>
      <c r="B9" s="41" t="s">
        <v>20</v>
      </c>
      <c r="C9" s="23" t="s">
        <v>176</v>
      </c>
      <c r="D9" s="42" t="s">
        <v>15</v>
      </c>
      <c r="E9" s="20" t="s">
        <v>22</v>
      </c>
      <c r="F9" s="22">
        <v>42207</v>
      </c>
      <c r="G9" s="22">
        <v>42207</v>
      </c>
      <c r="H9" s="22">
        <v>42207</v>
      </c>
      <c r="I9" s="22">
        <v>42207</v>
      </c>
      <c r="J9" s="18">
        <v>1</v>
      </c>
      <c r="K9" s="18">
        <f t="shared" si="0"/>
        <v>600</v>
      </c>
      <c r="L9" s="20" t="s">
        <v>17</v>
      </c>
      <c r="M9" s="20" t="s">
        <v>177</v>
      </c>
      <c r="N9" s="20" t="s">
        <v>60</v>
      </c>
      <c r="O9" s="52">
        <v>42223</v>
      </c>
      <c r="P9" s="20" t="s">
        <v>102</v>
      </c>
      <c r="Q9" s="34" t="s">
        <v>71</v>
      </c>
    </row>
    <row r="10" spans="1:17" ht="25.5">
      <c r="A10" s="18"/>
      <c r="B10" s="19" t="s">
        <v>20</v>
      </c>
      <c r="C10" s="50" t="s">
        <v>178</v>
      </c>
      <c r="D10" s="42" t="s">
        <v>15</v>
      </c>
      <c r="E10" s="20" t="s">
        <v>22</v>
      </c>
      <c r="F10" s="22">
        <v>42203</v>
      </c>
      <c r="G10" s="22">
        <v>42203</v>
      </c>
      <c r="H10" s="22">
        <v>42209</v>
      </c>
      <c r="I10" s="22">
        <v>42209</v>
      </c>
      <c r="J10" s="18">
        <v>24</v>
      </c>
      <c r="K10" s="18">
        <f t="shared" si="0"/>
        <v>14400</v>
      </c>
      <c r="L10" s="20" t="s">
        <v>17</v>
      </c>
      <c r="M10" s="20" t="s">
        <v>179</v>
      </c>
      <c r="N10" s="20" t="s">
        <v>60</v>
      </c>
      <c r="O10" s="52">
        <v>42223</v>
      </c>
      <c r="P10" s="20" t="s">
        <v>102</v>
      </c>
      <c r="Q10" s="34" t="s">
        <v>71</v>
      </c>
    </row>
    <row r="11" spans="1:17" ht="25.5">
      <c r="A11" s="18"/>
      <c r="B11" s="19" t="s">
        <v>0</v>
      </c>
      <c r="C11" s="20" t="s">
        <v>180</v>
      </c>
      <c r="D11" s="42" t="s">
        <v>15</v>
      </c>
      <c r="E11" s="20" t="s">
        <v>145</v>
      </c>
      <c r="F11" s="22">
        <v>42195</v>
      </c>
      <c r="G11" s="22">
        <v>42195</v>
      </c>
      <c r="H11" s="22">
        <v>42195</v>
      </c>
      <c r="I11" s="22">
        <v>42195</v>
      </c>
      <c r="J11" s="18">
        <v>1</v>
      </c>
      <c r="K11" s="18">
        <f t="shared" si="0"/>
        <v>600</v>
      </c>
      <c r="L11" s="20" t="s">
        <v>17</v>
      </c>
      <c r="M11" s="20" t="s">
        <v>181</v>
      </c>
      <c r="N11" s="20" t="s">
        <v>60</v>
      </c>
      <c r="O11" s="52">
        <v>42223</v>
      </c>
      <c r="P11" s="20" t="s">
        <v>116</v>
      </c>
      <c r="Q11" s="34" t="s">
        <v>71</v>
      </c>
    </row>
    <row r="12" spans="1:17" ht="12.75">
      <c r="A12" s="18"/>
      <c r="B12" s="19" t="s">
        <v>44</v>
      </c>
      <c r="C12" s="24" t="s">
        <v>182</v>
      </c>
      <c r="D12" s="42" t="s">
        <v>15</v>
      </c>
      <c r="E12" s="20" t="s">
        <v>16</v>
      </c>
      <c r="F12" s="22">
        <v>42196</v>
      </c>
      <c r="G12" s="22">
        <v>42196</v>
      </c>
      <c r="H12" s="22">
        <v>42196</v>
      </c>
      <c r="I12" s="22">
        <v>42196</v>
      </c>
      <c r="J12" s="18">
        <v>0.5</v>
      </c>
      <c r="K12" s="18">
        <f t="shared" si="0"/>
        <v>300</v>
      </c>
      <c r="L12" s="20" t="s">
        <v>17</v>
      </c>
      <c r="M12" s="20" t="s">
        <v>183</v>
      </c>
      <c r="N12" s="20" t="s">
        <v>63</v>
      </c>
      <c r="O12" s="52">
        <v>42224</v>
      </c>
      <c r="P12" s="20" t="s">
        <v>116</v>
      </c>
      <c r="Q12" s="34" t="s">
        <v>71</v>
      </c>
    </row>
    <row r="13" spans="1:17" ht="25.5">
      <c r="A13" s="18"/>
      <c r="B13" s="19" t="s">
        <v>0</v>
      </c>
      <c r="C13" s="24" t="s">
        <v>184</v>
      </c>
      <c r="D13" s="21" t="s">
        <v>15</v>
      </c>
      <c r="E13" s="20" t="s">
        <v>145</v>
      </c>
      <c r="F13" s="22">
        <v>42195</v>
      </c>
      <c r="G13" s="22">
        <v>42201</v>
      </c>
      <c r="H13" s="22">
        <v>41477</v>
      </c>
      <c r="I13" s="22">
        <v>41477</v>
      </c>
      <c r="J13" s="18">
        <v>4</v>
      </c>
      <c r="K13" s="18">
        <f t="shared" si="0"/>
        <v>2400</v>
      </c>
      <c r="L13" s="20" t="s">
        <v>17</v>
      </c>
      <c r="M13" s="20" t="s">
        <v>185</v>
      </c>
      <c r="N13" s="20" t="s">
        <v>60</v>
      </c>
      <c r="O13" s="52">
        <v>42223</v>
      </c>
      <c r="P13" s="20" t="s">
        <v>116</v>
      </c>
      <c r="Q13" s="34" t="s">
        <v>71</v>
      </c>
    </row>
    <row r="14" spans="1:17" ht="12.75">
      <c r="A14" s="18"/>
      <c r="B14" s="19" t="s">
        <v>44</v>
      </c>
      <c r="C14" s="24" t="s">
        <v>186</v>
      </c>
      <c r="D14" s="21" t="s">
        <v>15</v>
      </c>
      <c r="E14" s="20" t="s">
        <v>16</v>
      </c>
      <c r="F14" s="22">
        <v>42202</v>
      </c>
      <c r="G14" s="22">
        <v>42202</v>
      </c>
      <c r="H14" s="22">
        <v>42203</v>
      </c>
      <c r="I14" s="22">
        <v>42203</v>
      </c>
      <c r="J14" s="18">
        <v>6.5</v>
      </c>
      <c r="K14" s="18">
        <f t="shared" si="0"/>
        <v>3900</v>
      </c>
      <c r="L14" s="20" t="s">
        <v>17</v>
      </c>
      <c r="M14" s="20" t="s">
        <v>187</v>
      </c>
      <c r="N14" s="20" t="s">
        <v>63</v>
      </c>
      <c r="O14" s="52">
        <v>42224</v>
      </c>
      <c r="P14" s="20" t="s">
        <v>116</v>
      </c>
      <c r="Q14" s="34" t="s">
        <v>71</v>
      </c>
    </row>
    <row r="15" spans="1:17" ht="25.5">
      <c r="A15" s="18"/>
      <c r="B15" s="19" t="s">
        <v>0</v>
      </c>
      <c r="C15" s="50" t="s">
        <v>188</v>
      </c>
      <c r="D15" s="21" t="s">
        <v>15</v>
      </c>
      <c r="E15" s="20" t="s">
        <v>145</v>
      </c>
      <c r="F15" s="22">
        <v>42195</v>
      </c>
      <c r="G15" s="22">
        <v>42203</v>
      </c>
      <c r="H15" s="22">
        <v>41478</v>
      </c>
      <c r="I15" s="22">
        <v>41478</v>
      </c>
      <c r="J15" s="18">
        <v>5</v>
      </c>
      <c r="K15" s="18">
        <f t="shared" si="0"/>
        <v>3000</v>
      </c>
      <c r="L15" s="20" t="s">
        <v>17</v>
      </c>
      <c r="M15" s="20" t="s">
        <v>189</v>
      </c>
      <c r="N15" s="20" t="s">
        <v>60</v>
      </c>
      <c r="O15" s="52">
        <v>42223</v>
      </c>
      <c r="P15" s="20" t="s">
        <v>116</v>
      </c>
      <c r="Q15" s="34" t="s">
        <v>71</v>
      </c>
    </row>
    <row r="16" spans="1:17" ht="25.5">
      <c r="A16" s="18"/>
      <c r="B16" s="19" t="s">
        <v>0</v>
      </c>
      <c r="C16" s="50" t="s">
        <v>190</v>
      </c>
      <c r="D16" s="24" t="s">
        <v>15</v>
      </c>
      <c r="E16" s="20" t="s">
        <v>145</v>
      </c>
      <c r="F16" s="22">
        <v>42203</v>
      </c>
      <c r="G16" s="22">
        <v>42203</v>
      </c>
      <c r="H16" s="22">
        <v>42203</v>
      </c>
      <c r="I16" s="22">
        <v>42203</v>
      </c>
      <c r="J16" s="18">
        <v>1</v>
      </c>
      <c r="K16" s="18">
        <f t="shared" si="0"/>
        <v>600</v>
      </c>
      <c r="L16" s="20" t="s">
        <v>17</v>
      </c>
      <c r="M16" s="20" t="s">
        <v>191</v>
      </c>
      <c r="N16" s="20" t="s">
        <v>60</v>
      </c>
      <c r="O16" s="52">
        <v>42223</v>
      </c>
      <c r="P16" s="20" t="s">
        <v>116</v>
      </c>
      <c r="Q16" s="34" t="s">
        <v>71</v>
      </c>
    </row>
    <row r="17" spans="1:17" ht="25.5">
      <c r="A17" s="18"/>
      <c r="B17" s="19" t="s">
        <v>0</v>
      </c>
      <c r="C17" s="24" t="s">
        <v>192</v>
      </c>
      <c r="D17" s="24" t="s">
        <v>15</v>
      </c>
      <c r="E17" s="20" t="s">
        <v>145</v>
      </c>
      <c r="F17" s="22">
        <v>42207</v>
      </c>
      <c r="G17" s="22">
        <v>42208</v>
      </c>
      <c r="H17" s="22">
        <v>42208</v>
      </c>
      <c r="I17" s="22">
        <v>42208</v>
      </c>
      <c r="J17" s="44">
        <v>1</v>
      </c>
      <c r="K17" s="18">
        <f t="shared" si="0"/>
        <v>600</v>
      </c>
      <c r="L17" s="20" t="s">
        <v>17</v>
      </c>
      <c r="M17" s="20" t="s">
        <v>193</v>
      </c>
      <c r="N17" s="20" t="s">
        <v>60</v>
      </c>
      <c r="O17" s="52">
        <v>42223</v>
      </c>
      <c r="P17" s="20" t="s">
        <v>116</v>
      </c>
      <c r="Q17" s="34" t="s">
        <v>71</v>
      </c>
    </row>
    <row r="18" spans="1:17" ht="25.5">
      <c r="A18" s="18"/>
      <c r="B18" s="18" t="s">
        <v>0</v>
      </c>
      <c r="C18" s="24" t="s">
        <v>194</v>
      </c>
      <c r="D18" s="24" t="s">
        <v>15</v>
      </c>
      <c r="E18" s="20" t="s">
        <v>145</v>
      </c>
      <c r="F18" s="22">
        <v>42209</v>
      </c>
      <c r="G18" s="22">
        <v>42209</v>
      </c>
      <c r="H18" s="22">
        <v>42209</v>
      </c>
      <c r="I18" s="22">
        <v>42209</v>
      </c>
      <c r="J18" s="18">
        <v>1</v>
      </c>
      <c r="K18" s="18">
        <f t="shared" si="0"/>
        <v>600</v>
      </c>
      <c r="L18" s="20" t="s">
        <v>17</v>
      </c>
      <c r="M18" s="20" t="s">
        <v>195</v>
      </c>
      <c r="N18" s="20" t="s">
        <v>60</v>
      </c>
      <c r="O18" s="52">
        <v>42223</v>
      </c>
      <c r="P18" s="20" t="s">
        <v>116</v>
      </c>
      <c r="Q18" s="34" t="s">
        <v>71</v>
      </c>
    </row>
    <row r="19" spans="1:17" ht="25.5">
      <c r="A19" s="18"/>
      <c r="B19" s="27" t="s">
        <v>0</v>
      </c>
      <c r="C19" s="24" t="s">
        <v>196</v>
      </c>
      <c r="D19" s="24" t="s">
        <v>15</v>
      </c>
      <c r="E19" s="25" t="s">
        <v>16</v>
      </c>
      <c r="F19" s="22">
        <v>42203</v>
      </c>
      <c r="G19" s="22">
        <v>42206</v>
      </c>
      <c r="H19" s="22">
        <v>42206</v>
      </c>
      <c r="I19" s="22">
        <v>42206</v>
      </c>
      <c r="J19" s="18">
        <v>0.5</v>
      </c>
      <c r="K19" s="18">
        <f t="shared" si="0"/>
        <v>300</v>
      </c>
      <c r="L19" s="20" t="s">
        <v>17</v>
      </c>
      <c r="M19" s="20" t="s">
        <v>197</v>
      </c>
      <c r="N19" s="20" t="s">
        <v>60</v>
      </c>
      <c r="O19" s="52">
        <v>42223</v>
      </c>
      <c r="P19" s="20" t="s">
        <v>116</v>
      </c>
      <c r="Q19" s="34" t="s">
        <v>71</v>
      </c>
    </row>
    <row r="20" spans="1:17" ht="25.5">
      <c r="A20" s="18"/>
      <c r="B20" s="18" t="s">
        <v>198</v>
      </c>
      <c r="C20" s="51" t="s">
        <v>199</v>
      </c>
      <c r="D20" s="24" t="s">
        <v>15</v>
      </c>
      <c r="E20" s="51" t="s">
        <v>200</v>
      </c>
      <c r="F20" s="22">
        <v>42210</v>
      </c>
      <c r="G20" s="22">
        <v>42196</v>
      </c>
      <c r="H20" s="22">
        <v>42215</v>
      </c>
      <c r="I20" s="22">
        <v>42215</v>
      </c>
      <c r="J20" s="18">
        <v>77</v>
      </c>
      <c r="K20" s="18">
        <f t="shared" si="0"/>
        <v>46200</v>
      </c>
      <c r="L20" s="20" t="s">
        <v>17</v>
      </c>
      <c r="M20" s="20" t="s">
        <v>201</v>
      </c>
      <c r="N20" s="20" t="s">
        <v>60</v>
      </c>
      <c r="O20" s="52">
        <v>42223</v>
      </c>
      <c r="P20" s="20"/>
      <c r="Q20" s="49" t="s">
        <v>62</v>
      </c>
    </row>
    <row r="21" spans="1:17" ht="25.5">
      <c r="A21" s="18"/>
      <c r="B21" s="18" t="s">
        <v>198</v>
      </c>
      <c r="C21" s="51" t="s">
        <v>202</v>
      </c>
      <c r="D21" s="24" t="s">
        <v>15</v>
      </c>
      <c r="E21" s="51" t="s">
        <v>203</v>
      </c>
      <c r="F21" s="22">
        <v>42143</v>
      </c>
      <c r="G21" s="22">
        <v>42135</v>
      </c>
      <c r="H21" s="22">
        <v>42215</v>
      </c>
      <c r="I21" s="22">
        <v>42215</v>
      </c>
      <c r="J21" s="18">
        <v>90</v>
      </c>
      <c r="K21" s="18">
        <f t="shared" si="0"/>
        <v>54000</v>
      </c>
      <c r="L21" s="20" t="s">
        <v>17</v>
      </c>
      <c r="M21" s="20" t="s">
        <v>204</v>
      </c>
      <c r="N21" s="20" t="s">
        <v>60</v>
      </c>
      <c r="O21" s="52">
        <v>42223</v>
      </c>
      <c r="P21" s="20"/>
      <c r="Q21" s="49" t="s">
        <v>62</v>
      </c>
    </row>
    <row r="22" spans="1:17" ht="25.5">
      <c r="A22" s="18"/>
      <c r="B22" s="18" t="s">
        <v>198</v>
      </c>
      <c r="C22" s="51" t="s">
        <v>26</v>
      </c>
      <c r="D22" s="24" t="s">
        <v>15</v>
      </c>
      <c r="E22" s="20" t="s">
        <v>22</v>
      </c>
      <c r="F22" s="22">
        <v>42207</v>
      </c>
      <c r="G22" s="22">
        <v>42189</v>
      </c>
      <c r="H22" s="22">
        <v>42213</v>
      </c>
      <c r="I22" s="22">
        <v>42213</v>
      </c>
      <c r="J22" s="18">
        <v>350</v>
      </c>
      <c r="K22" s="18">
        <f t="shared" si="0"/>
        <v>210000</v>
      </c>
      <c r="L22" s="20" t="s">
        <v>17</v>
      </c>
      <c r="M22" s="20" t="s">
        <v>205</v>
      </c>
      <c r="N22" s="20" t="s">
        <v>60</v>
      </c>
      <c r="O22" s="52">
        <v>42223</v>
      </c>
      <c r="P22" s="20" t="s">
        <v>71</v>
      </c>
      <c r="Q22" s="49" t="s">
        <v>62</v>
      </c>
    </row>
    <row r="23" spans="1:17" ht="25.5">
      <c r="A23" s="18"/>
      <c r="B23" s="18" t="s">
        <v>198</v>
      </c>
      <c r="C23" s="26" t="s">
        <v>42</v>
      </c>
      <c r="D23" s="24" t="s">
        <v>15</v>
      </c>
      <c r="E23" s="20" t="s">
        <v>43</v>
      </c>
      <c r="F23" s="22"/>
      <c r="G23" s="22"/>
      <c r="H23" s="22"/>
      <c r="I23" s="22"/>
      <c r="J23" s="25">
        <v>8</v>
      </c>
      <c r="K23" s="18">
        <v>800</v>
      </c>
      <c r="L23" s="20" t="s">
        <v>17</v>
      </c>
      <c r="M23" s="20"/>
      <c r="N23" s="20" t="s">
        <v>60</v>
      </c>
      <c r="O23" s="52">
        <v>42223</v>
      </c>
      <c r="P23" s="20"/>
      <c r="Q23" s="49" t="s">
        <v>62</v>
      </c>
    </row>
    <row r="24" spans="1:17" ht="25.5">
      <c r="A24" s="18"/>
      <c r="B24" s="18" t="s">
        <v>28</v>
      </c>
      <c r="C24" s="44" t="s">
        <v>29</v>
      </c>
      <c r="D24" s="24" t="s">
        <v>25</v>
      </c>
      <c r="E24" s="20" t="s">
        <v>30</v>
      </c>
      <c r="F24" s="22"/>
      <c r="G24" s="22"/>
      <c r="H24" s="22"/>
      <c r="I24" s="22"/>
      <c r="J24" s="44">
        <v>0</v>
      </c>
      <c r="K24" s="33">
        <v>5531</v>
      </c>
      <c r="L24" s="20"/>
      <c r="M24" s="20"/>
      <c r="N24" s="20" t="s">
        <v>60</v>
      </c>
      <c r="O24" s="22">
        <v>42222</v>
      </c>
      <c r="P24" s="44" t="s">
        <v>100</v>
      </c>
      <c r="Q24" s="44" t="s">
        <v>101</v>
      </c>
    </row>
    <row r="25" spans="1:17" ht="25.5">
      <c r="A25" s="18"/>
      <c r="B25" s="18" t="s">
        <v>28</v>
      </c>
      <c r="C25" s="44" t="s">
        <v>31</v>
      </c>
      <c r="D25" s="24" t="s">
        <v>25</v>
      </c>
      <c r="E25" s="44" t="s">
        <v>30</v>
      </c>
      <c r="F25" s="22"/>
      <c r="G25" s="22"/>
      <c r="H25" s="22"/>
      <c r="I25" s="22"/>
      <c r="J25" s="18">
        <v>0</v>
      </c>
      <c r="K25" s="44">
        <v>3563</v>
      </c>
      <c r="L25" s="20"/>
      <c r="M25" s="20"/>
      <c r="N25" s="20" t="s">
        <v>60</v>
      </c>
      <c r="O25" s="22">
        <v>42222</v>
      </c>
      <c r="P25" s="44" t="s">
        <v>100</v>
      </c>
      <c r="Q25" s="44" t="s">
        <v>101</v>
      </c>
    </row>
    <row r="26" spans="1:17" ht="25.5">
      <c r="A26" s="18"/>
      <c r="B26" s="18" t="s">
        <v>28</v>
      </c>
      <c r="C26" s="44" t="s">
        <v>33</v>
      </c>
      <c r="D26" s="24" t="s">
        <v>25</v>
      </c>
      <c r="E26" s="44" t="s">
        <v>30</v>
      </c>
      <c r="F26" s="22"/>
      <c r="G26" s="22"/>
      <c r="H26" s="22"/>
      <c r="I26" s="22"/>
      <c r="J26" s="18">
        <v>0</v>
      </c>
      <c r="K26" s="44">
        <v>15052</v>
      </c>
      <c r="L26" s="20"/>
      <c r="M26" s="20"/>
      <c r="N26" s="20" t="s">
        <v>60</v>
      </c>
      <c r="O26" s="22">
        <v>42222</v>
      </c>
      <c r="P26" s="44" t="s">
        <v>100</v>
      </c>
      <c r="Q26" s="44" t="s">
        <v>101</v>
      </c>
    </row>
    <row r="27" spans="1:17" ht="25.5">
      <c r="A27" s="18"/>
      <c r="B27" s="18" t="s">
        <v>28</v>
      </c>
      <c r="C27" s="44" t="s">
        <v>34</v>
      </c>
      <c r="D27" s="24" t="s">
        <v>25</v>
      </c>
      <c r="E27" s="44" t="s">
        <v>30</v>
      </c>
      <c r="F27" s="22"/>
      <c r="G27" s="22"/>
      <c r="H27" s="22"/>
      <c r="I27" s="22"/>
      <c r="J27" s="18">
        <v>0</v>
      </c>
      <c r="K27" s="44">
        <v>8052</v>
      </c>
      <c r="L27" s="20"/>
      <c r="M27" s="20"/>
      <c r="N27" s="20" t="s">
        <v>60</v>
      </c>
      <c r="O27" s="22">
        <v>42222</v>
      </c>
      <c r="P27" s="44" t="s">
        <v>100</v>
      </c>
      <c r="Q27" s="44" t="s">
        <v>101</v>
      </c>
    </row>
    <row r="28" spans="1:17" ht="25.5">
      <c r="A28" s="18"/>
      <c r="B28" s="27" t="s">
        <v>35</v>
      </c>
      <c r="C28" s="27" t="s">
        <v>36</v>
      </c>
      <c r="D28" s="27" t="s">
        <v>25</v>
      </c>
      <c r="E28" s="27" t="s">
        <v>22</v>
      </c>
      <c r="F28" s="22"/>
      <c r="G28" s="22"/>
      <c r="H28" s="22"/>
      <c r="I28" s="22"/>
      <c r="J28" s="18">
        <v>0</v>
      </c>
      <c r="K28" s="33">
        <v>5925</v>
      </c>
      <c r="L28" s="20"/>
      <c r="M28" s="20"/>
      <c r="N28" s="20" t="s">
        <v>60</v>
      </c>
      <c r="O28" s="52">
        <v>42223</v>
      </c>
      <c r="P28" s="20" t="s">
        <v>71</v>
      </c>
      <c r="Q28" s="49" t="s">
        <v>62</v>
      </c>
    </row>
    <row r="29" spans="1:17" ht="25.5">
      <c r="A29" s="18"/>
      <c r="B29" s="27" t="s">
        <v>35</v>
      </c>
      <c r="C29" s="27" t="s">
        <v>37</v>
      </c>
      <c r="D29" s="27" t="s">
        <v>25</v>
      </c>
      <c r="E29" s="27" t="s">
        <v>22</v>
      </c>
      <c r="F29" s="22"/>
      <c r="G29" s="22"/>
      <c r="H29" s="22"/>
      <c r="I29" s="22"/>
      <c r="J29" s="18">
        <v>0</v>
      </c>
      <c r="K29" s="33">
        <v>25000</v>
      </c>
      <c r="L29" s="20"/>
      <c r="M29" s="20"/>
      <c r="N29" s="20" t="s">
        <v>60</v>
      </c>
      <c r="O29" s="52">
        <v>42223</v>
      </c>
      <c r="P29" s="20" t="s">
        <v>102</v>
      </c>
      <c r="Q29" s="49" t="s">
        <v>62</v>
      </c>
    </row>
    <row r="30" spans="1:17" ht="25.5">
      <c r="A30" s="18"/>
      <c r="B30" s="27" t="s">
        <v>20</v>
      </c>
      <c r="C30" s="27" t="s">
        <v>27</v>
      </c>
      <c r="D30" s="27" t="s">
        <v>25</v>
      </c>
      <c r="E30" s="27" t="s">
        <v>22</v>
      </c>
      <c r="F30" s="22"/>
      <c r="G30" s="22"/>
      <c r="H30" s="22"/>
      <c r="I30" s="22"/>
      <c r="J30" s="18">
        <v>0</v>
      </c>
      <c r="K30" s="33">
        <v>20833</v>
      </c>
      <c r="L30" s="20"/>
      <c r="M30" s="20"/>
      <c r="N30" s="20" t="s">
        <v>60</v>
      </c>
      <c r="O30" s="52">
        <v>42223</v>
      </c>
      <c r="P30" s="20" t="s">
        <v>103</v>
      </c>
      <c r="Q30" s="49" t="s">
        <v>62</v>
      </c>
    </row>
    <row r="31" spans="1:17" ht="12.75">
      <c r="A31" s="46" t="s">
        <v>19</v>
      </c>
      <c r="B31" s="46"/>
      <c r="C31" s="46"/>
      <c r="D31" s="46"/>
      <c r="E31" s="46"/>
      <c r="F31" s="46"/>
      <c r="G31" s="46"/>
      <c r="H31" s="47" t="s">
        <v>19</v>
      </c>
      <c r="I31" s="47"/>
      <c r="J31" s="48">
        <f>SUM(J2:J29)</f>
        <v>603.5</v>
      </c>
      <c r="K31" s="48">
        <f>SUM(K2:K30)</f>
        <v>442056</v>
      </c>
      <c r="L31" s="46"/>
      <c r="M31" s="46"/>
      <c r="N31" s="46"/>
      <c r="O31" s="46"/>
      <c r="P31" s="46"/>
      <c r="Q31" s="46"/>
    </row>
  </sheetData>
  <pageMargins left="0.75" right="0.75" top="1" bottom="1" header="0.5" footer="0.5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11"/>
  <dimension ref="A1:Q34"/>
  <sheetViews>
    <sheetView workbookViewId="0">
      <pane ySplit="1" topLeftCell="A17" activePane="bottomLeft" state="frozen"/>
      <selection pane="bottomLeft" activeCell="C26" sqref="C26"/>
    </sheetView>
  </sheetViews>
  <sheetFormatPr defaultColWidth="9.140625" defaultRowHeight="12.75"/>
  <cols>
    <col min="1" max="1" width="5" style="13" customWidth="1"/>
    <col min="2" max="2" width="28" style="13" customWidth="1"/>
    <col min="3" max="3" width="35" style="13" customWidth="1"/>
    <col min="4" max="4" width="16" style="13" customWidth="1"/>
    <col min="5" max="5" width="12.7109375" style="13" customWidth="1"/>
    <col min="6" max="6" width="15" style="13" customWidth="1"/>
    <col min="7" max="7" width="17.5703125" style="13" customWidth="1"/>
    <col min="8" max="8" width="12.42578125" style="13" customWidth="1"/>
    <col min="9" max="9" width="10.28515625" style="13" customWidth="1"/>
    <col min="10" max="10" width="8.5703125" style="13" customWidth="1"/>
    <col min="11" max="11" width="6.5703125" style="13" customWidth="1"/>
    <col min="12" max="12" width="8.140625" style="13" customWidth="1"/>
    <col min="13" max="13" width="48.5703125" style="13" customWidth="1"/>
    <col min="14" max="14" width="23" style="13" customWidth="1"/>
    <col min="15" max="15" width="29.7109375" style="13" customWidth="1"/>
    <col min="16" max="16" width="7.140625" style="13" customWidth="1"/>
    <col min="17" max="17" width="9.42578125" style="13" customWidth="1"/>
    <col min="18" max="16384" width="9.140625" style="13"/>
  </cols>
  <sheetData>
    <row r="1" spans="1:17" ht="38.25">
      <c r="A1" s="16" t="s">
        <v>1</v>
      </c>
      <c r="B1" s="17" t="s">
        <v>2</v>
      </c>
      <c r="C1" s="16" t="s">
        <v>3</v>
      </c>
      <c r="D1" s="17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7" t="s">
        <v>9</v>
      </c>
      <c r="J1" s="16" t="s">
        <v>10</v>
      </c>
      <c r="K1" s="16" t="s">
        <v>11</v>
      </c>
      <c r="L1" s="17" t="s">
        <v>12</v>
      </c>
      <c r="M1" s="16" t="s">
        <v>13</v>
      </c>
      <c r="N1" s="31" t="s">
        <v>56</v>
      </c>
      <c r="O1" s="17" t="s">
        <v>57</v>
      </c>
      <c r="P1" s="16" t="s">
        <v>58</v>
      </c>
      <c r="Q1" s="17" t="s">
        <v>59</v>
      </c>
    </row>
    <row r="2" spans="1:17" ht="25.5">
      <c r="A2" s="18"/>
      <c r="B2" s="37" t="s">
        <v>206</v>
      </c>
      <c r="C2" s="38" t="s">
        <v>207</v>
      </c>
      <c r="D2" s="37" t="s">
        <v>15</v>
      </c>
      <c r="E2" s="39" t="s">
        <v>208</v>
      </c>
      <c r="F2" s="40">
        <v>42160</v>
      </c>
      <c r="G2" s="40">
        <v>42160</v>
      </c>
      <c r="H2" s="40">
        <v>42160</v>
      </c>
      <c r="I2" s="40">
        <v>42160</v>
      </c>
      <c r="J2" s="41">
        <v>1.5</v>
      </c>
      <c r="K2" s="41">
        <f t="shared" ref="K2:K21" si="0">J2*600</f>
        <v>900</v>
      </c>
      <c r="L2" s="39" t="s">
        <v>17</v>
      </c>
      <c r="M2" s="39" t="s">
        <v>209</v>
      </c>
      <c r="N2" s="39" t="s">
        <v>60</v>
      </c>
      <c r="O2" s="22">
        <v>42190</v>
      </c>
      <c r="P2" s="20" t="s">
        <v>116</v>
      </c>
      <c r="Q2" s="34" t="s">
        <v>71</v>
      </c>
    </row>
    <row r="3" spans="1:17" ht="25.5">
      <c r="A3" s="18"/>
      <c r="B3" s="37" t="s">
        <v>206</v>
      </c>
      <c r="C3" s="39" t="s">
        <v>210</v>
      </c>
      <c r="D3" s="37" t="s">
        <v>15</v>
      </c>
      <c r="E3" s="39" t="s">
        <v>16</v>
      </c>
      <c r="F3" s="40">
        <v>42160</v>
      </c>
      <c r="G3" s="40">
        <v>42160</v>
      </c>
      <c r="H3" s="40">
        <v>42160</v>
      </c>
      <c r="I3" s="40">
        <v>42160</v>
      </c>
      <c r="J3" s="41">
        <v>0.5</v>
      </c>
      <c r="K3" s="41">
        <f t="shared" si="0"/>
        <v>300</v>
      </c>
      <c r="L3" s="39" t="s">
        <v>17</v>
      </c>
      <c r="M3" s="39" t="s">
        <v>211</v>
      </c>
      <c r="N3" s="39" t="s">
        <v>60</v>
      </c>
      <c r="O3" s="22">
        <v>42190</v>
      </c>
      <c r="P3" s="20" t="s">
        <v>116</v>
      </c>
      <c r="Q3" s="34" t="s">
        <v>71</v>
      </c>
    </row>
    <row r="4" spans="1:17" ht="25.5">
      <c r="A4" s="18"/>
      <c r="B4" s="37" t="s">
        <v>206</v>
      </c>
      <c r="C4" s="39" t="s">
        <v>212</v>
      </c>
      <c r="D4" s="37" t="s">
        <v>15</v>
      </c>
      <c r="E4" s="39" t="s">
        <v>145</v>
      </c>
      <c r="F4" s="40">
        <v>42153</v>
      </c>
      <c r="G4" s="40">
        <v>42154</v>
      </c>
      <c r="H4" s="40">
        <v>42154</v>
      </c>
      <c r="I4" s="40">
        <v>42155</v>
      </c>
      <c r="J4" s="41">
        <v>0.5</v>
      </c>
      <c r="K4" s="41">
        <f t="shared" si="0"/>
        <v>300</v>
      </c>
      <c r="L4" s="39" t="s">
        <v>17</v>
      </c>
      <c r="M4" s="39" t="s">
        <v>213</v>
      </c>
      <c r="N4" s="39" t="s">
        <v>60</v>
      </c>
      <c r="O4" s="22">
        <v>42190</v>
      </c>
      <c r="P4" s="20" t="s">
        <v>116</v>
      </c>
      <c r="Q4" s="34" t="s">
        <v>71</v>
      </c>
    </row>
    <row r="5" spans="1:17" ht="25.5">
      <c r="A5" s="18"/>
      <c r="B5" s="41" t="s">
        <v>0</v>
      </c>
      <c r="C5" s="20" t="s">
        <v>214</v>
      </c>
      <c r="D5" s="42" t="s">
        <v>15</v>
      </c>
      <c r="E5" s="20" t="s">
        <v>16</v>
      </c>
      <c r="F5" s="22">
        <v>42167</v>
      </c>
      <c r="G5" s="22">
        <v>42168</v>
      </c>
      <c r="H5" s="22">
        <v>42168</v>
      </c>
      <c r="I5" s="22">
        <v>42168</v>
      </c>
      <c r="J5" s="18">
        <v>0.5</v>
      </c>
      <c r="K5" s="18">
        <f t="shared" si="0"/>
        <v>300</v>
      </c>
      <c r="L5" s="20" t="s">
        <v>17</v>
      </c>
      <c r="M5" s="20" t="s">
        <v>215</v>
      </c>
      <c r="N5" s="20" t="s">
        <v>60</v>
      </c>
      <c r="O5" s="22">
        <v>42190</v>
      </c>
      <c r="P5" s="20" t="s">
        <v>116</v>
      </c>
      <c r="Q5" s="34" t="s">
        <v>71</v>
      </c>
    </row>
    <row r="6" spans="1:17" ht="25.5">
      <c r="A6" s="18"/>
      <c r="B6" s="19" t="s">
        <v>216</v>
      </c>
      <c r="C6" s="20" t="s">
        <v>217</v>
      </c>
      <c r="D6" s="42" t="s">
        <v>15</v>
      </c>
      <c r="E6" s="20" t="s">
        <v>145</v>
      </c>
      <c r="F6" s="22">
        <v>42168</v>
      </c>
      <c r="G6" s="22">
        <v>42168</v>
      </c>
      <c r="H6" s="22">
        <v>42168</v>
      </c>
      <c r="I6" s="22">
        <v>42168</v>
      </c>
      <c r="J6" s="18">
        <v>7</v>
      </c>
      <c r="K6" s="18">
        <f t="shared" si="0"/>
        <v>4200</v>
      </c>
      <c r="L6" s="20" t="s">
        <v>17</v>
      </c>
      <c r="M6" s="24" t="s">
        <v>218</v>
      </c>
      <c r="N6" s="20" t="s">
        <v>63</v>
      </c>
      <c r="O6" s="22">
        <v>42190</v>
      </c>
      <c r="P6" s="20" t="s">
        <v>116</v>
      </c>
      <c r="Q6" s="34" t="s">
        <v>71</v>
      </c>
    </row>
    <row r="7" spans="1:17" ht="25.5">
      <c r="A7" s="18"/>
      <c r="B7" s="41" t="s">
        <v>0</v>
      </c>
      <c r="C7" s="23" t="s">
        <v>219</v>
      </c>
      <c r="D7" s="42" t="s">
        <v>15</v>
      </c>
      <c r="E7" s="20" t="s">
        <v>16</v>
      </c>
      <c r="F7" s="22">
        <v>42168</v>
      </c>
      <c r="G7" s="22">
        <v>42172</v>
      </c>
      <c r="H7" s="22">
        <v>42172</v>
      </c>
      <c r="I7" s="22">
        <v>42172</v>
      </c>
      <c r="J7" s="24">
        <v>2.5</v>
      </c>
      <c r="K7" s="18">
        <f t="shared" si="0"/>
        <v>1500</v>
      </c>
      <c r="L7" s="20" t="s">
        <v>17</v>
      </c>
      <c r="M7" s="24" t="s">
        <v>220</v>
      </c>
      <c r="N7" s="20" t="s">
        <v>60</v>
      </c>
      <c r="O7" s="22">
        <v>42190</v>
      </c>
      <c r="P7" s="20" t="s">
        <v>116</v>
      </c>
      <c r="Q7" s="34" t="s">
        <v>71</v>
      </c>
    </row>
    <row r="8" spans="1:17" ht="25.5">
      <c r="A8" s="18"/>
      <c r="B8" s="41" t="s">
        <v>0</v>
      </c>
      <c r="C8" s="23" t="s">
        <v>221</v>
      </c>
      <c r="D8" s="42" t="s">
        <v>15</v>
      </c>
      <c r="E8" s="20" t="s">
        <v>16</v>
      </c>
      <c r="F8" s="22">
        <v>42168</v>
      </c>
      <c r="G8" s="22">
        <v>42172</v>
      </c>
      <c r="H8" s="22">
        <v>42172</v>
      </c>
      <c r="I8" s="22">
        <v>42172</v>
      </c>
      <c r="J8" s="24">
        <v>1.5</v>
      </c>
      <c r="K8" s="18">
        <f t="shared" si="0"/>
        <v>900</v>
      </c>
      <c r="L8" s="20" t="s">
        <v>17</v>
      </c>
      <c r="M8" s="24" t="s">
        <v>220</v>
      </c>
      <c r="N8" s="20" t="s">
        <v>60</v>
      </c>
      <c r="O8" s="22">
        <v>42190</v>
      </c>
      <c r="P8" s="20" t="s">
        <v>116</v>
      </c>
      <c r="Q8" s="34" t="s">
        <v>71</v>
      </c>
    </row>
    <row r="9" spans="1:17" ht="25.5">
      <c r="A9" s="18"/>
      <c r="B9" s="41" t="s">
        <v>0</v>
      </c>
      <c r="C9" s="23" t="s">
        <v>222</v>
      </c>
      <c r="D9" s="42" t="s">
        <v>15</v>
      </c>
      <c r="E9" s="20" t="s">
        <v>145</v>
      </c>
      <c r="F9" s="22">
        <v>42164</v>
      </c>
      <c r="G9" s="22">
        <v>42172</v>
      </c>
      <c r="H9" s="22">
        <v>42172</v>
      </c>
      <c r="I9" s="22">
        <v>42172</v>
      </c>
      <c r="J9" s="18">
        <v>0.5</v>
      </c>
      <c r="K9" s="18">
        <f t="shared" si="0"/>
        <v>300</v>
      </c>
      <c r="L9" s="20" t="s">
        <v>17</v>
      </c>
      <c r="M9" s="20" t="s">
        <v>223</v>
      </c>
      <c r="N9" s="20" t="s">
        <v>60</v>
      </c>
      <c r="O9" s="22">
        <v>42190</v>
      </c>
      <c r="P9" s="20" t="s">
        <v>116</v>
      </c>
      <c r="Q9" s="34" t="s">
        <v>71</v>
      </c>
    </row>
    <row r="10" spans="1:17" ht="25.5">
      <c r="A10" s="18"/>
      <c r="B10" s="19" t="s">
        <v>0</v>
      </c>
      <c r="C10" s="24" t="s">
        <v>224</v>
      </c>
      <c r="D10" s="42" t="s">
        <v>15</v>
      </c>
      <c r="E10" s="20" t="s">
        <v>145</v>
      </c>
      <c r="F10" s="22">
        <v>42164</v>
      </c>
      <c r="G10" s="22">
        <v>42172</v>
      </c>
      <c r="H10" s="22">
        <v>42172</v>
      </c>
      <c r="I10" s="22">
        <v>42172</v>
      </c>
      <c r="J10" s="18">
        <v>0.5</v>
      </c>
      <c r="K10" s="18">
        <f t="shared" si="0"/>
        <v>300</v>
      </c>
      <c r="L10" s="20" t="s">
        <v>17</v>
      </c>
      <c r="M10" s="20" t="s">
        <v>225</v>
      </c>
      <c r="N10" s="20" t="s">
        <v>60</v>
      </c>
      <c r="O10" s="22">
        <v>42190</v>
      </c>
      <c r="P10" s="20" t="s">
        <v>116</v>
      </c>
      <c r="Q10" s="34" t="s">
        <v>71</v>
      </c>
    </row>
    <row r="11" spans="1:17" ht="25.5">
      <c r="A11" s="18"/>
      <c r="B11" s="19" t="s">
        <v>0</v>
      </c>
      <c r="C11" s="24" t="s">
        <v>226</v>
      </c>
      <c r="D11" s="42" t="s">
        <v>15</v>
      </c>
      <c r="E11" s="20" t="s">
        <v>16</v>
      </c>
      <c r="F11" s="22">
        <v>42172</v>
      </c>
      <c r="G11" s="22">
        <v>42172</v>
      </c>
      <c r="H11" s="22">
        <v>42172</v>
      </c>
      <c r="I11" s="22">
        <v>42173</v>
      </c>
      <c r="J11" s="18">
        <v>0.5</v>
      </c>
      <c r="K11" s="18">
        <f t="shared" si="0"/>
        <v>300</v>
      </c>
      <c r="L11" s="20" t="s">
        <v>17</v>
      </c>
      <c r="M11" s="20" t="s">
        <v>227</v>
      </c>
      <c r="N11" s="20" t="s">
        <v>60</v>
      </c>
      <c r="O11" s="22">
        <v>42190</v>
      </c>
      <c r="P11" s="20" t="s">
        <v>116</v>
      </c>
      <c r="Q11" s="34" t="s">
        <v>71</v>
      </c>
    </row>
    <row r="12" spans="1:17" ht="25.5">
      <c r="A12" s="18"/>
      <c r="B12" s="19" t="s">
        <v>0</v>
      </c>
      <c r="C12" s="24" t="s">
        <v>228</v>
      </c>
      <c r="D12" s="42" t="s">
        <v>15</v>
      </c>
      <c r="E12" s="20" t="s">
        <v>208</v>
      </c>
      <c r="F12" s="22">
        <v>42172</v>
      </c>
      <c r="G12" s="22">
        <v>42173</v>
      </c>
      <c r="H12" s="22">
        <v>42173</v>
      </c>
      <c r="I12" s="22">
        <v>42173</v>
      </c>
      <c r="J12" s="18">
        <v>1.5</v>
      </c>
      <c r="K12" s="18">
        <f t="shared" si="0"/>
        <v>900</v>
      </c>
      <c r="L12" s="20" t="s">
        <v>17</v>
      </c>
      <c r="M12" s="20" t="s">
        <v>229</v>
      </c>
      <c r="N12" s="20" t="s">
        <v>60</v>
      </c>
      <c r="O12" s="22">
        <v>42190</v>
      </c>
      <c r="P12" s="20" t="s">
        <v>116</v>
      </c>
      <c r="Q12" s="34" t="s">
        <v>71</v>
      </c>
    </row>
    <row r="13" spans="1:17" ht="25.5">
      <c r="A13" s="18"/>
      <c r="B13" s="19" t="s">
        <v>0</v>
      </c>
      <c r="C13" s="24" t="s">
        <v>230</v>
      </c>
      <c r="D13" s="21" t="s">
        <v>15</v>
      </c>
      <c r="E13" s="20" t="s">
        <v>208</v>
      </c>
      <c r="F13" s="22">
        <v>42173</v>
      </c>
      <c r="G13" s="22">
        <v>42173</v>
      </c>
      <c r="H13" s="22">
        <v>42173</v>
      </c>
      <c r="I13" s="22">
        <v>42173</v>
      </c>
      <c r="J13" s="18">
        <v>0.5</v>
      </c>
      <c r="K13" s="18">
        <f t="shared" si="0"/>
        <v>300</v>
      </c>
      <c r="L13" s="20" t="s">
        <v>17</v>
      </c>
      <c r="M13" s="20" t="s">
        <v>227</v>
      </c>
      <c r="N13" s="20" t="s">
        <v>60</v>
      </c>
      <c r="O13" s="22">
        <v>42190</v>
      </c>
      <c r="P13" s="20" t="s">
        <v>116</v>
      </c>
      <c r="Q13" s="49" t="s">
        <v>71</v>
      </c>
    </row>
    <row r="14" spans="1:17" ht="25.5">
      <c r="A14" s="18"/>
      <c r="B14" s="19" t="s">
        <v>0</v>
      </c>
      <c r="C14" s="24" t="s">
        <v>231</v>
      </c>
      <c r="D14" s="21" t="s">
        <v>15</v>
      </c>
      <c r="E14" s="20" t="s">
        <v>16</v>
      </c>
      <c r="F14" s="22">
        <v>42173</v>
      </c>
      <c r="G14" s="22">
        <v>42175</v>
      </c>
      <c r="H14" s="22">
        <v>42175</v>
      </c>
      <c r="I14" s="22">
        <v>42175</v>
      </c>
      <c r="J14" s="18">
        <v>0.5</v>
      </c>
      <c r="K14" s="18">
        <f t="shared" si="0"/>
        <v>300</v>
      </c>
      <c r="L14" s="20" t="s">
        <v>17</v>
      </c>
      <c r="M14" s="20" t="s">
        <v>232</v>
      </c>
      <c r="N14" s="20" t="s">
        <v>60</v>
      </c>
      <c r="O14" s="22">
        <v>42190</v>
      </c>
      <c r="P14" s="20" t="s">
        <v>116</v>
      </c>
      <c r="Q14" s="49" t="s">
        <v>71</v>
      </c>
    </row>
    <row r="15" spans="1:17" ht="25.5">
      <c r="A15" s="18"/>
      <c r="B15" s="19" t="s">
        <v>0</v>
      </c>
      <c r="C15" s="43" t="s">
        <v>233</v>
      </c>
      <c r="D15" s="21" t="s">
        <v>15</v>
      </c>
      <c r="E15" s="20" t="s">
        <v>16</v>
      </c>
      <c r="F15" s="22">
        <v>42175</v>
      </c>
      <c r="G15" s="22">
        <v>42179</v>
      </c>
      <c r="H15" s="22">
        <v>42180</v>
      </c>
      <c r="I15" s="22">
        <v>42180</v>
      </c>
      <c r="J15" s="18">
        <v>5</v>
      </c>
      <c r="K15" s="18">
        <f t="shared" si="0"/>
        <v>3000</v>
      </c>
      <c r="L15" s="20" t="s">
        <v>17</v>
      </c>
      <c r="M15" s="20" t="s">
        <v>234</v>
      </c>
      <c r="N15" s="20" t="s">
        <v>60</v>
      </c>
      <c r="O15" s="22">
        <v>42190</v>
      </c>
      <c r="P15" s="20" t="s">
        <v>116</v>
      </c>
      <c r="Q15" s="49" t="s">
        <v>71</v>
      </c>
    </row>
    <row r="16" spans="1:17" ht="25.5">
      <c r="A16" s="18"/>
      <c r="B16" s="19" t="s">
        <v>0</v>
      </c>
      <c r="C16" s="43" t="s">
        <v>235</v>
      </c>
      <c r="D16" s="24" t="s">
        <v>15</v>
      </c>
      <c r="E16" s="20" t="s">
        <v>16</v>
      </c>
      <c r="F16" s="22">
        <v>42175</v>
      </c>
      <c r="G16" s="22">
        <v>42179</v>
      </c>
      <c r="H16" s="22">
        <v>42180</v>
      </c>
      <c r="I16" s="22">
        <v>42180</v>
      </c>
      <c r="J16" s="18">
        <v>3.5</v>
      </c>
      <c r="K16" s="18">
        <f t="shared" si="0"/>
        <v>2100</v>
      </c>
      <c r="L16" s="20" t="s">
        <v>17</v>
      </c>
      <c r="M16" s="20" t="s">
        <v>234</v>
      </c>
      <c r="N16" s="20" t="s">
        <v>60</v>
      </c>
      <c r="O16" s="22">
        <v>42190</v>
      </c>
      <c r="P16" s="20" t="s">
        <v>116</v>
      </c>
      <c r="Q16" s="49" t="s">
        <v>71</v>
      </c>
    </row>
    <row r="17" spans="1:17" ht="25.5">
      <c r="A17" s="18"/>
      <c r="B17" s="18" t="s">
        <v>0</v>
      </c>
      <c r="C17" s="24" t="s">
        <v>236</v>
      </c>
      <c r="D17" s="24" t="s">
        <v>15</v>
      </c>
      <c r="E17" s="20" t="s">
        <v>208</v>
      </c>
      <c r="F17" s="22">
        <v>42179</v>
      </c>
      <c r="G17" s="22">
        <v>42179</v>
      </c>
      <c r="H17" s="22">
        <v>42179</v>
      </c>
      <c r="I17" s="22">
        <v>42179</v>
      </c>
      <c r="J17" s="18">
        <v>0.5</v>
      </c>
      <c r="K17" s="18">
        <f t="shared" si="0"/>
        <v>300</v>
      </c>
      <c r="L17" s="20" t="s">
        <v>17</v>
      </c>
      <c r="M17" s="20" t="s">
        <v>237</v>
      </c>
      <c r="N17" s="20" t="s">
        <v>60</v>
      </c>
      <c r="O17" s="22">
        <v>42190</v>
      </c>
      <c r="P17" s="20" t="s">
        <v>116</v>
      </c>
      <c r="Q17" s="49" t="s">
        <v>71</v>
      </c>
    </row>
    <row r="18" spans="1:17" ht="25.5">
      <c r="A18" s="18"/>
      <c r="B18" s="27" t="s">
        <v>35</v>
      </c>
      <c r="C18" s="24" t="s">
        <v>238</v>
      </c>
      <c r="D18" s="24" t="s">
        <v>15</v>
      </c>
      <c r="E18" s="25" t="s">
        <v>39</v>
      </c>
      <c r="F18" s="22">
        <v>42179</v>
      </c>
      <c r="G18" s="22">
        <v>42180</v>
      </c>
      <c r="H18" s="22">
        <v>42180</v>
      </c>
      <c r="I18" s="22">
        <v>42180</v>
      </c>
      <c r="J18" s="18">
        <v>2</v>
      </c>
      <c r="K18" s="18">
        <f t="shared" si="0"/>
        <v>1200</v>
      </c>
      <c r="L18" s="20" t="s">
        <v>17</v>
      </c>
      <c r="M18" s="20" t="s">
        <v>238</v>
      </c>
      <c r="N18" s="20" t="s">
        <v>60</v>
      </c>
      <c r="O18" s="22">
        <v>42192</v>
      </c>
      <c r="P18" s="20" t="s">
        <v>116</v>
      </c>
      <c r="Q18" s="49" t="s">
        <v>71</v>
      </c>
    </row>
    <row r="19" spans="1:17" ht="25.5">
      <c r="A19" s="18"/>
      <c r="B19" s="18" t="s">
        <v>0</v>
      </c>
      <c r="C19" s="24" t="s">
        <v>239</v>
      </c>
      <c r="D19" s="24" t="s">
        <v>15</v>
      </c>
      <c r="E19" s="20" t="s">
        <v>16</v>
      </c>
      <c r="F19" s="22">
        <v>42181</v>
      </c>
      <c r="G19" s="22">
        <v>42182</v>
      </c>
      <c r="H19" s="22">
        <v>42182</v>
      </c>
      <c r="I19" s="22">
        <v>42182</v>
      </c>
      <c r="J19" s="18">
        <v>1.5</v>
      </c>
      <c r="K19" s="18">
        <f t="shared" si="0"/>
        <v>900</v>
      </c>
      <c r="L19" s="20" t="s">
        <v>17</v>
      </c>
      <c r="M19" s="20" t="s">
        <v>240</v>
      </c>
      <c r="N19" s="20" t="s">
        <v>60</v>
      </c>
      <c r="O19" s="22">
        <v>42190</v>
      </c>
      <c r="P19" s="20" t="s">
        <v>116</v>
      </c>
      <c r="Q19" s="49" t="s">
        <v>71</v>
      </c>
    </row>
    <row r="20" spans="1:17" ht="25.5">
      <c r="A20" s="18"/>
      <c r="B20" s="18" t="s">
        <v>0</v>
      </c>
      <c r="C20" s="24" t="s">
        <v>241</v>
      </c>
      <c r="D20" s="24" t="s">
        <v>15</v>
      </c>
      <c r="E20" s="20" t="s">
        <v>145</v>
      </c>
      <c r="F20" s="22">
        <v>42179</v>
      </c>
      <c r="G20" s="22">
        <v>42179</v>
      </c>
      <c r="H20" s="22">
        <v>42179</v>
      </c>
      <c r="I20" s="22">
        <v>42179</v>
      </c>
      <c r="J20" s="18">
        <v>2</v>
      </c>
      <c r="K20" s="18">
        <f t="shared" si="0"/>
        <v>1200</v>
      </c>
      <c r="L20" s="20" t="s">
        <v>17</v>
      </c>
      <c r="M20" s="20" t="s">
        <v>242</v>
      </c>
      <c r="N20" s="20" t="s">
        <v>60</v>
      </c>
      <c r="O20" s="22">
        <v>42190</v>
      </c>
      <c r="P20" s="20" t="s">
        <v>243</v>
      </c>
      <c r="Q20" s="49" t="s">
        <v>71</v>
      </c>
    </row>
    <row r="21" spans="1:17" ht="25.5">
      <c r="A21" s="18"/>
      <c r="B21" s="18" t="s">
        <v>0</v>
      </c>
      <c r="C21" s="24" t="s">
        <v>241</v>
      </c>
      <c r="D21" s="24" t="s">
        <v>15</v>
      </c>
      <c r="E21" s="20" t="s">
        <v>145</v>
      </c>
      <c r="F21" s="22">
        <v>42179</v>
      </c>
      <c r="G21" s="22">
        <v>42181</v>
      </c>
      <c r="H21" s="22">
        <v>42181</v>
      </c>
      <c r="I21" s="22">
        <v>42181</v>
      </c>
      <c r="J21" s="18">
        <v>3</v>
      </c>
      <c r="K21" s="18">
        <f t="shared" si="0"/>
        <v>1800</v>
      </c>
      <c r="L21" s="20" t="s">
        <v>17</v>
      </c>
      <c r="M21" s="20" t="s">
        <v>244</v>
      </c>
      <c r="N21" s="20" t="s">
        <v>60</v>
      </c>
      <c r="O21" s="22">
        <v>42190</v>
      </c>
      <c r="P21" s="20" t="s">
        <v>243</v>
      </c>
      <c r="Q21" s="49" t="s">
        <v>71</v>
      </c>
    </row>
    <row r="22" spans="1:17" ht="25.5">
      <c r="A22" s="18"/>
      <c r="B22" s="18" t="s">
        <v>28</v>
      </c>
      <c r="C22" s="24" t="s">
        <v>245</v>
      </c>
      <c r="D22" s="24" t="s">
        <v>15</v>
      </c>
      <c r="E22" s="20" t="s">
        <v>30</v>
      </c>
      <c r="F22" s="22">
        <v>42178</v>
      </c>
      <c r="G22" s="22">
        <v>42178</v>
      </c>
      <c r="H22" s="22">
        <v>42163</v>
      </c>
      <c r="I22" s="22">
        <v>42166</v>
      </c>
      <c r="J22" s="18">
        <v>112</v>
      </c>
      <c r="K22" s="18">
        <f>J22*500</f>
        <v>56000</v>
      </c>
      <c r="L22" s="20" t="s">
        <v>17</v>
      </c>
      <c r="M22" s="20"/>
      <c r="N22" s="20" t="s">
        <v>60</v>
      </c>
      <c r="O22" s="22">
        <v>42190</v>
      </c>
      <c r="P22" s="44" t="s">
        <v>100</v>
      </c>
      <c r="Q22" s="44" t="s">
        <v>101</v>
      </c>
    </row>
    <row r="23" spans="1:17" ht="25.5">
      <c r="A23" s="18"/>
      <c r="B23" s="18" t="s">
        <v>198</v>
      </c>
      <c r="C23" s="26" t="s">
        <v>42</v>
      </c>
      <c r="D23" s="24" t="s">
        <v>15</v>
      </c>
      <c r="E23" s="20" t="s">
        <v>246</v>
      </c>
      <c r="F23" s="22"/>
      <c r="G23" s="22"/>
      <c r="H23" s="22"/>
      <c r="I23" s="22"/>
      <c r="J23" s="25">
        <v>8</v>
      </c>
      <c r="K23" s="18">
        <v>800</v>
      </c>
      <c r="L23" s="20" t="s">
        <v>17</v>
      </c>
      <c r="M23" s="20"/>
      <c r="N23" s="20" t="s">
        <v>60</v>
      </c>
      <c r="O23" s="22">
        <v>42190</v>
      </c>
      <c r="P23" s="20"/>
      <c r="Q23" s="49" t="s">
        <v>62</v>
      </c>
    </row>
    <row r="24" spans="1:17" ht="25.5">
      <c r="A24" s="18"/>
      <c r="B24" s="27" t="s">
        <v>35</v>
      </c>
      <c r="C24" s="26" t="s">
        <v>247</v>
      </c>
      <c r="D24" s="24" t="s">
        <v>15</v>
      </c>
      <c r="E24" s="20" t="s">
        <v>39</v>
      </c>
      <c r="F24" s="22">
        <v>42171</v>
      </c>
      <c r="G24" s="22">
        <v>42172</v>
      </c>
      <c r="H24" s="22">
        <v>42176</v>
      </c>
      <c r="I24" s="22">
        <v>42178</v>
      </c>
      <c r="J24" s="25">
        <v>22</v>
      </c>
      <c r="K24" s="18">
        <f>J24*600</f>
        <v>13200</v>
      </c>
      <c r="L24" s="20" t="s">
        <v>17</v>
      </c>
      <c r="M24" s="20" t="s">
        <v>248</v>
      </c>
      <c r="N24" s="20" t="s">
        <v>60</v>
      </c>
      <c r="O24" s="22">
        <v>42192</v>
      </c>
      <c r="P24" s="20" t="s">
        <v>102</v>
      </c>
      <c r="Q24" s="49" t="s">
        <v>62</v>
      </c>
    </row>
    <row r="25" spans="1:17" ht="25.5">
      <c r="A25" s="18"/>
      <c r="B25" s="27" t="s">
        <v>35</v>
      </c>
      <c r="C25" s="26" t="s">
        <v>249</v>
      </c>
      <c r="D25" s="24" t="s">
        <v>15</v>
      </c>
      <c r="E25" s="20" t="s">
        <v>39</v>
      </c>
      <c r="F25" s="22">
        <v>42171</v>
      </c>
      <c r="G25" s="22">
        <v>42172</v>
      </c>
      <c r="H25" s="22">
        <v>42176</v>
      </c>
      <c r="I25" s="22">
        <v>42178</v>
      </c>
      <c r="J25" s="25">
        <v>14</v>
      </c>
      <c r="K25" s="18">
        <f>J25*600</f>
        <v>8400</v>
      </c>
      <c r="L25" s="20" t="s">
        <v>17</v>
      </c>
      <c r="M25" s="20" t="s">
        <v>250</v>
      </c>
      <c r="N25" s="20" t="s">
        <v>60</v>
      </c>
      <c r="O25" s="22">
        <v>42192</v>
      </c>
      <c r="P25" s="20" t="s">
        <v>102</v>
      </c>
      <c r="Q25" s="49" t="s">
        <v>62</v>
      </c>
    </row>
    <row r="26" spans="1:17" ht="25.5">
      <c r="A26" s="18"/>
      <c r="B26" s="18" t="s">
        <v>28</v>
      </c>
      <c r="C26" s="44" t="s">
        <v>29</v>
      </c>
      <c r="D26" s="24" t="s">
        <v>25</v>
      </c>
      <c r="E26" s="20" t="s">
        <v>30</v>
      </c>
      <c r="F26" s="22"/>
      <c r="G26" s="22"/>
      <c r="H26" s="22"/>
      <c r="I26" s="22"/>
      <c r="J26" s="44">
        <v>0</v>
      </c>
      <c r="K26" s="33">
        <v>5531</v>
      </c>
      <c r="L26" s="20"/>
      <c r="M26" s="20"/>
      <c r="N26" s="20" t="s">
        <v>60</v>
      </c>
      <c r="O26" s="22">
        <v>42190</v>
      </c>
      <c r="P26" s="44" t="s">
        <v>100</v>
      </c>
      <c r="Q26" s="44" t="s">
        <v>101</v>
      </c>
    </row>
    <row r="27" spans="1:17" ht="25.5">
      <c r="A27" s="18"/>
      <c r="B27" s="18" t="s">
        <v>28</v>
      </c>
      <c r="C27" s="44" t="s">
        <v>31</v>
      </c>
      <c r="D27" s="24" t="s">
        <v>25</v>
      </c>
      <c r="E27" s="44" t="s">
        <v>30</v>
      </c>
      <c r="F27" s="22"/>
      <c r="G27" s="22"/>
      <c r="H27" s="22"/>
      <c r="I27" s="22"/>
      <c r="J27" s="18">
        <v>0</v>
      </c>
      <c r="K27" s="44">
        <v>3563</v>
      </c>
      <c r="L27" s="20"/>
      <c r="M27" s="20"/>
      <c r="N27" s="20" t="s">
        <v>60</v>
      </c>
      <c r="O27" s="22">
        <v>42190</v>
      </c>
      <c r="P27" s="44" t="s">
        <v>100</v>
      </c>
      <c r="Q27" s="44" t="s">
        <v>101</v>
      </c>
    </row>
    <row r="28" spans="1:17" ht="25.5">
      <c r="A28" s="18"/>
      <c r="B28" s="18" t="s">
        <v>28</v>
      </c>
      <c r="C28" s="44" t="s">
        <v>33</v>
      </c>
      <c r="D28" s="24" t="s">
        <v>25</v>
      </c>
      <c r="E28" s="44" t="s">
        <v>30</v>
      </c>
      <c r="F28" s="22"/>
      <c r="G28" s="22"/>
      <c r="H28" s="22"/>
      <c r="I28" s="22"/>
      <c r="J28" s="18">
        <v>0</v>
      </c>
      <c r="K28" s="44">
        <v>15052</v>
      </c>
      <c r="L28" s="20"/>
      <c r="M28" s="20"/>
      <c r="N28" s="20" t="s">
        <v>60</v>
      </c>
      <c r="O28" s="22">
        <v>42190</v>
      </c>
      <c r="P28" s="44" t="s">
        <v>100</v>
      </c>
      <c r="Q28" s="44" t="s">
        <v>101</v>
      </c>
    </row>
    <row r="29" spans="1:17" ht="25.5">
      <c r="A29" s="18"/>
      <c r="B29" s="18" t="s">
        <v>28</v>
      </c>
      <c r="C29" s="44" t="s">
        <v>34</v>
      </c>
      <c r="D29" s="24" t="s">
        <v>25</v>
      </c>
      <c r="E29" s="44" t="s">
        <v>30</v>
      </c>
      <c r="F29" s="22"/>
      <c r="G29" s="22"/>
      <c r="H29" s="22"/>
      <c r="I29" s="22"/>
      <c r="J29" s="18">
        <v>0</v>
      </c>
      <c r="K29" s="44">
        <v>8052</v>
      </c>
      <c r="L29" s="20"/>
      <c r="M29" s="20"/>
      <c r="N29" s="20" t="s">
        <v>60</v>
      </c>
      <c r="O29" s="22">
        <v>42190</v>
      </c>
      <c r="P29" s="44" t="s">
        <v>100</v>
      </c>
      <c r="Q29" s="44" t="s">
        <v>101</v>
      </c>
    </row>
    <row r="30" spans="1:17" ht="25.5">
      <c r="A30" s="18"/>
      <c r="B30" s="27" t="s">
        <v>35</v>
      </c>
      <c r="C30" s="27" t="s">
        <v>36</v>
      </c>
      <c r="D30" s="27" t="s">
        <v>25</v>
      </c>
      <c r="E30" s="27" t="s">
        <v>22</v>
      </c>
      <c r="F30" s="22"/>
      <c r="G30" s="22"/>
      <c r="H30" s="22"/>
      <c r="I30" s="22"/>
      <c r="J30" s="18">
        <v>0</v>
      </c>
      <c r="K30" s="33">
        <v>5925</v>
      </c>
      <c r="L30" s="20"/>
      <c r="M30" s="20"/>
      <c r="N30" s="20" t="s">
        <v>60</v>
      </c>
      <c r="O30" s="22">
        <v>42192</v>
      </c>
      <c r="P30" s="20" t="s">
        <v>71</v>
      </c>
      <c r="Q30" s="49" t="s">
        <v>62</v>
      </c>
    </row>
    <row r="31" spans="1:17" ht="25.5">
      <c r="A31" s="18"/>
      <c r="B31" s="27" t="s">
        <v>35</v>
      </c>
      <c r="C31" s="27" t="s">
        <v>37</v>
      </c>
      <c r="D31" s="27" t="s">
        <v>25</v>
      </c>
      <c r="E31" s="27" t="s">
        <v>22</v>
      </c>
      <c r="F31" s="22"/>
      <c r="G31" s="22"/>
      <c r="H31" s="22"/>
      <c r="I31" s="22"/>
      <c r="J31" s="18">
        <v>0</v>
      </c>
      <c r="K31" s="33">
        <v>25000</v>
      </c>
      <c r="L31" s="20"/>
      <c r="M31" s="20"/>
      <c r="N31" s="20" t="s">
        <v>60</v>
      </c>
      <c r="O31" s="22">
        <v>42192</v>
      </c>
      <c r="P31" s="20" t="s">
        <v>102</v>
      </c>
      <c r="Q31" s="49" t="s">
        <v>62</v>
      </c>
    </row>
    <row r="32" spans="1:17" ht="25.5">
      <c r="A32" s="18"/>
      <c r="B32" s="27" t="s">
        <v>20</v>
      </c>
      <c r="C32" s="27" t="s">
        <v>27</v>
      </c>
      <c r="D32" s="27" t="s">
        <v>25</v>
      </c>
      <c r="E32" s="27" t="s">
        <v>22</v>
      </c>
      <c r="F32" s="22"/>
      <c r="G32" s="22"/>
      <c r="H32" s="22"/>
      <c r="I32" s="22"/>
      <c r="J32" s="18">
        <v>0</v>
      </c>
      <c r="K32" s="33">
        <v>20833</v>
      </c>
      <c r="L32" s="20"/>
      <c r="M32" s="20"/>
      <c r="N32" s="20" t="s">
        <v>60</v>
      </c>
      <c r="O32" s="22">
        <v>42192</v>
      </c>
      <c r="P32" s="20" t="s">
        <v>103</v>
      </c>
      <c r="Q32" s="49" t="s">
        <v>62</v>
      </c>
    </row>
    <row r="33" spans="1:17" ht="25.5">
      <c r="A33" s="18"/>
      <c r="B33" s="27" t="s">
        <v>198</v>
      </c>
      <c r="C33" s="27" t="s">
        <v>251</v>
      </c>
      <c r="D33" s="27" t="s">
        <v>25</v>
      </c>
      <c r="E33" s="27" t="s">
        <v>22</v>
      </c>
      <c r="F33" s="45"/>
      <c r="G33" s="22"/>
      <c r="H33" s="22"/>
      <c r="I33" s="22"/>
      <c r="J33" s="18">
        <v>0</v>
      </c>
      <c r="K33" s="33">
        <v>5000</v>
      </c>
      <c r="L33" s="20"/>
      <c r="M33" s="20"/>
      <c r="N33" s="20" t="s">
        <v>60</v>
      </c>
      <c r="O33" s="22">
        <v>42190</v>
      </c>
      <c r="P33" s="20" t="s">
        <v>71</v>
      </c>
      <c r="Q33" s="49" t="s">
        <v>62</v>
      </c>
    </row>
    <row r="34" spans="1:17">
      <c r="A34" s="46" t="s">
        <v>19</v>
      </c>
      <c r="B34" s="46"/>
      <c r="C34" s="46"/>
      <c r="D34" s="46"/>
      <c r="E34" s="46"/>
      <c r="F34" s="46"/>
      <c r="G34" s="46"/>
      <c r="H34" s="47" t="s">
        <v>19</v>
      </c>
      <c r="I34" s="47"/>
      <c r="J34" s="48">
        <f>SUM(J2:J33)</f>
        <v>191.5</v>
      </c>
      <c r="K34" s="48">
        <f>SUM(K2:K33)</f>
        <v>188656</v>
      </c>
      <c r="L34" s="46"/>
      <c r="M34" s="46"/>
      <c r="N34" s="46"/>
      <c r="O34" s="46"/>
      <c r="P34" s="46"/>
      <c r="Q34" s="46"/>
    </row>
  </sheetData>
  <autoFilter ref="A1:Q34">
    <extLst/>
  </autoFilter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IZ52"/>
  <sheetViews>
    <sheetView showGridLines="0" zoomScale="80" zoomScaleNormal="80" workbookViewId="0">
      <pane ySplit="1" topLeftCell="A2" activePane="bottomLeft" state="frozen"/>
      <selection pane="bottomLeft" activeCell="A40" sqref="A40:XFD40"/>
    </sheetView>
  </sheetViews>
  <sheetFormatPr defaultColWidth="16.28515625" defaultRowHeight="12.75"/>
  <cols>
    <col min="1" max="1" width="5.42578125" style="15" customWidth="1"/>
    <col min="2" max="2" width="20.5703125" style="15" customWidth="1"/>
    <col min="3" max="3" width="53.85546875" style="15" customWidth="1"/>
    <col min="4" max="4" width="17.7109375" style="15" customWidth="1"/>
    <col min="5" max="5" width="13.7109375" style="15" customWidth="1"/>
    <col min="6" max="6" width="15" style="15" customWidth="1"/>
    <col min="7" max="7" width="17.5703125" style="15" customWidth="1"/>
    <col min="8" max="8" width="16.5703125" style="15" customWidth="1"/>
    <col min="9" max="9" width="17.7109375" style="15" customWidth="1"/>
    <col min="10" max="10" width="8.5703125" style="15" customWidth="1"/>
    <col min="11" max="11" width="7.5703125" style="15" customWidth="1"/>
    <col min="12" max="12" width="18.85546875" style="15" customWidth="1"/>
    <col min="13" max="13" width="24.140625" style="15" customWidth="1"/>
    <col min="14" max="14" width="23" style="15" customWidth="1"/>
    <col min="15" max="15" width="33.140625" style="15" customWidth="1"/>
    <col min="16" max="16" width="11.7109375" style="15" customWidth="1"/>
    <col min="17" max="17" width="15.7109375" style="15" customWidth="1"/>
    <col min="18" max="260" width="16.28515625" style="15" customWidth="1"/>
    <col min="261" max="16384" width="16.28515625" style="13"/>
  </cols>
  <sheetData>
    <row r="1" spans="1:17" ht="25.5">
      <c r="A1" s="16" t="s">
        <v>1</v>
      </c>
      <c r="B1" s="17" t="s">
        <v>2</v>
      </c>
      <c r="C1" s="16" t="s">
        <v>3</v>
      </c>
      <c r="D1" s="17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7" t="s">
        <v>9</v>
      </c>
      <c r="J1" s="16" t="s">
        <v>10</v>
      </c>
      <c r="K1" s="16" t="s">
        <v>11</v>
      </c>
      <c r="L1" s="30" t="s">
        <v>12</v>
      </c>
      <c r="M1" s="16" t="s">
        <v>13</v>
      </c>
      <c r="N1" s="31" t="s">
        <v>56</v>
      </c>
      <c r="O1" s="17" t="s">
        <v>57</v>
      </c>
      <c r="P1" s="16" t="s">
        <v>58</v>
      </c>
      <c r="Q1" s="17" t="s">
        <v>59</v>
      </c>
    </row>
    <row r="2" spans="1:17" ht="25.5">
      <c r="A2" s="18">
        <v>1</v>
      </c>
      <c r="B2" s="19" t="s">
        <v>0</v>
      </c>
      <c r="C2" s="20" t="s">
        <v>252</v>
      </c>
      <c r="D2" s="21" t="s">
        <v>15</v>
      </c>
      <c r="E2" s="20" t="s">
        <v>16</v>
      </c>
      <c r="F2" s="22">
        <v>42103</v>
      </c>
      <c r="G2" s="22" t="s">
        <v>253</v>
      </c>
      <c r="H2" s="22" t="s">
        <v>254</v>
      </c>
      <c r="I2" s="22" t="s">
        <v>254</v>
      </c>
      <c r="J2" s="18">
        <v>5</v>
      </c>
      <c r="K2" s="18">
        <f>J2*600</f>
        <v>3000</v>
      </c>
      <c r="L2" s="20" t="s">
        <v>17</v>
      </c>
      <c r="M2" s="20" t="s">
        <v>255</v>
      </c>
      <c r="N2" s="20" t="s">
        <v>60</v>
      </c>
      <c r="O2" s="20" t="s">
        <v>256</v>
      </c>
      <c r="P2" s="20" t="s">
        <v>116</v>
      </c>
      <c r="Q2" s="34" t="s">
        <v>71</v>
      </c>
    </row>
    <row r="3" spans="1:17" ht="25.5">
      <c r="A3" s="18">
        <v>2</v>
      </c>
      <c r="B3" s="19" t="s">
        <v>0</v>
      </c>
      <c r="C3" s="20" t="s">
        <v>257</v>
      </c>
      <c r="D3" s="21" t="s">
        <v>15</v>
      </c>
      <c r="E3" s="20" t="s">
        <v>16</v>
      </c>
      <c r="F3" s="22">
        <v>42103</v>
      </c>
      <c r="G3" s="22" t="s">
        <v>258</v>
      </c>
      <c r="H3" s="22" t="s">
        <v>254</v>
      </c>
      <c r="I3" s="22" t="s">
        <v>254</v>
      </c>
      <c r="J3" s="18">
        <v>2</v>
      </c>
      <c r="K3" s="18">
        <f>J3*600</f>
        <v>1200</v>
      </c>
      <c r="L3" s="20" t="s">
        <v>17</v>
      </c>
      <c r="M3" s="20" t="s">
        <v>255</v>
      </c>
      <c r="N3" s="20" t="s">
        <v>60</v>
      </c>
      <c r="O3" s="20" t="s">
        <v>256</v>
      </c>
      <c r="P3" s="20" t="s">
        <v>116</v>
      </c>
      <c r="Q3" s="34" t="s">
        <v>71</v>
      </c>
    </row>
    <row r="4" spans="1:17" ht="25.5">
      <c r="A4" s="18">
        <v>3</v>
      </c>
      <c r="B4" s="19" t="s">
        <v>0</v>
      </c>
      <c r="C4" s="20" t="s">
        <v>259</v>
      </c>
      <c r="D4" s="21" t="s">
        <v>15</v>
      </c>
      <c r="E4" s="20" t="s">
        <v>16</v>
      </c>
      <c r="F4" s="22">
        <v>42103</v>
      </c>
      <c r="G4" s="22" t="s">
        <v>258</v>
      </c>
      <c r="H4" s="22" t="s">
        <v>254</v>
      </c>
      <c r="I4" s="22" t="s">
        <v>254</v>
      </c>
      <c r="J4" s="18">
        <v>2</v>
      </c>
      <c r="K4" s="18">
        <f t="shared" ref="K4:K14" si="0">J4*600</f>
        <v>1200</v>
      </c>
      <c r="L4" s="20" t="s">
        <v>17</v>
      </c>
      <c r="M4" s="20" t="s">
        <v>255</v>
      </c>
      <c r="N4" s="20" t="s">
        <v>60</v>
      </c>
      <c r="O4" s="20" t="s">
        <v>256</v>
      </c>
      <c r="P4" s="20" t="s">
        <v>116</v>
      </c>
      <c r="Q4" s="34" t="s">
        <v>71</v>
      </c>
    </row>
    <row r="5" spans="1:17" ht="25.5">
      <c r="A5" s="18">
        <v>4</v>
      </c>
      <c r="B5" s="19" t="s">
        <v>0</v>
      </c>
      <c r="C5" s="20" t="s">
        <v>260</v>
      </c>
      <c r="D5" s="21" t="s">
        <v>15</v>
      </c>
      <c r="E5" s="20" t="s">
        <v>145</v>
      </c>
      <c r="F5" s="22" t="s">
        <v>261</v>
      </c>
      <c r="G5" s="22" t="s">
        <v>254</v>
      </c>
      <c r="H5" s="22" t="s">
        <v>262</v>
      </c>
      <c r="I5" s="22" t="s">
        <v>254</v>
      </c>
      <c r="J5" s="18">
        <v>3</v>
      </c>
      <c r="K5" s="18">
        <f t="shared" si="0"/>
        <v>1800</v>
      </c>
      <c r="L5" s="20" t="s">
        <v>17</v>
      </c>
      <c r="M5" s="20" t="s">
        <v>263</v>
      </c>
      <c r="N5" s="20" t="s">
        <v>60</v>
      </c>
      <c r="O5" s="20" t="s">
        <v>256</v>
      </c>
      <c r="P5" s="20" t="s">
        <v>116</v>
      </c>
      <c r="Q5" s="34" t="s">
        <v>71</v>
      </c>
    </row>
    <row r="6" spans="1:17" ht="25.5">
      <c r="A6" s="18">
        <v>5</v>
      </c>
      <c r="B6" s="19" t="s">
        <v>0</v>
      </c>
      <c r="C6" s="20" t="s">
        <v>264</v>
      </c>
      <c r="D6" s="21" t="s">
        <v>15</v>
      </c>
      <c r="E6" s="20" t="s">
        <v>16</v>
      </c>
      <c r="F6" s="22" t="s">
        <v>265</v>
      </c>
      <c r="G6" s="22" t="s">
        <v>266</v>
      </c>
      <c r="H6" s="22" t="s">
        <v>266</v>
      </c>
      <c r="I6" s="22" t="s">
        <v>266</v>
      </c>
      <c r="J6" s="18">
        <v>0.5</v>
      </c>
      <c r="K6" s="18">
        <f t="shared" si="0"/>
        <v>300</v>
      </c>
      <c r="L6" s="20" t="s">
        <v>17</v>
      </c>
      <c r="M6" s="20" t="s">
        <v>267</v>
      </c>
      <c r="N6" s="20" t="s">
        <v>60</v>
      </c>
      <c r="O6" s="20" t="s">
        <v>256</v>
      </c>
      <c r="P6" s="20" t="s">
        <v>116</v>
      </c>
      <c r="Q6" s="34" t="s">
        <v>71</v>
      </c>
    </row>
    <row r="7" spans="1:17" ht="25.5">
      <c r="A7" s="18">
        <v>6</v>
      </c>
      <c r="B7" s="19" t="s">
        <v>0</v>
      </c>
      <c r="C7" s="20" t="s">
        <v>268</v>
      </c>
      <c r="D7" s="21" t="s">
        <v>15</v>
      </c>
      <c r="E7" s="20" t="s">
        <v>16</v>
      </c>
      <c r="F7" s="22" t="s">
        <v>265</v>
      </c>
      <c r="G7" s="22" t="s">
        <v>266</v>
      </c>
      <c r="H7" s="22" t="s">
        <v>266</v>
      </c>
      <c r="I7" s="22" t="s">
        <v>266</v>
      </c>
      <c r="J7" s="18">
        <v>4.5</v>
      </c>
      <c r="K7" s="18">
        <f t="shared" si="0"/>
        <v>2700</v>
      </c>
      <c r="L7" s="20" t="s">
        <v>17</v>
      </c>
      <c r="M7" s="20" t="s">
        <v>269</v>
      </c>
      <c r="N7" s="20" t="s">
        <v>60</v>
      </c>
      <c r="O7" s="20" t="s">
        <v>256</v>
      </c>
      <c r="P7" s="20" t="s">
        <v>116</v>
      </c>
      <c r="Q7" s="34" t="s">
        <v>71</v>
      </c>
    </row>
    <row r="8" spans="1:17" ht="25.5">
      <c r="A8" s="18">
        <v>7</v>
      </c>
      <c r="B8" s="19" t="s">
        <v>0</v>
      </c>
      <c r="C8" s="20" t="s">
        <v>270</v>
      </c>
      <c r="D8" s="21" t="s">
        <v>15</v>
      </c>
      <c r="E8" s="20" t="s">
        <v>16</v>
      </c>
      <c r="F8" s="22" t="s">
        <v>265</v>
      </c>
      <c r="G8" s="22" t="s">
        <v>262</v>
      </c>
      <c r="H8" s="22" t="s">
        <v>262</v>
      </c>
      <c r="I8" s="22" t="s">
        <v>262</v>
      </c>
      <c r="J8" s="18">
        <v>3</v>
      </c>
      <c r="K8" s="18">
        <f t="shared" si="0"/>
        <v>1800</v>
      </c>
      <c r="L8" s="20" t="s">
        <v>17</v>
      </c>
      <c r="M8" s="24"/>
      <c r="N8" s="24" t="s">
        <v>60</v>
      </c>
      <c r="O8" s="20" t="s">
        <v>256</v>
      </c>
      <c r="P8" s="20" t="s">
        <v>116</v>
      </c>
      <c r="Q8" s="34" t="s">
        <v>71</v>
      </c>
    </row>
    <row r="9" spans="1:17" ht="25.5">
      <c r="A9" s="18">
        <v>8</v>
      </c>
      <c r="B9" s="19" t="s">
        <v>0</v>
      </c>
      <c r="C9" s="23" t="s">
        <v>271</v>
      </c>
      <c r="D9" s="21" t="s">
        <v>15</v>
      </c>
      <c r="E9" s="20" t="s">
        <v>16</v>
      </c>
      <c r="F9" s="22" t="s">
        <v>254</v>
      </c>
      <c r="G9" s="22" t="s">
        <v>262</v>
      </c>
      <c r="H9" s="22" t="s">
        <v>262</v>
      </c>
      <c r="I9" s="22" t="s">
        <v>262</v>
      </c>
      <c r="J9" s="24">
        <v>0.5</v>
      </c>
      <c r="K9" s="18">
        <f t="shared" si="0"/>
        <v>300</v>
      </c>
      <c r="L9" s="20" t="s">
        <v>17</v>
      </c>
      <c r="M9" s="24"/>
      <c r="N9" s="24" t="s">
        <v>60</v>
      </c>
      <c r="O9" s="20" t="s">
        <v>256</v>
      </c>
      <c r="P9" s="20" t="s">
        <v>116</v>
      </c>
      <c r="Q9" s="34" t="s">
        <v>71</v>
      </c>
    </row>
    <row r="10" spans="1:17" ht="25.5">
      <c r="A10" s="18">
        <v>9</v>
      </c>
      <c r="B10" s="19" t="s">
        <v>0</v>
      </c>
      <c r="C10" s="23" t="s">
        <v>272</v>
      </c>
      <c r="D10" s="21" t="s">
        <v>15</v>
      </c>
      <c r="E10" s="20" t="s">
        <v>16</v>
      </c>
      <c r="F10" s="22" t="s">
        <v>254</v>
      </c>
      <c r="G10" s="22" t="s">
        <v>262</v>
      </c>
      <c r="H10" s="22" t="s">
        <v>262</v>
      </c>
      <c r="I10" s="22" t="s">
        <v>262</v>
      </c>
      <c r="J10" s="24">
        <v>0.5</v>
      </c>
      <c r="K10" s="18">
        <f t="shared" si="0"/>
        <v>300</v>
      </c>
      <c r="L10" s="20" t="s">
        <v>17</v>
      </c>
      <c r="M10" s="24"/>
      <c r="N10" s="24" t="s">
        <v>60</v>
      </c>
      <c r="O10" s="20" t="s">
        <v>256</v>
      </c>
      <c r="P10" s="20" t="s">
        <v>116</v>
      </c>
      <c r="Q10" s="34" t="s">
        <v>71</v>
      </c>
    </row>
    <row r="11" spans="1:17" ht="38.25">
      <c r="A11" s="18">
        <v>10</v>
      </c>
      <c r="B11" s="19" t="s">
        <v>44</v>
      </c>
      <c r="C11" s="23" t="s">
        <v>273</v>
      </c>
      <c r="D11" s="21" t="s">
        <v>15</v>
      </c>
      <c r="E11" s="20" t="s">
        <v>145</v>
      </c>
      <c r="F11" s="22" t="s">
        <v>274</v>
      </c>
      <c r="G11" s="22" t="s">
        <v>274</v>
      </c>
      <c r="H11" s="22" t="s">
        <v>274</v>
      </c>
      <c r="I11" s="22" t="s">
        <v>274</v>
      </c>
      <c r="J11" s="18">
        <v>4</v>
      </c>
      <c r="K11" s="18">
        <f t="shared" si="0"/>
        <v>2400</v>
      </c>
      <c r="L11" s="20" t="s">
        <v>17</v>
      </c>
      <c r="M11" s="20" t="s">
        <v>275</v>
      </c>
      <c r="N11" s="20" t="s">
        <v>63</v>
      </c>
      <c r="O11" s="20" t="s">
        <v>256</v>
      </c>
      <c r="P11" s="20" t="s">
        <v>165</v>
      </c>
      <c r="Q11" s="34" t="s">
        <v>71</v>
      </c>
    </row>
    <row r="12" spans="1:17" ht="25.5">
      <c r="A12" s="18">
        <v>11</v>
      </c>
      <c r="B12" s="19" t="s">
        <v>44</v>
      </c>
      <c r="C12" s="24" t="s">
        <v>276</v>
      </c>
      <c r="D12" s="21" t="s">
        <v>15</v>
      </c>
      <c r="E12" s="20" t="s">
        <v>145</v>
      </c>
      <c r="F12" s="22" t="s">
        <v>277</v>
      </c>
      <c r="G12" s="22" t="s">
        <v>277</v>
      </c>
      <c r="H12" s="22" t="s">
        <v>277</v>
      </c>
      <c r="I12" s="22" t="s">
        <v>277</v>
      </c>
      <c r="J12" s="18">
        <v>1</v>
      </c>
      <c r="K12" s="18">
        <f t="shared" si="0"/>
        <v>600</v>
      </c>
      <c r="L12" s="20" t="s">
        <v>17</v>
      </c>
      <c r="M12" s="20" t="s">
        <v>278</v>
      </c>
      <c r="N12" s="20" t="s">
        <v>63</v>
      </c>
      <c r="O12" s="20" t="s">
        <v>256</v>
      </c>
      <c r="P12" s="20" t="s">
        <v>116</v>
      </c>
      <c r="Q12" s="34" t="s">
        <v>71</v>
      </c>
    </row>
    <row r="13" spans="1:17" ht="25.5">
      <c r="A13" s="18">
        <v>12</v>
      </c>
      <c r="B13" s="19" t="s">
        <v>0</v>
      </c>
      <c r="C13" s="24" t="s">
        <v>279</v>
      </c>
      <c r="D13" s="21" t="s">
        <v>15</v>
      </c>
      <c r="E13" s="20" t="s">
        <v>16</v>
      </c>
      <c r="F13" s="22" t="s">
        <v>280</v>
      </c>
      <c r="G13" s="22" t="s">
        <v>277</v>
      </c>
      <c r="H13" s="22" t="s">
        <v>277</v>
      </c>
      <c r="I13" s="22" t="s">
        <v>277</v>
      </c>
      <c r="J13" s="18">
        <v>2.5</v>
      </c>
      <c r="K13" s="18">
        <f t="shared" si="0"/>
        <v>1500</v>
      </c>
      <c r="L13" s="20" t="s">
        <v>17</v>
      </c>
      <c r="M13" s="20" t="s">
        <v>281</v>
      </c>
      <c r="N13" s="20" t="s">
        <v>60</v>
      </c>
      <c r="O13" s="20" t="s">
        <v>256</v>
      </c>
      <c r="P13" s="20" t="s">
        <v>116</v>
      </c>
      <c r="Q13" s="34" t="s">
        <v>71</v>
      </c>
    </row>
    <row r="14" spans="1:17" ht="25.5">
      <c r="A14" s="18">
        <v>13</v>
      </c>
      <c r="B14" s="19" t="s">
        <v>0</v>
      </c>
      <c r="C14" s="24" t="s">
        <v>282</v>
      </c>
      <c r="D14" s="21" t="s">
        <v>15</v>
      </c>
      <c r="E14" s="20" t="s">
        <v>16</v>
      </c>
      <c r="F14" s="22" t="s">
        <v>280</v>
      </c>
      <c r="G14" s="22" t="s">
        <v>280</v>
      </c>
      <c r="H14" s="22" t="s">
        <v>277</v>
      </c>
      <c r="I14" s="22" t="s">
        <v>277</v>
      </c>
      <c r="J14" s="18">
        <v>1.5</v>
      </c>
      <c r="K14" s="18">
        <f t="shared" si="0"/>
        <v>900</v>
      </c>
      <c r="L14" s="20" t="s">
        <v>17</v>
      </c>
      <c r="M14" s="20" t="s">
        <v>283</v>
      </c>
      <c r="N14" s="20" t="s">
        <v>60</v>
      </c>
      <c r="O14" s="20" t="s">
        <v>256</v>
      </c>
      <c r="P14" s="20" t="s">
        <v>116</v>
      </c>
      <c r="Q14" s="34" t="s">
        <v>71</v>
      </c>
    </row>
    <row r="15" spans="1:17" ht="25.5">
      <c r="A15" s="18">
        <v>14</v>
      </c>
      <c r="B15" s="19" t="s">
        <v>0</v>
      </c>
      <c r="C15" s="24" t="s">
        <v>284</v>
      </c>
      <c r="D15" s="21" t="s">
        <v>15</v>
      </c>
      <c r="E15" s="20" t="s">
        <v>16</v>
      </c>
      <c r="F15" s="22" t="s">
        <v>277</v>
      </c>
      <c r="G15" s="22" t="s">
        <v>277</v>
      </c>
      <c r="H15" s="22" t="s">
        <v>277</v>
      </c>
      <c r="I15" s="22" t="s">
        <v>277</v>
      </c>
      <c r="J15" s="18">
        <v>5</v>
      </c>
      <c r="K15" s="18">
        <f t="shared" ref="K15:K20" si="1">J15*600</f>
        <v>3000</v>
      </c>
      <c r="L15" s="20" t="s">
        <v>17</v>
      </c>
      <c r="M15" s="20" t="s">
        <v>285</v>
      </c>
      <c r="N15" s="20" t="s">
        <v>60</v>
      </c>
      <c r="O15" s="20" t="s">
        <v>256</v>
      </c>
      <c r="P15" s="20" t="s">
        <v>165</v>
      </c>
      <c r="Q15" s="34" t="s">
        <v>71</v>
      </c>
    </row>
    <row r="16" spans="1:17" ht="25.5">
      <c r="A16" s="18">
        <v>15</v>
      </c>
      <c r="B16" s="19" t="s">
        <v>0</v>
      </c>
      <c r="C16" s="24" t="s">
        <v>286</v>
      </c>
      <c r="D16" s="21" t="s">
        <v>15</v>
      </c>
      <c r="E16" s="20" t="s">
        <v>145</v>
      </c>
      <c r="F16" s="22" t="s">
        <v>277</v>
      </c>
      <c r="G16" s="22" t="s">
        <v>287</v>
      </c>
      <c r="H16" s="22" t="s">
        <v>287</v>
      </c>
      <c r="I16" s="22" t="s">
        <v>287</v>
      </c>
      <c r="J16" s="18">
        <v>2</v>
      </c>
      <c r="K16" s="18">
        <f t="shared" si="1"/>
        <v>1200</v>
      </c>
      <c r="L16" s="20" t="s">
        <v>17</v>
      </c>
      <c r="M16" s="20" t="s">
        <v>288</v>
      </c>
      <c r="N16" s="20" t="s">
        <v>60</v>
      </c>
      <c r="O16" s="20" t="s">
        <v>256</v>
      </c>
      <c r="P16" s="20" t="s">
        <v>116</v>
      </c>
      <c r="Q16" s="35" t="s">
        <v>71</v>
      </c>
    </row>
    <row r="17" spans="1:17" ht="25.5">
      <c r="A17" s="18">
        <v>16</v>
      </c>
      <c r="B17" s="19" t="s">
        <v>0</v>
      </c>
      <c r="C17" s="24" t="s">
        <v>289</v>
      </c>
      <c r="D17" s="21" t="s">
        <v>15</v>
      </c>
      <c r="E17" s="20" t="s">
        <v>145</v>
      </c>
      <c r="F17" s="22" t="s">
        <v>277</v>
      </c>
      <c r="G17" s="22" t="s">
        <v>287</v>
      </c>
      <c r="H17" s="22" t="s">
        <v>287</v>
      </c>
      <c r="I17" s="22" t="s">
        <v>287</v>
      </c>
      <c r="J17" s="18">
        <v>3.5</v>
      </c>
      <c r="K17" s="18">
        <f t="shared" si="1"/>
        <v>2100</v>
      </c>
      <c r="L17" s="20" t="s">
        <v>17</v>
      </c>
      <c r="M17" s="20" t="s">
        <v>290</v>
      </c>
      <c r="N17" s="20" t="s">
        <v>60</v>
      </c>
      <c r="O17" s="20" t="s">
        <v>256</v>
      </c>
      <c r="P17" s="20" t="s">
        <v>116</v>
      </c>
      <c r="Q17" s="35" t="s">
        <v>71</v>
      </c>
    </row>
    <row r="18" spans="1:17" ht="25.5">
      <c r="A18" s="18">
        <v>17</v>
      </c>
      <c r="B18" s="19" t="s">
        <v>44</v>
      </c>
      <c r="C18" s="24" t="s">
        <v>291</v>
      </c>
      <c r="D18" s="21" t="s">
        <v>15</v>
      </c>
      <c r="E18" s="20" t="s">
        <v>145</v>
      </c>
      <c r="F18" s="22" t="s">
        <v>287</v>
      </c>
      <c r="G18" s="22" t="s">
        <v>287</v>
      </c>
      <c r="H18" s="22" t="s">
        <v>287</v>
      </c>
      <c r="I18" s="22" t="s">
        <v>287</v>
      </c>
      <c r="J18" s="18">
        <v>3</v>
      </c>
      <c r="K18" s="18">
        <f t="shared" si="1"/>
        <v>1800</v>
      </c>
      <c r="L18" s="20" t="s">
        <v>17</v>
      </c>
      <c r="M18" s="20" t="s">
        <v>292</v>
      </c>
      <c r="N18" s="20" t="s">
        <v>63</v>
      </c>
      <c r="O18" s="20" t="s">
        <v>256</v>
      </c>
      <c r="P18" s="20" t="s">
        <v>165</v>
      </c>
      <c r="Q18" s="35" t="s">
        <v>71</v>
      </c>
    </row>
    <row r="19" spans="1:17" ht="25.5">
      <c r="A19" s="18">
        <v>18</v>
      </c>
      <c r="B19" s="19" t="s">
        <v>0</v>
      </c>
      <c r="C19" s="24" t="s">
        <v>293</v>
      </c>
      <c r="D19" s="21" t="s">
        <v>15</v>
      </c>
      <c r="E19" s="20" t="s">
        <v>145</v>
      </c>
      <c r="F19" s="22" t="s">
        <v>277</v>
      </c>
      <c r="G19" s="22" t="s">
        <v>258</v>
      </c>
      <c r="H19" s="22" t="s">
        <v>287</v>
      </c>
      <c r="I19" s="22" t="s">
        <v>287</v>
      </c>
      <c r="J19" s="18">
        <v>1</v>
      </c>
      <c r="K19" s="18">
        <f t="shared" si="1"/>
        <v>600</v>
      </c>
      <c r="L19" s="20" t="s">
        <v>17</v>
      </c>
      <c r="M19" s="20" t="s">
        <v>294</v>
      </c>
      <c r="N19" s="20" t="s">
        <v>60</v>
      </c>
      <c r="O19" s="20" t="s">
        <v>256</v>
      </c>
      <c r="P19" s="20" t="s">
        <v>116</v>
      </c>
      <c r="Q19" s="35" t="s">
        <v>71</v>
      </c>
    </row>
    <row r="20" spans="1:17" ht="25.5">
      <c r="A20" s="18">
        <v>19</v>
      </c>
      <c r="B20" s="19" t="s">
        <v>0</v>
      </c>
      <c r="C20" s="24" t="s">
        <v>295</v>
      </c>
      <c r="D20" s="21" t="s">
        <v>15</v>
      </c>
      <c r="E20" s="20" t="s">
        <v>145</v>
      </c>
      <c r="F20" s="22" t="s">
        <v>296</v>
      </c>
      <c r="G20" s="22" t="s">
        <v>296</v>
      </c>
      <c r="H20" s="22" t="s">
        <v>296</v>
      </c>
      <c r="I20" s="22" t="s">
        <v>296</v>
      </c>
      <c r="J20" s="18">
        <v>1.5</v>
      </c>
      <c r="K20" s="18">
        <f t="shared" si="1"/>
        <v>900</v>
      </c>
      <c r="L20" s="20" t="s">
        <v>17</v>
      </c>
      <c r="M20" s="20" t="s">
        <v>297</v>
      </c>
      <c r="N20" s="20" t="s">
        <v>60</v>
      </c>
      <c r="O20" s="20" t="s">
        <v>256</v>
      </c>
      <c r="P20" s="20" t="s">
        <v>116</v>
      </c>
      <c r="Q20" s="35" t="s">
        <v>71</v>
      </c>
    </row>
    <row r="21" spans="1:17" ht="38.25">
      <c r="A21" s="18">
        <v>20</v>
      </c>
      <c r="B21" s="19" t="s">
        <v>20</v>
      </c>
      <c r="C21" s="24" t="s">
        <v>298</v>
      </c>
      <c r="D21" s="24" t="s">
        <v>299</v>
      </c>
      <c r="E21" s="21" t="s">
        <v>22</v>
      </c>
      <c r="F21" s="22" t="s">
        <v>280</v>
      </c>
      <c r="G21" s="22" t="s">
        <v>296</v>
      </c>
      <c r="H21" s="22" t="s">
        <v>300</v>
      </c>
      <c r="I21" s="22" t="s">
        <v>300</v>
      </c>
      <c r="J21" s="18">
        <v>4</v>
      </c>
      <c r="K21" s="18">
        <f>J21*500</f>
        <v>2000</v>
      </c>
      <c r="L21" s="20" t="s">
        <v>17</v>
      </c>
      <c r="M21" s="20" t="s">
        <v>301</v>
      </c>
      <c r="N21" s="20" t="s">
        <v>60</v>
      </c>
      <c r="O21" s="20" t="s">
        <v>256</v>
      </c>
      <c r="P21" s="20" t="s">
        <v>102</v>
      </c>
      <c r="Q21" s="35" t="s">
        <v>71</v>
      </c>
    </row>
    <row r="22" spans="1:17" ht="25.5">
      <c r="A22" s="18">
        <v>21</v>
      </c>
      <c r="B22" s="19" t="s">
        <v>44</v>
      </c>
      <c r="C22" s="24" t="s">
        <v>302</v>
      </c>
      <c r="D22" s="21" t="s">
        <v>15</v>
      </c>
      <c r="E22" s="20" t="s">
        <v>145</v>
      </c>
      <c r="F22" s="22" t="s">
        <v>296</v>
      </c>
      <c r="G22" s="22" t="s">
        <v>296</v>
      </c>
      <c r="H22" s="22" t="s">
        <v>300</v>
      </c>
      <c r="I22" s="22" t="s">
        <v>300</v>
      </c>
      <c r="J22" s="18">
        <v>2</v>
      </c>
      <c r="K22" s="18">
        <f>J22*600</f>
        <v>1200</v>
      </c>
      <c r="L22" s="20" t="s">
        <v>17</v>
      </c>
      <c r="M22" s="20" t="s">
        <v>303</v>
      </c>
      <c r="N22" s="20" t="s">
        <v>63</v>
      </c>
      <c r="O22" s="20" t="s">
        <v>256</v>
      </c>
      <c r="P22" s="20" t="s">
        <v>116</v>
      </c>
      <c r="Q22" s="35" t="s">
        <v>71</v>
      </c>
    </row>
    <row r="23" spans="1:17" ht="38.25">
      <c r="A23" s="18">
        <v>22</v>
      </c>
      <c r="B23" s="19" t="s">
        <v>44</v>
      </c>
      <c r="C23" s="24" t="s">
        <v>304</v>
      </c>
      <c r="D23" s="21" t="s">
        <v>15</v>
      </c>
      <c r="E23" s="20" t="s">
        <v>145</v>
      </c>
      <c r="F23" s="22" t="s">
        <v>305</v>
      </c>
      <c r="G23" s="22" t="s">
        <v>305</v>
      </c>
      <c r="H23" s="22" t="s">
        <v>305</v>
      </c>
      <c r="I23" s="22" t="s">
        <v>305</v>
      </c>
      <c r="J23" s="18">
        <v>1</v>
      </c>
      <c r="K23" s="18">
        <f t="shared" ref="K23:K31" si="2">J23*600</f>
        <v>600</v>
      </c>
      <c r="L23" s="20" t="s">
        <v>17</v>
      </c>
      <c r="M23" s="20" t="s">
        <v>306</v>
      </c>
      <c r="N23" s="20" t="s">
        <v>63</v>
      </c>
      <c r="O23" s="20" t="s">
        <v>256</v>
      </c>
      <c r="P23" s="20" t="s">
        <v>165</v>
      </c>
      <c r="Q23" s="35" t="s">
        <v>71</v>
      </c>
    </row>
    <row r="24" spans="1:17" ht="38.25">
      <c r="A24" s="18">
        <v>23</v>
      </c>
      <c r="B24" s="19" t="s">
        <v>44</v>
      </c>
      <c r="C24" s="24" t="s">
        <v>307</v>
      </c>
      <c r="D24" s="21" t="s">
        <v>15</v>
      </c>
      <c r="E24" s="20" t="s">
        <v>145</v>
      </c>
      <c r="F24" s="22" t="s">
        <v>308</v>
      </c>
      <c r="G24" s="22" t="s">
        <v>308</v>
      </c>
      <c r="H24" s="22" t="s">
        <v>308</v>
      </c>
      <c r="I24" s="22" t="s">
        <v>308</v>
      </c>
      <c r="J24" s="18">
        <v>4</v>
      </c>
      <c r="K24" s="18">
        <f t="shared" si="2"/>
        <v>2400</v>
      </c>
      <c r="L24" s="20" t="s">
        <v>17</v>
      </c>
      <c r="M24" s="20" t="s">
        <v>309</v>
      </c>
      <c r="N24" s="20" t="s">
        <v>63</v>
      </c>
      <c r="O24" s="20" t="s">
        <v>256</v>
      </c>
      <c r="P24" s="20" t="s">
        <v>165</v>
      </c>
      <c r="Q24" s="35" t="s">
        <v>71</v>
      </c>
    </row>
    <row r="25" spans="1:17" ht="25.5">
      <c r="A25" s="18">
        <v>24</v>
      </c>
      <c r="B25" s="19" t="s">
        <v>0</v>
      </c>
      <c r="C25" s="24" t="s">
        <v>310</v>
      </c>
      <c r="D25" s="21" t="s">
        <v>15</v>
      </c>
      <c r="E25" s="20" t="s">
        <v>145</v>
      </c>
      <c r="F25" s="22" t="s">
        <v>311</v>
      </c>
      <c r="G25" s="22" t="s">
        <v>311</v>
      </c>
      <c r="H25" s="22" t="s">
        <v>311</v>
      </c>
      <c r="I25" s="22" t="s">
        <v>311</v>
      </c>
      <c r="J25" s="18">
        <v>0.5</v>
      </c>
      <c r="K25" s="18">
        <f t="shared" si="2"/>
        <v>300</v>
      </c>
      <c r="L25" s="20" t="s">
        <v>17</v>
      </c>
      <c r="M25" s="20" t="s">
        <v>312</v>
      </c>
      <c r="N25" s="20" t="s">
        <v>60</v>
      </c>
      <c r="O25" s="20" t="s">
        <v>256</v>
      </c>
      <c r="P25" s="20" t="s">
        <v>116</v>
      </c>
      <c r="Q25" s="35" t="s">
        <v>71</v>
      </c>
    </row>
    <row r="26" spans="1:17" ht="25.5">
      <c r="A26" s="18">
        <v>25</v>
      </c>
      <c r="B26" s="19" t="s">
        <v>0</v>
      </c>
      <c r="C26" s="24" t="s">
        <v>313</v>
      </c>
      <c r="D26" s="21" t="s">
        <v>15</v>
      </c>
      <c r="E26" s="20" t="s">
        <v>145</v>
      </c>
      <c r="F26" s="22" t="s">
        <v>305</v>
      </c>
      <c r="G26" s="22" t="s">
        <v>305</v>
      </c>
      <c r="H26" s="22" t="s">
        <v>305</v>
      </c>
      <c r="I26" s="22" t="s">
        <v>305</v>
      </c>
      <c r="J26" s="18">
        <v>2.5</v>
      </c>
      <c r="K26" s="18">
        <f t="shared" si="2"/>
        <v>1500</v>
      </c>
      <c r="L26" s="20" t="s">
        <v>17</v>
      </c>
      <c r="M26" s="20" t="s">
        <v>314</v>
      </c>
      <c r="N26" s="20" t="s">
        <v>60</v>
      </c>
      <c r="O26" s="20" t="s">
        <v>256</v>
      </c>
      <c r="P26" s="20" t="s">
        <v>116</v>
      </c>
      <c r="Q26" s="35" t="s">
        <v>71</v>
      </c>
    </row>
    <row r="27" spans="1:17" ht="25.5">
      <c r="A27" s="18">
        <v>26</v>
      </c>
      <c r="B27" s="19" t="s">
        <v>0</v>
      </c>
      <c r="C27" s="24" t="s">
        <v>315</v>
      </c>
      <c r="D27" s="21" t="s">
        <v>15</v>
      </c>
      <c r="E27" s="20" t="s">
        <v>145</v>
      </c>
      <c r="F27" s="22" t="s">
        <v>305</v>
      </c>
      <c r="G27" s="22" t="s">
        <v>305</v>
      </c>
      <c r="H27" s="22" t="s">
        <v>305</v>
      </c>
      <c r="I27" s="22" t="s">
        <v>305</v>
      </c>
      <c r="J27" s="18">
        <v>2</v>
      </c>
      <c r="K27" s="18">
        <f t="shared" si="2"/>
        <v>1200</v>
      </c>
      <c r="L27" s="20" t="s">
        <v>17</v>
      </c>
      <c r="M27" s="20" t="s">
        <v>314</v>
      </c>
      <c r="N27" s="20" t="s">
        <v>60</v>
      </c>
      <c r="O27" s="20" t="s">
        <v>256</v>
      </c>
      <c r="P27" s="20" t="s">
        <v>116</v>
      </c>
      <c r="Q27" s="35" t="s">
        <v>71</v>
      </c>
    </row>
    <row r="28" spans="1:17" ht="38.25">
      <c r="A28" s="18">
        <v>27</v>
      </c>
      <c r="B28" s="19" t="s">
        <v>44</v>
      </c>
      <c r="C28" s="24" t="s">
        <v>316</v>
      </c>
      <c r="D28" s="21" t="s">
        <v>15</v>
      </c>
      <c r="E28" s="20" t="s">
        <v>145</v>
      </c>
      <c r="F28" s="22" t="s">
        <v>308</v>
      </c>
      <c r="G28" s="22" t="s">
        <v>317</v>
      </c>
      <c r="H28" s="22" t="s">
        <v>317</v>
      </c>
      <c r="I28" s="22" t="s">
        <v>317</v>
      </c>
      <c r="J28" s="18">
        <v>1</v>
      </c>
      <c r="K28" s="18">
        <f t="shared" si="2"/>
        <v>600</v>
      </c>
      <c r="L28" s="20" t="s">
        <v>17</v>
      </c>
      <c r="M28" s="20" t="s">
        <v>318</v>
      </c>
      <c r="N28" s="20" t="s">
        <v>63</v>
      </c>
      <c r="O28" s="20" t="s">
        <v>256</v>
      </c>
      <c r="P28" s="20" t="s">
        <v>116</v>
      </c>
      <c r="Q28" s="35" t="s">
        <v>71</v>
      </c>
    </row>
    <row r="29" spans="1:17" ht="38.25">
      <c r="A29" s="18">
        <v>28</v>
      </c>
      <c r="B29" s="19" t="s">
        <v>44</v>
      </c>
      <c r="C29" s="24" t="s">
        <v>319</v>
      </c>
      <c r="D29" s="21" t="s">
        <v>15</v>
      </c>
      <c r="E29" s="20" t="s">
        <v>145</v>
      </c>
      <c r="F29" s="22" t="s">
        <v>308</v>
      </c>
      <c r="G29" s="22" t="s">
        <v>317</v>
      </c>
      <c r="H29" s="22" t="s">
        <v>317</v>
      </c>
      <c r="I29" s="22" t="s">
        <v>317</v>
      </c>
      <c r="J29" s="18">
        <v>0.5</v>
      </c>
      <c r="K29" s="18">
        <f t="shared" si="2"/>
        <v>300</v>
      </c>
      <c r="L29" s="20" t="s">
        <v>17</v>
      </c>
      <c r="M29" s="20" t="s">
        <v>318</v>
      </c>
      <c r="N29" s="20" t="s">
        <v>63</v>
      </c>
      <c r="O29" s="20" t="s">
        <v>256</v>
      </c>
      <c r="P29" s="20" t="s">
        <v>116</v>
      </c>
      <c r="Q29" s="35" t="s">
        <v>71</v>
      </c>
    </row>
    <row r="30" spans="1:17" ht="25.5">
      <c r="A30" s="18">
        <v>29</v>
      </c>
      <c r="B30" s="19" t="s">
        <v>44</v>
      </c>
      <c r="C30" s="24" t="s">
        <v>320</v>
      </c>
      <c r="D30" s="21" t="s">
        <v>15</v>
      </c>
      <c r="E30" s="20" t="s">
        <v>145</v>
      </c>
      <c r="F30" s="22" t="s">
        <v>308</v>
      </c>
      <c r="G30" s="22" t="s">
        <v>317</v>
      </c>
      <c r="H30" s="22" t="s">
        <v>317</v>
      </c>
      <c r="I30" s="22" t="s">
        <v>317</v>
      </c>
      <c r="J30" s="18">
        <v>3</v>
      </c>
      <c r="K30" s="18">
        <f t="shared" si="2"/>
        <v>1800</v>
      </c>
      <c r="L30" s="20" t="s">
        <v>17</v>
      </c>
      <c r="M30" s="20" t="s">
        <v>321</v>
      </c>
      <c r="N30" s="20" t="s">
        <v>63</v>
      </c>
      <c r="O30" s="20" t="s">
        <v>256</v>
      </c>
      <c r="P30" s="20" t="s">
        <v>116</v>
      </c>
      <c r="Q30" s="35" t="s">
        <v>71</v>
      </c>
    </row>
    <row r="31" spans="1:17" ht="25.5">
      <c r="A31" s="18">
        <v>30</v>
      </c>
      <c r="B31" s="19" t="s">
        <v>44</v>
      </c>
      <c r="C31" s="24" t="s">
        <v>322</v>
      </c>
      <c r="D31" s="21" t="s">
        <v>15</v>
      </c>
      <c r="E31" s="20" t="s">
        <v>145</v>
      </c>
      <c r="F31" s="22" t="s">
        <v>308</v>
      </c>
      <c r="G31" s="22" t="s">
        <v>317</v>
      </c>
      <c r="H31" s="22" t="s">
        <v>317</v>
      </c>
      <c r="I31" s="22" t="s">
        <v>317</v>
      </c>
      <c r="J31" s="18">
        <v>2</v>
      </c>
      <c r="K31" s="18">
        <f t="shared" si="2"/>
        <v>1200</v>
      </c>
      <c r="L31" s="20" t="s">
        <v>17</v>
      </c>
      <c r="M31" s="20" t="s">
        <v>321</v>
      </c>
      <c r="N31" s="20" t="s">
        <v>63</v>
      </c>
      <c r="O31" s="20" t="s">
        <v>256</v>
      </c>
      <c r="P31" s="20" t="s">
        <v>116</v>
      </c>
      <c r="Q31" s="35" t="s">
        <v>71</v>
      </c>
    </row>
    <row r="32" spans="1:17" ht="25.5">
      <c r="A32" s="18">
        <v>31</v>
      </c>
      <c r="B32" s="19" t="s">
        <v>20</v>
      </c>
      <c r="C32" s="24" t="s">
        <v>323</v>
      </c>
      <c r="D32" s="24" t="s">
        <v>299</v>
      </c>
      <c r="E32" s="20" t="s">
        <v>22</v>
      </c>
      <c r="F32" s="22" t="s">
        <v>317</v>
      </c>
      <c r="G32" s="22" t="s">
        <v>324</v>
      </c>
      <c r="H32" s="22" t="s">
        <v>325</v>
      </c>
      <c r="I32" s="22" t="s">
        <v>325</v>
      </c>
      <c r="J32" s="18">
        <v>4</v>
      </c>
      <c r="K32" s="18">
        <f>J32*500</f>
        <v>2000</v>
      </c>
      <c r="L32" s="20" t="s">
        <v>17</v>
      </c>
      <c r="M32" s="20" t="s">
        <v>326</v>
      </c>
      <c r="N32" s="20" t="s">
        <v>60</v>
      </c>
      <c r="O32" s="20" t="s">
        <v>256</v>
      </c>
      <c r="P32" s="20" t="s">
        <v>102</v>
      </c>
      <c r="Q32" s="35" t="s">
        <v>71</v>
      </c>
    </row>
    <row r="33" spans="1:260" ht="25.5">
      <c r="A33" s="18">
        <v>32</v>
      </c>
      <c r="B33" s="19" t="s">
        <v>0</v>
      </c>
      <c r="C33" s="24" t="s">
        <v>327</v>
      </c>
      <c r="D33" s="24" t="s">
        <v>15</v>
      </c>
      <c r="E33" s="20" t="s">
        <v>208</v>
      </c>
      <c r="F33" s="22" t="s">
        <v>328</v>
      </c>
      <c r="G33" s="22" t="s">
        <v>329</v>
      </c>
      <c r="H33" s="22" t="s">
        <v>329</v>
      </c>
      <c r="I33" s="22" t="s">
        <v>329</v>
      </c>
      <c r="J33" s="28">
        <v>4.5</v>
      </c>
      <c r="K33" s="18">
        <f>J33*600</f>
        <v>2700</v>
      </c>
      <c r="L33" s="20" t="s">
        <v>17</v>
      </c>
      <c r="M33" s="20" t="s">
        <v>330</v>
      </c>
      <c r="N33" s="20" t="s">
        <v>60</v>
      </c>
      <c r="O33" s="20" t="s">
        <v>256</v>
      </c>
      <c r="P33" s="20" t="s">
        <v>116</v>
      </c>
      <c r="Q33" s="35" t="s">
        <v>71</v>
      </c>
    </row>
    <row r="34" spans="1:260" ht="25.5">
      <c r="A34" s="18">
        <v>33</v>
      </c>
      <c r="B34" s="18" t="s">
        <v>0</v>
      </c>
      <c r="C34" s="24" t="s">
        <v>331</v>
      </c>
      <c r="D34" s="24" t="s">
        <v>15</v>
      </c>
      <c r="E34" s="20" t="s">
        <v>16</v>
      </c>
      <c r="F34" s="22" t="s">
        <v>328</v>
      </c>
      <c r="G34" s="22" t="s">
        <v>328</v>
      </c>
      <c r="H34" s="22" t="s">
        <v>328</v>
      </c>
      <c r="I34" s="22" t="s">
        <v>328</v>
      </c>
      <c r="J34" s="18">
        <v>2</v>
      </c>
      <c r="K34" s="18">
        <f>J34*600</f>
        <v>1200</v>
      </c>
      <c r="L34" s="20" t="s">
        <v>17</v>
      </c>
      <c r="M34" s="20" t="s">
        <v>332</v>
      </c>
      <c r="N34" s="20" t="s">
        <v>60</v>
      </c>
      <c r="O34" s="20" t="s">
        <v>256</v>
      </c>
      <c r="P34" s="20" t="s">
        <v>116</v>
      </c>
      <c r="Q34" s="35" t="s">
        <v>71</v>
      </c>
    </row>
    <row r="35" spans="1:260" ht="25.5">
      <c r="A35" s="18">
        <v>34</v>
      </c>
      <c r="B35" s="18" t="s">
        <v>0</v>
      </c>
      <c r="C35" s="24" t="s">
        <v>333</v>
      </c>
      <c r="D35" s="24" t="s">
        <v>15</v>
      </c>
      <c r="E35" s="20" t="s">
        <v>145</v>
      </c>
      <c r="F35" s="22" t="s">
        <v>334</v>
      </c>
      <c r="G35" s="22" t="s">
        <v>324</v>
      </c>
      <c r="H35" s="22" t="s">
        <v>334</v>
      </c>
      <c r="I35" s="22" t="s">
        <v>334</v>
      </c>
      <c r="J35" s="18">
        <v>2</v>
      </c>
      <c r="K35" s="18">
        <f>J35*600</f>
        <v>1200</v>
      </c>
      <c r="L35" s="20" t="s">
        <v>17</v>
      </c>
      <c r="M35" s="20" t="s">
        <v>335</v>
      </c>
      <c r="N35" s="20" t="s">
        <v>60</v>
      </c>
      <c r="O35" s="20" t="s">
        <v>256</v>
      </c>
      <c r="P35" s="20" t="s">
        <v>116</v>
      </c>
      <c r="Q35" s="35" t="s">
        <v>71</v>
      </c>
    </row>
    <row r="36" spans="1:260" ht="25.5">
      <c r="A36" s="18">
        <v>35</v>
      </c>
      <c r="B36" s="18" t="s">
        <v>0</v>
      </c>
      <c r="C36" s="24" t="s">
        <v>336</v>
      </c>
      <c r="D36" s="24" t="s">
        <v>15</v>
      </c>
      <c r="E36" s="20" t="s">
        <v>145</v>
      </c>
      <c r="F36" s="22" t="s">
        <v>334</v>
      </c>
      <c r="G36" s="22" t="s">
        <v>337</v>
      </c>
      <c r="H36" s="22" t="s">
        <v>337</v>
      </c>
      <c r="I36" s="22" t="s">
        <v>337</v>
      </c>
      <c r="J36" s="18">
        <v>1</v>
      </c>
      <c r="K36" s="18">
        <f>J36*600</f>
        <v>600</v>
      </c>
      <c r="L36" s="20" t="s">
        <v>17</v>
      </c>
      <c r="M36" s="20" t="s">
        <v>338</v>
      </c>
      <c r="N36" s="20" t="s">
        <v>60</v>
      </c>
      <c r="O36" s="20" t="s">
        <v>256</v>
      </c>
      <c r="P36" s="20" t="s">
        <v>116</v>
      </c>
      <c r="Q36" s="35" t="s">
        <v>71</v>
      </c>
    </row>
    <row r="37" spans="1:260" ht="25.5">
      <c r="A37" s="18">
        <v>36</v>
      </c>
      <c r="B37" s="18" t="s">
        <v>0</v>
      </c>
      <c r="C37" s="24" t="s">
        <v>339</v>
      </c>
      <c r="D37" s="24" t="s">
        <v>15</v>
      </c>
      <c r="E37" s="20" t="s">
        <v>16</v>
      </c>
      <c r="F37" s="22" t="s">
        <v>325</v>
      </c>
      <c r="G37" s="22" t="s">
        <v>337</v>
      </c>
      <c r="H37" s="22" t="s">
        <v>337</v>
      </c>
      <c r="I37" s="22" t="s">
        <v>337</v>
      </c>
      <c r="J37" s="18">
        <v>1</v>
      </c>
      <c r="K37" s="18">
        <f>J37*600</f>
        <v>600</v>
      </c>
      <c r="L37" s="20" t="s">
        <v>17</v>
      </c>
      <c r="M37" s="20" t="s">
        <v>340</v>
      </c>
      <c r="N37" s="20" t="s">
        <v>60</v>
      </c>
      <c r="O37" s="20" t="s">
        <v>256</v>
      </c>
      <c r="P37" s="20" t="s">
        <v>116</v>
      </c>
      <c r="Q37" s="35" t="s">
        <v>71</v>
      </c>
    </row>
    <row r="38" spans="1:260" ht="25.5">
      <c r="A38" s="18">
        <v>37</v>
      </c>
      <c r="B38" s="18" t="s">
        <v>20</v>
      </c>
      <c r="C38" s="24" t="s">
        <v>341</v>
      </c>
      <c r="D38" s="24" t="s">
        <v>342</v>
      </c>
      <c r="E38" s="20" t="s">
        <v>343</v>
      </c>
      <c r="F38" s="22" t="s">
        <v>274</v>
      </c>
      <c r="G38" s="22" t="s">
        <v>274</v>
      </c>
      <c r="H38" s="22" t="s">
        <v>344</v>
      </c>
      <c r="I38" s="22" t="s">
        <v>344</v>
      </c>
      <c r="J38" s="18">
        <v>16</v>
      </c>
      <c r="K38" s="18">
        <f>J38*500</f>
        <v>8000</v>
      </c>
      <c r="L38" s="20" t="s">
        <v>17</v>
      </c>
      <c r="M38" s="20" t="s">
        <v>345</v>
      </c>
      <c r="N38" s="20" t="s">
        <v>60</v>
      </c>
      <c r="O38" s="20" t="s">
        <v>256</v>
      </c>
      <c r="P38" s="20" t="s">
        <v>346</v>
      </c>
      <c r="Q38" s="28" t="s">
        <v>101</v>
      </c>
    </row>
    <row r="39" spans="1:260" ht="25.5">
      <c r="A39" s="18">
        <v>38</v>
      </c>
      <c r="B39" s="18" t="s">
        <v>44</v>
      </c>
      <c r="C39" s="25" t="s">
        <v>347</v>
      </c>
      <c r="D39" s="24" t="s">
        <v>342</v>
      </c>
      <c r="E39" s="25" t="s">
        <v>348</v>
      </c>
      <c r="F39" s="22" t="s">
        <v>349</v>
      </c>
      <c r="G39" s="22" t="s">
        <v>265</v>
      </c>
      <c r="H39" s="22" t="s">
        <v>274</v>
      </c>
      <c r="I39" s="22" t="s">
        <v>274</v>
      </c>
      <c r="J39" s="18">
        <v>14</v>
      </c>
      <c r="K39" s="18">
        <f>J39*500</f>
        <v>7000</v>
      </c>
      <c r="L39" s="20" t="s">
        <v>17</v>
      </c>
      <c r="M39" s="20" t="s">
        <v>350</v>
      </c>
      <c r="N39" s="20" t="s">
        <v>63</v>
      </c>
      <c r="O39" s="20" t="s">
        <v>256</v>
      </c>
      <c r="P39" s="20"/>
      <c r="Q39" s="35" t="s">
        <v>62</v>
      </c>
    </row>
    <row r="40" spans="1:260" ht="25.5">
      <c r="A40" s="18">
        <v>39</v>
      </c>
      <c r="B40" s="18" t="s">
        <v>198</v>
      </c>
      <c r="C40" s="25" t="s">
        <v>351</v>
      </c>
      <c r="D40" s="24" t="s">
        <v>342</v>
      </c>
      <c r="E40" s="20" t="s">
        <v>22</v>
      </c>
      <c r="F40" s="22" t="s">
        <v>352</v>
      </c>
      <c r="G40" s="22" t="s">
        <v>353</v>
      </c>
      <c r="H40" s="22" t="s">
        <v>354</v>
      </c>
      <c r="I40" s="22" t="s">
        <v>354</v>
      </c>
      <c r="J40" s="25">
        <v>501</v>
      </c>
      <c r="K40" s="18">
        <f>J40*500</f>
        <v>250500</v>
      </c>
      <c r="L40" s="20" t="s">
        <v>17</v>
      </c>
      <c r="M40" s="20" t="s">
        <v>355</v>
      </c>
      <c r="N40" s="20" t="s">
        <v>60</v>
      </c>
      <c r="O40" s="20" t="s">
        <v>256</v>
      </c>
      <c r="P40" s="20" t="s">
        <v>71</v>
      </c>
      <c r="Q40" s="35" t="s">
        <v>62</v>
      </c>
    </row>
    <row r="41" spans="1:260" s="14" customFormat="1" ht="25.5">
      <c r="A41" s="18">
        <v>40</v>
      </c>
      <c r="B41" s="18" t="s">
        <v>28</v>
      </c>
      <c r="C41" s="26" t="s">
        <v>356</v>
      </c>
      <c r="D41" s="24" t="s">
        <v>299</v>
      </c>
      <c r="E41" s="20" t="s">
        <v>30</v>
      </c>
      <c r="F41" s="22" t="s">
        <v>352</v>
      </c>
      <c r="G41" s="22" t="s">
        <v>352</v>
      </c>
      <c r="H41" s="22" t="s">
        <v>287</v>
      </c>
      <c r="I41" s="22" t="s">
        <v>300</v>
      </c>
      <c r="J41" s="32">
        <v>96</v>
      </c>
      <c r="K41" s="18">
        <f>J41*500</f>
        <v>48000</v>
      </c>
      <c r="L41" s="20" t="s">
        <v>17</v>
      </c>
      <c r="M41" s="20"/>
      <c r="N41" s="20" t="s">
        <v>60</v>
      </c>
      <c r="O41" s="20" t="s">
        <v>256</v>
      </c>
      <c r="P41" s="28" t="s">
        <v>100</v>
      </c>
      <c r="Q41" s="28" t="s">
        <v>101</v>
      </c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  <c r="IW41" s="36"/>
      <c r="IX41" s="36"/>
      <c r="IY41" s="36"/>
      <c r="IZ41" s="36"/>
    </row>
    <row r="42" spans="1:260" ht="25.5">
      <c r="A42" s="18">
        <v>41</v>
      </c>
      <c r="B42" s="18" t="s">
        <v>198</v>
      </c>
      <c r="C42" s="26" t="s">
        <v>42</v>
      </c>
      <c r="D42" s="24" t="s">
        <v>15</v>
      </c>
      <c r="E42" s="20" t="s">
        <v>246</v>
      </c>
      <c r="F42" s="22"/>
      <c r="G42" s="22"/>
      <c r="H42" s="22"/>
      <c r="I42" s="22"/>
      <c r="J42" s="25">
        <v>7</v>
      </c>
      <c r="K42" s="18">
        <v>700</v>
      </c>
      <c r="L42" s="20"/>
      <c r="M42" s="20"/>
      <c r="N42" s="20" t="s">
        <v>60</v>
      </c>
      <c r="O42" s="20" t="s">
        <v>256</v>
      </c>
      <c r="P42" s="20"/>
      <c r="Q42" s="35" t="s">
        <v>62</v>
      </c>
    </row>
    <row r="43" spans="1:260" ht="25.5">
      <c r="A43" s="18">
        <v>42</v>
      </c>
      <c r="B43" s="27" t="s">
        <v>35</v>
      </c>
      <c r="C43" s="25" t="s">
        <v>357</v>
      </c>
      <c r="D43" s="24" t="s">
        <v>299</v>
      </c>
      <c r="E43" s="25" t="s">
        <v>39</v>
      </c>
      <c r="F43" s="22" t="s">
        <v>258</v>
      </c>
      <c r="G43" s="22" t="s">
        <v>358</v>
      </c>
      <c r="H43" s="22" t="s">
        <v>262</v>
      </c>
      <c r="I43" s="22" t="s">
        <v>262</v>
      </c>
      <c r="J43" s="25">
        <v>126</v>
      </c>
      <c r="K43" s="18">
        <f>J43*500</f>
        <v>63000</v>
      </c>
      <c r="L43" s="20" t="s">
        <v>17</v>
      </c>
      <c r="M43" s="20" t="s">
        <v>359</v>
      </c>
      <c r="N43" s="20" t="s">
        <v>60</v>
      </c>
      <c r="O43" s="20" t="s">
        <v>256</v>
      </c>
      <c r="P43" s="20" t="s">
        <v>102</v>
      </c>
      <c r="Q43" s="35" t="s">
        <v>62</v>
      </c>
    </row>
    <row r="44" spans="1:260" ht="25.5">
      <c r="A44" s="18">
        <v>43</v>
      </c>
      <c r="B44" s="18" t="s">
        <v>28</v>
      </c>
      <c r="C44" s="28" t="s">
        <v>29</v>
      </c>
      <c r="D44" s="24" t="s">
        <v>25</v>
      </c>
      <c r="E44" s="20" t="s">
        <v>30</v>
      </c>
      <c r="F44" s="22"/>
      <c r="G44" s="22"/>
      <c r="H44" s="22"/>
      <c r="I44" s="22"/>
      <c r="J44" s="28">
        <v>0</v>
      </c>
      <c r="K44" s="33">
        <v>5531</v>
      </c>
      <c r="L44" s="20"/>
      <c r="M44" s="20"/>
      <c r="N44" s="20" t="s">
        <v>60</v>
      </c>
      <c r="O44" s="20" t="s">
        <v>256</v>
      </c>
      <c r="P44" s="28" t="s">
        <v>100</v>
      </c>
      <c r="Q44" s="28" t="s">
        <v>101</v>
      </c>
    </row>
    <row r="45" spans="1:260" ht="25.5">
      <c r="A45" s="18">
        <v>44</v>
      </c>
      <c r="B45" s="18" t="s">
        <v>28</v>
      </c>
      <c r="C45" s="28" t="s">
        <v>31</v>
      </c>
      <c r="D45" s="24" t="s">
        <v>25</v>
      </c>
      <c r="E45" s="28" t="s">
        <v>30</v>
      </c>
      <c r="F45" s="22"/>
      <c r="G45" s="22"/>
      <c r="H45" s="22"/>
      <c r="I45" s="22"/>
      <c r="J45" s="18">
        <v>0</v>
      </c>
      <c r="K45" s="28">
        <v>3563</v>
      </c>
      <c r="L45" s="20"/>
      <c r="M45" s="20"/>
      <c r="N45" s="20" t="s">
        <v>60</v>
      </c>
      <c r="O45" s="20" t="s">
        <v>256</v>
      </c>
      <c r="P45" s="28" t="s">
        <v>100</v>
      </c>
      <c r="Q45" s="28" t="s">
        <v>101</v>
      </c>
    </row>
    <row r="46" spans="1:260" ht="25.5">
      <c r="A46" s="18">
        <v>45</v>
      </c>
      <c r="B46" s="18" t="s">
        <v>28</v>
      </c>
      <c r="C46" s="28" t="s">
        <v>33</v>
      </c>
      <c r="D46" s="24" t="s">
        <v>25</v>
      </c>
      <c r="E46" s="28" t="s">
        <v>30</v>
      </c>
      <c r="F46" s="22"/>
      <c r="G46" s="22"/>
      <c r="H46" s="22"/>
      <c r="I46" s="22"/>
      <c r="J46" s="18">
        <v>0</v>
      </c>
      <c r="K46" s="28">
        <v>15052</v>
      </c>
      <c r="L46" s="20"/>
      <c r="M46" s="20"/>
      <c r="N46" s="20" t="s">
        <v>60</v>
      </c>
      <c r="O46" s="20" t="s">
        <v>256</v>
      </c>
      <c r="P46" s="28" t="s">
        <v>100</v>
      </c>
      <c r="Q46" s="28" t="s">
        <v>101</v>
      </c>
    </row>
    <row r="47" spans="1:260" ht="25.5">
      <c r="A47" s="18">
        <v>46</v>
      </c>
      <c r="B47" s="18" t="s">
        <v>28</v>
      </c>
      <c r="C47" s="28" t="s">
        <v>34</v>
      </c>
      <c r="D47" s="24" t="s">
        <v>25</v>
      </c>
      <c r="E47" s="28" t="s">
        <v>30</v>
      </c>
      <c r="F47" s="22"/>
      <c r="G47" s="22"/>
      <c r="H47" s="22"/>
      <c r="I47" s="22"/>
      <c r="J47" s="18">
        <v>0</v>
      </c>
      <c r="K47" s="28">
        <v>8052</v>
      </c>
      <c r="L47" s="20"/>
      <c r="M47" s="20"/>
      <c r="N47" s="20" t="s">
        <v>60</v>
      </c>
      <c r="O47" s="20" t="s">
        <v>256</v>
      </c>
      <c r="P47" s="28" t="s">
        <v>100</v>
      </c>
      <c r="Q47" s="28" t="s">
        <v>101</v>
      </c>
    </row>
    <row r="48" spans="1:260" ht="25.5">
      <c r="A48" s="18">
        <v>47</v>
      </c>
      <c r="B48" s="27" t="s">
        <v>35</v>
      </c>
      <c r="C48" s="27" t="s">
        <v>36</v>
      </c>
      <c r="D48" s="27" t="s">
        <v>25</v>
      </c>
      <c r="E48" s="27" t="s">
        <v>22</v>
      </c>
      <c r="F48" s="22"/>
      <c r="G48" s="22"/>
      <c r="H48" s="22"/>
      <c r="I48" s="22"/>
      <c r="J48" s="18">
        <v>0</v>
      </c>
      <c r="K48" s="33">
        <v>5925</v>
      </c>
      <c r="L48" s="20"/>
      <c r="M48" s="20"/>
      <c r="N48" s="20" t="s">
        <v>60</v>
      </c>
      <c r="O48" s="20" t="s">
        <v>256</v>
      </c>
      <c r="P48" s="20" t="s">
        <v>71</v>
      </c>
      <c r="Q48" s="35" t="s">
        <v>62</v>
      </c>
    </row>
    <row r="49" spans="1:17" ht="25.5">
      <c r="A49" s="18">
        <v>48</v>
      </c>
      <c r="B49" s="27" t="s">
        <v>35</v>
      </c>
      <c r="C49" s="27" t="s">
        <v>37</v>
      </c>
      <c r="D49" s="27" t="s">
        <v>25</v>
      </c>
      <c r="E49" s="27" t="s">
        <v>22</v>
      </c>
      <c r="F49" s="22"/>
      <c r="G49" s="22"/>
      <c r="H49" s="22"/>
      <c r="I49" s="22"/>
      <c r="J49" s="18">
        <v>0</v>
      </c>
      <c r="K49" s="33">
        <v>25000</v>
      </c>
      <c r="L49" s="20"/>
      <c r="M49" s="20"/>
      <c r="N49" s="20" t="s">
        <v>60</v>
      </c>
      <c r="O49" s="20" t="s">
        <v>256</v>
      </c>
      <c r="P49" s="20" t="s">
        <v>102</v>
      </c>
      <c r="Q49" s="35" t="s">
        <v>62</v>
      </c>
    </row>
    <row r="50" spans="1:17" ht="25.5">
      <c r="A50" s="18">
        <v>49</v>
      </c>
      <c r="B50" s="27" t="s">
        <v>20</v>
      </c>
      <c r="C50" s="27" t="s">
        <v>27</v>
      </c>
      <c r="D50" s="27" t="s">
        <v>25</v>
      </c>
      <c r="E50" s="27" t="s">
        <v>22</v>
      </c>
      <c r="F50" s="22"/>
      <c r="G50" s="22"/>
      <c r="H50" s="22"/>
      <c r="I50" s="22"/>
      <c r="J50" s="18">
        <v>0</v>
      </c>
      <c r="K50" s="33">
        <v>20833</v>
      </c>
      <c r="L50" s="20"/>
      <c r="M50" s="20"/>
      <c r="N50" s="20" t="s">
        <v>60</v>
      </c>
      <c r="O50" s="20" t="s">
        <v>256</v>
      </c>
      <c r="P50" s="20" t="s">
        <v>103</v>
      </c>
      <c r="Q50" s="35" t="s">
        <v>62</v>
      </c>
    </row>
    <row r="51" spans="1:17" ht="25.5">
      <c r="A51" s="18">
        <v>50</v>
      </c>
      <c r="B51" s="27" t="s">
        <v>198</v>
      </c>
      <c r="C51" s="27" t="s">
        <v>251</v>
      </c>
      <c r="D51" s="27" t="s">
        <v>25</v>
      </c>
      <c r="E51" s="27" t="s">
        <v>22</v>
      </c>
      <c r="F51" s="29"/>
      <c r="G51" s="22"/>
      <c r="H51" s="22"/>
      <c r="I51" s="22"/>
      <c r="J51" s="18">
        <v>0</v>
      </c>
      <c r="K51" s="33">
        <v>5000</v>
      </c>
      <c r="L51" s="20"/>
      <c r="M51" s="20"/>
      <c r="N51" s="20" t="s">
        <v>60</v>
      </c>
      <c r="O51" s="20" t="s">
        <v>256</v>
      </c>
      <c r="P51" s="20" t="s">
        <v>71</v>
      </c>
      <c r="Q51" s="35" t="s">
        <v>62</v>
      </c>
    </row>
    <row r="52" spans="1:17">
      <c r="H52" s="15" t="s">
        <v>19</v>
      </c>
      <c r="J52" s="15">
        <f>SUM(J2:J51)</f>
        <v>843</v>
      </c>
      <c r="K52" s="15">
        <f>SUM(K2:K51)</f>
        <v>515156</v>
      </c>
    </row>
  </sheetData>
  <pageMargins left="1" right="1" top="1" bottom="1" header="0.25" footer="0.25"/>
  <pageSetup orientation="portrait" useFirstPageNumber="1"/>
  <headerFooter>
    <oddFooter>&amp;C&amp;"Helvetica Neue,Regular"&amp;12&amp;K000000&amp;P</oddFooter>
  </headerFooter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IW14"/>
  <sheetViews>
    <sheetView showGridLines="0" topLeftCell="E1" zoomScale="85" zoomScaleNormal="85" workbookViewId="0">
      <pane ySplit="1" topLeftCell="A2" activePane="bottomLeft" state="frozen"/>
      <selection pane="bottomLeft" activeCell="H6" sqref="H6"/>
    </sheetView>
  </sheetViews>
  <sheetFormatPr defaultColWidth="16.28515625" defaultRowHeight="19.899999999999999" customHeight="1"/>
  <cols>
    <col min="1" max="1" width="6.5703125" style="1" customWidth="1"/>
    <col min="2" max="2" width="20.5703125" style="1" customWidth="1"/>
    <col min="3" max="3" width="55.85546875" style="1" customWidth="1"/>
    <col min="4" max="4" width="18.5703125" style="1" customWidth="1"/>
    <col min="5" max="5" width="13.5703125" style="1" customWidth="1"/>
    <col min="6" max="6" width="18.85546875" style="1" customWidth="1"/>
    <col min="7" max="7" width="22" style="1" customWidth="1"/>
    <col min="8" max="8" width="20.42578125" style="1" customWidth="1"/>
    <col min="9" max="9" width="10.85546875" style="1" customWidth="1"/>
    <col min="10" max="10" width="10.28515625" style="1" customWidth="1"/>
    <col min="11" max="11" width="16.28515625" style="1" customWidth="1"/>
    <col min="12" max="12" width="43.140625" style="1" customWidth="1"/>
    <col min="13" max="13" width="50.7109375" style="1" customWidth="1"/>
    <col min="14" max="257" width="16.28515625" style="1" customWidth="1"/>
    <col min="258" max="16384" width="16.28515625" style="2"/>
  </cols>
  <sheetData>
    <row r="1" spans="1:15" ht="20.100000000000001" customHeight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3" t="s">
        <v>10</v>
      </c>
      <c r="J1" s="3" t="s">
        <v>360</v>
      </c>
      <c r="K1" s="3" t="s">
        <v>12</v>
      </c>
      <c r="L1" s="3" t="s">
        <v>361</v>
      </c>
      <c r="M1" s="3" t="s">
        <v>56</v>
      </c>
      <c r="N1" s="3" t="s">
        <v>57</v>
      </c>
      <c r="O1" s="3" t="s">
        <v>362</v>
      </c>
    </row>
    <row r="2" spans="1:15" ht="22.35" customHeight="1">
      <c r="A2" s="4">
        <v>1</v>
      </c>
      <c r="B2" s="4" t="s">
        <v>20</v>
      </c>
      <c r="C2" s="4" t="s">
        <v>363</v>
      </c>
      <c r="D2" s="4" t="s">
        <v>15</v>
      </c>
      <c r="E2" s="4" t="s">
        <v>22</v>
      </c>
      <c r="F2" s="5" t="s">
        <v>364</v>
      </c>
      <c r="G2" s="5" t="s">
        <v>365</v>
      </c>
      <c r="H2" s="5" t="s">
        <v>349</v>
      </c>
      <c r="I2" s="4">
        <v>8</v>
      </c>
      <c r="J2" s="4">
        <v>4000</v>
      </c>
      <c r="K2" s="4" t="s">
        <v>17</v>
      </c>
      <c r="L2" s="11"/>
      <c r="M2" s="11" t="s">
        <v>60</v>
      </c>
      <c r="N2" s="12">
        <v>43588</v>
      </c>
      <c r="O2" s="11" t="s">
        <v>71</v>
      </c>
    </row>
    <row r="3" spans="1:15" ht="22.35" customHeight="1">
      <c r="A3" s="4">
        <v>2</v>
      </c>
      <c r="B3" s="4" t="s">
        <v>20</v>
      </c>
      <c r="C3" s="4" t="s">
        <v>366</v>
      </c>
      <c r="D3" s="4" t="s">
        <v>15</v>
      </c>
      <c r="E3" s="4" t="s">
        <v>367</v>
      </c>
      <c r="F3" s="6">
        <v>42103</v>
      </c>
      <c r="G3" s="6">
        <v>42087</v>
      </c>
      <c r="H3" s="6">
        <v>42119</v>
      </c>
      <c r="I3" s="4">
        <v>168</v>
      </c>
      <c r="J3" s="4">
        <v>84000</v>
      </c>
      <c r="K3" s="4" t="s">
        <v>17</v>
      </c>
      <c r="L3" s="11"/>
      <c r="M3" s="11" t="s">
        <v>60</v>
      </c>
      <c r="N3" s="12">
        <v>43588</v>
      </c>
      <c r="O3" s="11" t="s">
        <v>62</v>
      </c>
    </row>
    <row r="4" spans="1:15" ht="22.35" customHeight="1">
      <c r="A4" s="4">
        <v>3</v>
      </c>
      <c r="B4" s="4" t="s">
        <v>368</v>
      </c>
      <c r="C4" s="4" t="s">
        <v>369</v>
      </c>
      <c r="D4" s="4" t="s">
        <v>15</v>
      </c>
      <c r="E4" s="4" t="s">
        <v>43</v>
      </c>
      <c r="F4" s="6">
        <v>42122</v>
      </c>
      <c r="G4" s="6">
        <v>42123</v>
      </c>
      <c r="H4" s="6">
        <v>42123</v>
      </c>
      <c r="I4" s="4">
        <v>8</v>
      </c>
      <c r="J4" s="4">
        <v>4000</v>
      </c>
      <c r="K4" s="4" t="s">
        <v>17</v>
      </c>
      <c r="L4" s="11"/>
      <c r="M4" s="11" t="s">
        <v>60</v>
      </c>
      <c r="N4" s="12">
        <v>43588</v>
      </c>
      <c r="O4" s="11" t="s">
        <v>62</v>
      </c>
    </row>
    <row r="5" spans="1:15" ht="22.35" customHeight="1">
      <c r="A5" s="7">
        <v>4</v>
      </c>
      <c r="B5" s="7" t="s">
        <v>0</v>
      </c>
      <c r="C5" s="8" t="s">
        <v>370</v>
      </c>
      <c r="D5" s="4" t="s">
        <v>15</v>
      </c>
      <c r="E5" s="7" t="s">
        <v>16</v>
      </c>
      <c r="F5" s="9" t="s">
        <v>371</v>
      </c>
      <c r="G5" s="9" t="s">
        <v>371</v>
      </c>
      <c r="H5" s="9" t="s">
        <v>371</v>
      </c>
      <c r="I5" s="7">
        <v>1</v>
      </c>
      <c r="J5" s="7">
        <v>500</v>
      </c>
      <c r="K5" s="7" t="s">
        <v>17</v>
      </c>
      <c r="L5" s="7" t="s">
        <v>372</v>
      </c>
      <c r="M5" s="7" t="s">
        <v>60</v>
      </c>
      <c r="N5" s="12">
        <v>43588</v>
      </c>
      <c r="O5" s="11" t="s">
        <v>71</v>
      </c>
    </row>
    <row r="6" spans="1:15" ht="22.35" customHeight="1">
      <c r="A6" s="7">
        <v>5</v>
      </c>
      <c r="B6" s="7" t="s">
        <v>0</v>
      </c>
      <c r="C6" s="8" t="s">
        <v>373</v>
      </c>
      <c r="D6" s="4" t="s">
        <v>15</v>
      </c>
      <c r="E6" s="7" t="s">
        <v>16</v>
      </c>
      <c r="F6" s="9" t="s">
        <v>371</v>
      </c>
      <c r="G6" s="9" t="s">
        <v>371</v>
      </c>
      <c r="H6" s="9" t="s">
        <v>371</v>
      </c>
      <c r="I6" s="7">
        <v>1</v>
      </c>
      <c r="J6" s="7">
        <v>500</v>
      </c>
      <c r="K6" s="7" t="s">
        <v>17</v>
      </c>
      <c r="L6" s="7" t="s">
        <v>372</v>
      </c>
      <c r="M6" s="7" t="s">
        <v>60</v>
      </c>
      <c r="N6" s="12">
        <v>43588</v>
      </c>
      <c r="O6" s="11" t="s">
        <v>71</v>
      </c>
    </row>
    <row r="7" spans="1:15" ht="22.35" customHeight="1">
      <c r="A7" s="7">
        <v>6</v>
      </c>
      <c r="B7" s="7" t="s">
        <v>0</v>
      </c>
      <c r="C7" s="7" t="s">
        <v>374</v>
      </c>
      <c r="D7" s="4" t="s">
        <v>15</v>
      </c>
      <c r="E7" s="7" t="s">
        <v>16</v>
      </c>
      <c r="F7" s="9" t="s">
        <v>375</v>
      </c>
      <c r="G7" s="9" t="s">
        <v>376</v>
      </c>
      <c r="H7" s="9" t="s">
        <v>377</v>
      </c>
      <c r="I7" s="7">
        <v>26</v>
      </c>
      <c r="J7" s="7">
        <v>13000</v>
      </c>
      <c r="K7" s="7" t="s">
        <v>17</v>
      </c>
      <c r="L7" s="7" t="s">
        <v>378</v>
      </c>
      <c r="M7" s="7" t="s">
        <v>60</v>
      </c>
      <c r="N7" s="12">
        <v>43588</v>
      </c>
      <c r="O7" s="11" t="s">
        <v>71</v>
      </c>
    </row>
    <row r="8" spans="1:15" ht="22.35" customHeight="1">
      <c r="A8" s="7">
        <v>7</v>
      </c>
      <c r="B8" s="7" t="s">
        <v>0</v>
      </c>
      <c r="C8" s="7" t="s">
        <v>379</v>
      </c>
      <c r="D8" s="4" t="s">
        <v>15</v>
      </c>
      <c r="E8" s="7" t="s">
        <v>16</v>
      </c>
      <c r="F8" s="9" t="s">
        <v>375</v>
      </c>
      <c r="G8" s="9" t="s">
        <v>380</v>
      </c>
      <c r="H8" s="9" t="s">
        <v>380</v>
      </c>
      <c r="I8" s="7">
        <v>16</v>
      </c>
      <c r="J8" s="7">
        <v>8000</v>
      </c>
      <c r="K8" s="7" t="s">
        <v>17</v>
      </c>
      <c r="L8" s="7" t="s">
        <v>378</v>
      </c>
      <c r="M8" s="7" t="s">
        <v>60</v>
      </c>
      <c r="N8" s="12">
        <v>43588</v>
      </c>
      <c r="O8" s="11" t="s">
        <v>71</v>
      </c>
    </row>
    <row r="9" spans="1:15" ht="22.35" customHeight="1">
      <c r="A9" s="7">
        <v>8</v>
      </c>
      <c r="B9" s="7" t="s">
        <v>0</v>
      </c>
      <c r="C9" s="7" t="s">
        <v>381</v>
      </c>
      <c r="D9" s="4" t="s">
        <v>15</v>
      </c>
      <c r="E9" s="7" t="s">
        <v>16</v>
      </c>
      <c r="F9" s="9" t="s">
        <v>382</v>
      </c>
      <c r="G9" s="9" t="s">
        <v>383</v>
      </c>
      <c r="H9" s="9" t="s">
        <v>383</v>
      </c>
      <c r="I9" s="7">
        <v>2</v>
      </c>
      <c r="J9" s="7">
        <v>1000</v>
      </c>
      <c r="K9" s="7" t="s">
        <v>17</v>
      </c>
      <c r="L9" s="7" t="s">
        <v>384</v>
      </c>
      <c r="M9" s="7" t="s">
        <v>60</v>
      </c>
      <c r="N9" s="12">
        <v>43588</v>
      </c>
      <c r="O9" s="11" t="s">
        <v>71</v>
      </c>
    </row>
    <row r="10" spans="1:15" ht="19.899999999999999" customHeight="1">
      <c r="A10" s="7">
        <v>9</v>
      </c>
      <c r="B10" s="7" t="s">
        <v>0</v>
      </c>
      <c r="C10" s="7" t="s">
        <v>385</v>
      </c>
      <c r="D10" s="4" t="s">
        <v>15</v>
      </c>
      <c r="E10" s="7" t="s">
        <v>16</v>
      </c>
      <c r="F10" s="9" t="s">
        <v>383</v>
      </c>
      <c r="G10" s="9" t="s">
        <v>383</v>
      </c>
      <c r="H10" s="9" t="s">
        <v>386</v>
      </c>
      <c r="I10" s="7">
        <v>1</v>
      </c>
      <c r="J10" s="7">
        <v>500</v>
      </c>
      <c r="K10" s="7" t="s">
        <v>17</v>
      </c>
      <c r="L10" s="7" t="s">
        <v>387</v>
      </c>
      <c r="M10" s="7" t="s">
        <v>60</v>
      </c>
      <c r="N10" s="12">
        <v>43588</v>
      </c>
      <c r="O10" s="11" t="s">
        <v>71</v>
      </c>
    </row>
    <row r="11" spans="1:15" ht="19.899999999999999" customHeight="1">
      <c r="A11" s="7">
        <v>10</v>
      </c>
      <c r="B11" s="7" t="s">
        <v>0</v>
      </c>
      <c r="C11" s="7" t="s">
        <v>388</v>
      </c>
      <c r="D11" s="4" t="s">
        <v>15</v>
      </c>
      <c r="E11" s="7" t="s">
        <v>16</v>
      </c>
      <c r="F11" s="9" t="s">
        <v>383</v>
      </c>
      <c r="G11" s="9" t="s">
        <v>383</v>
      </c>
      <c r="H11" s="9" t="s">
        <v>386</v>
      </c>
      <c r="I11" s="7">
        <v>1</v>
      </c>
      <c r="J11" s="7">
        <v>500</v>
      </c>
      <c r="K11" s="7" t="s">
        <v>17</v>
      </c>
      <c r="L11" s="7" t="s">
        <v>387</v>
      </c>
      <c r="M11" s="7" t="s">
        <v>60</v>
      </c>
      <c r="N11" s="12">
        <v>43588</v>
      </c>
      <c r="O11" s="11" t="s">
        <v>71</v>
      </c>
    </row>
    <row r="12" spans="1:15" ht="19.899999999999999" customHeight="1">
      <c r="A12" s="7">
        <v>11</v>
      </c>
      <c r="B12" s="7" t="s">
        <v>0</v>
      </c>
      <c r="C12" s="7" t="s">
        <v>389</v>
      </c>
      <c r="D12" s="4" t="s">
        <v>15</v>
      </c>
      <c r="E12" s="7" t="s">
        <v>16</v>
      </c>
      <c r="F12" s="9" t="s">
        <v>383</v>
      </c>
      <c r="G12" s="9" t="s">
        <v>386</v>
      </c>
      <c r="H12" s="9" t="s">
        <v>390</v>
      </c>
      <c r="I12" s="7">
        <v>2</v>
      </c>
      <c r="J12" s="7">
        <v>1000</v>
      </c>
      <c r="K12" s="7" t="s">
        <v>17</v>
      </c>
      <c r="L12" s="7" t="s">
        <v>391</v>
      </c>
      <c r="M12" s="7" t="s">
        <v>60</v>
      </c>
      <c r="N12" s="12">
        <v>43588</v>
      </c>
      <c r="O12" s="11" t="s">
        <v>71</v>
      </c>
    </row>
    <row r="13" spans="1:15" ht="19.899999999999999" customHeight="1">
      <c r="A13" s="7">
        <v>12</v>
      </c>
      <c r="B13" s="7" t="s">
        <v>0</v>
      </c>
      <c r="C13" s="7" t="s">
        <v>392</v>
      </c>
      <c r="D13" s="4" t="s">
        <v>15</v>
      </c>
      <c r="E13" s="7" t="s">
        <v>145</v>
      </c>
      <c r="F13" s="9" t="s">
        <v>382</v>
      </c>
      <c r="G13" s="9" t="s">
        <v>383</v>
      </c>
      <c r="H13" s="9" t="s">
        <v>393</v>
      </c>
      <c r="I13" s="7">
        <v>1</v>
      </c>
      <c r="J13" s="7">
        <v>500</v>
      </c>
      <c r="K13" s="7" t="s">
        <v>17</v>
      </c>
      <c r="L13" s="7" t="s">
        <v>394</v>
      </c>
      <c r="M13" s="7" t="s">
        <v>60</v>
      </c>
      <c r="N13" s="12">
        <v>43588</v>
      </c>
      <c r="O13" s="11" t="s">
        <v>71</v>
      </c>
    </row>
    <row r="14" spans="1:15" ht="19.899999999999999" customHeight="1">
      <c r="A14" s="10"/>
      <c r="B14" s="10"/>
      <c r="C14" s="10"/>
      <c r="D14" s="10"/>
      <c r="E14" s="10"/>
      <c r="F14" s="10"/>
      <c r="G14" s="10"/>
      <c r="H14" s="10" t="s">
        <v>19</v>
      </c>
      <c r="I14" s="10">
        <f>SUM(I2:I13)</f>
        <v>235</v>
      </c>
      <c r="J14" s="10">
        <f>SUM(J2:J13)</f>
        <v>117500</v>
      </c>
      <c r="K14" s="10"/>
      <c r="L14" s="10"/>
      <c r="M14" s="10"/>
      <c r="N14" s="10"/>
      <c r="O14" s="10"/>
    </row>
  </sheetData>
  <pageMargins left="0.5" right="0.5" top="0.75" bottom="0.75" header="0.27777777777777801" footer="0.27777777777777801"/>
  <pageSetup orientation="portrait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M32"/>
  <sheetViews>
    <sheetView workbookViewId="0">
      <selection activeCell="A3" sqref="A3"/>
    </sheetView>
  </sheetViews>
  <sheetFormatPr defaultRowHeight="12"/>
  <cols>
    <col min="1" max="1" width="5.28515625" bestFit="1" customWidth="1"/>
    <col min="2" max="2" width="20.42578125" bestFit="1" customWidth="1"/>
    <col min="3" max="3" width="40.7109375" customWidth="1"/>
    <col min="4" max="4" width="16.42578125" bestFit="1" customWidth="1"/>
    <col min="5" max="5" width="17.28515625" bestFit="1" customWidth="1"/>
    <col min="6" max="6" width="15.42578125" bestFit="1" customWidth="1"/>
    <col min="7" max="7" width="18.140625" bestFit="1" customWidth="1"/>
    <col min="8" max="8" width="17" bestFit="1" customWidth="1"/>
    <col min="9" max="9" width="16.42578125" bestFit="1" customWidth="1"/>
    <col min="10" max="10" width="8.85546875" bestFit="1" customWidth="1"/>
    <col min="11" max="11" width="9.140625" customWidth="1"/>
    <col min="12" max="12" width="22" bestFit="1" customWidth="1"/>
    <col min="13" max="13" width="17.28515625" bestFit="1" customWidth="1"/>
  </cols>
  <sheetData>
    <row r="2" spans="1:13" ht="22.5">
      <c r="A2" s="232" t="s">
        <v>20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</row>
    <row r="3" spans="1:13" s="186" customFormat="1" ht="12.75">
      <c r="A3" s="182" t="s">
        <v>1</v>
      </c>
      <c r="B3" s="184" t="s">
        <v>2</v>
      </c>
      <c r="C3" s="182" t="s">
        <v>3</v>
      </c>
      <c r="D3" s="211" t="s">
        <v>464</v>
      </c>
      <c r="E3" s="182" t="s">
        <v>5</v>
      </c>
      <c r="F3" s="182" t="s">
        <v>6</v>
      </c>
      <c r="G3" s="182" t="s">
        <v>7</v>
      </c>
      <c r="H3" s="182" t="s">
        <v>8</v>
      </c>
      <c r="I3" s="184" t="s">
        <v>9</v>
      </c>
      <c r="J3" s="182" t="s">
        <v>10</v>
      </c>
      <c r="K3" s="182" t="s">
        <v>474</v>
      </c>
      <c r="L3" s="185" t="s">
        <v>12</v>
      </c>
      <c r="M3" s="182" t="s">
        <v>13</v>
      </c>
    </row>
    <row r="4" spans="1:13" s="186" customFormat="1" ht="15">
      <c r="A4" s="194">
        <v>1</v>
      </c>
      <c r="B4" s="195" t="s">
        <v>20</v>
      </c>
      <c r="C4" s="189" t="s">
        <v>453</v>
      </c>
      <c r="D4" s="196" t="s">
        <v>454</v>
      </c>
      <c r="E4" s="189"/>
      <c r="F4" s="191"/>
      <c r="G4" s="191"/>
      <c r="H4" s="191"/>
      <c r="I4" s="191"/>
      <c r="J4" s="195">
        <v>120.25</v>
      </c>
      <c r="K4" s="194">
        <f>J4*600</f>
        <v>72150</v>
      </c>
      <c r="L4" s="197"/>
      <c r="M4" s="197"/>
    </row>
    <row r="5" spans="1:13" s="186" customFormat="1">
      <c r="A5" s="204"/>
      <c r="B5" s="204"/>
      <c r="C5" s="204"/>
      <c r="D5" s="204"/>
      <c r="E5" s="204"/>
      <c r="F5" s="204"/>
      <c r="G5" s="204"/>
      <c r="H5" s="204"/>
      <c r="I5" s="204" t="s">
        <v>19</v>
      </c>
      <c r="J5" s="204">
        <f>SUM(J3:J4)</f>
        <v>120.25</v>
      </c>
      <c r="K5" s="204">
        <f>SUM(K3:K4)</f>
        <v>72150</v>
      </c>
      <c r="L5" s="204"/>
      <c r="M5" s="204"/>
    </row>
    <row r="7" spans="1:13" ht="22.5">
      <c r="A7" s="232" t="s">
        <v>456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</row>
    <row r="8" spans="1:13" ht="12.75">
      <c r="A8" s="209" t="s">
        <v>1</v>
      </c>
      <c r="B8" s="211" t="s">
        <v>2</v>
      </c>
      <c r="C8" s="209" t="s">
        <v>3</v>
      </c>
      <c r="D8" s="211" t="s">
        <v>464</v>
      </c>
      <c r="E8" s="209" t="s">
        <v>5</v>
      </c>
      <c r="F8" s="209" t="s">
        <v>6</v>
      </c>
      <c r="G8" s="209" t="s">
        <v>7</v>
      </c>
      <c r="H8" s="209" t="s">
        <v>8</v>
      </c>
      <c r="I8" s="211" t="s">
        <v>9</v>
      </c>
      <c r="J8" s="209" t="s">
        <v>10</v>
      </c>
      <c r="K8" s="182" t="s">
        <v>474</v>
      </c>
      <c r="L8" s="214" t="s">
        <v>12</v>
      </c>
      <c r="M8" s="209" t="s">
        <v>13</v>
      </c>
    </row>
    <row r="9" spans="1:13" ht="15">
      <c r="A9" s="194">
        <v>1</v>
      </c>
      <c r="B9" s="194" t="s">
        <v>28</v>
      </c>
      <c r="C9" s="215" t="s">
        <v>457</v>
      </c>
      <c r="D9" s="196" t="s">
        <v>454</v>
      </c>
      <c r="E9" s="216"/>
      <c r="F9" s="217"/>
      <c r="G9" s="217"/>
      <c r="H9" s="217"/>
      <c r="I9" s="217"/>
      <c r="J9" s="215">
        <v>14</v>
      </c>
      <c r="K9" s="194">
        <f>J9*600</f>
        <v>8400</v>
      </c>
      <c r="L9" s="216"/>
      <c r="M9" s="216"/>
    </row>
    <row r="10" spans="1:13" ht="15">
      <c r="A10" s="194">
        <v>2</v>
      </c>
      <c r="B10" s="194" t="s">
        <v>28</v>
      </c>
      <c r="C10" s="215" t="s">
        <v>482</v>
      </c>
      <c r="D10" s="196" t="s">
        <v>454</v>
      </c>
      <c r="E10" s="216"/>
      <c r="F10" s="217"/>
      <c r="G10" s="217"/>
      <c r="H10" s="217"/>
      <c r="I10" s="217"/>
      <c r="J10" s="215">
        <v>96.5</v>
      </c>
      <c r="K10" s="194">
        <f>J10*600</f>
        <v>57900</v>
      </c>
      <c r="L10" s="216"/>
      <c r="M10" s="216"/>
    </row>
    <row r="11" spans="1:13">
      <c r="A11" s="213"/>
      <c r="B11" s="213"/>
      <c r="C11" s="213"/>
      <c r="D11" s="213"/>
      <c r="E11" s="213"/>
      <c r="F11" s="213"/>
      <c r="G11" s="213"/>
      <c r="H11" s="213"/>
      <c r="I11" s="213" t="s">
        <v>19</v>
      </c>
      <c r="J11" s="213">
        <f>SUM(J9:J10)</f>
        <v>110.5</v>
      </c>
      <c r="K11" s="213">
        <f>SUM(K9)</f>
        <v>8400</v>
      </c>
      <c r="L11" s="213"/>
      <c r="M11" s="213"/>
    </row>
    <row r="13" spans="1:13" ht="22.5">
      <c r="A13" s="232" t="s">
        <v>458</v>
      </c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</row>
    <row r="14" spans="1:13" ht="12.75">
      <c r="A14" s="209" t="s">
        <v>1</v>
      </c>
      <c r="B14" s="211" t="s">
        <v>2</v>
      </c>
      <c r="C14" s="209" t="s">
        <v>3</v>
      </c>
      <c r="D14" s="211" t="s">
        <v>464</v>
      </c>
      <c r="E14" s="209" t="s">
        <v>5</v>
      </c>
      <c r="F14" s="209" t="s">
        <v>6</v>
      </c>
      <c r="G14" s="209" t="s">
        <v>7</v>
      </c>
      <c r="H14" s="209" t="s">
        <v>8</v>
      </c>
      <c r="I14" s="211" t="s">
        <v>9</v>
      </c>
      <c r="J14" s="209" t="s">
        <v>10</v>
      </c>
      <c r="K14" s="182" t="s">
        <v>474</v>
      </c>
      <c r="L14" s="214" t="s">
        <v>12</v>
      </c>
      <c r="M14" s="209" t="s">
        <v>13</v>
      </c>
    </row>
    <row r="15" spans="1:13" ht="15">
      <c r="A15" s="194">
        <v>1</v>
      </c>
      <c r="B15" s="194" t="s">
        <v>458</v>
      </c>
      <c r="C15" s="215" t="s">
        <v>459</v>
      </c>
      <c r="D15" s="196" t="s">
        <v>454</v>
      </c>
      <c r="E15" s="216"/>
      <c r="F15" s="217"/>
      <c r="G15" s="217"/>
      <c r="H15" s="217"/>
      <c r="I15" s="217"/>
      <c r="J15" s="215">
        <v>380.5</v>
      </c>
      <c r="K15" s="194">
        <f>J15*600</f>
        <v>228300</v>
      </c>
      <c r="L15" s="216"/>
      <c r="M15" s="216"/>
    </row>
    <row r="16" spans="1:13">
      <c r="A16" s="213"/>
      <c r="B16" s="213"/>
      <c r="C16" s="213"/>
      <c r="D16" s="213"/>
      <c r="E16" s="213"/>
      <c r="F16" s="213"/>
      <c r="G16" s="213"/>
      <c r="H16" s="213"/>
      <c r="I16" s="213" t="s">
        <v>19</v>
      </c>
      <c r="J16" s="213">
        <f>SUM(J15)</f>
        <v>380.5</v>
      </c>
      <c r="K16" s="213">
        <f>SUM(K15)</f>
        <v>228300</v>
      </c>
      <c r="L16" s="213"/>
      <c r="M16" s="213"/>
    </row>
    <row r="18" spans="1:13" ht="22.5">
      <c r="A18" s="232" t="s">
        <v>475</v>
      </c>
      <c r="B18" s="232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</row>
    <row r="19" spans="1:13" s="186" customFormat="1" ht="12.75">
      <c r="A19" s="182" t="s">
        <v>1</v>
      </c>
      <c r="B19" s="184" t="s">
        <v>2</v>
      </c>
      <c r="C19" s="182" t="s">
        <v>3</v>
      </c>
      <c r="D19" s="211" t="s">
        <v>464</v>
      </c>
      <c r="E19" s="182" t="s">
        <v>5</v>
      </c>
      <c r="F19" s="182" t="s">
        <v>6</v>
      </c>
      <c r="G19" s="182" t="s">
        <v>7</v>
      </c>
      <c r="H19" s="182" t="s">
        <v>8</v>
      </c>
      <c r="I19" s="184" t="s">
        <v>9</v>
      </c>
      <c r="J19" s="182" t="s">
        <v>10</v>
      </c>
      <c r="K19" s="182" t="s">
        <v>474</v>
      </c>
      <c r="L19" s="185" t="s">
        <v>12</v>
      </c>
      <c r="M19" s="182" t="s">
        <v>13</v>
      </c>
    </row>
    <row r="20" spans="1:13" s="186" customFormat="1" ht="15">
      <c r="A20" s="187">
        <v>1</v>
      </c>
      <c r="B20" s="175" t="s">
        <v>475</v>
      </c>
      <c r="C20" s="175" t="s">
        <v>37</v>
      </c>
      <c r="D20" s="218" t="s">
        <v>454</v>
      </c>
      <c r="E20" s="200"/>
      <c r="F20" s="200"/>
      <c r="G20" s="200"/>
      <c r="H20" s="200"/>
      <c r="I20" s="200"/>
      <c r="J20" s="187">
        <v>547.75</v>
      </c>
      <c r="K20" s="194">
        <f>J20*600</f>
        <v>328650</v>
      </c>
      <c r="L20" s="199"/>
      <c r="M20" s="199"/>
    </row>
    <row r="21" spans="1:13" s="186" customFormat="1" ht="15">
      <c r="A21" s="194">
        <v>2</v>
      </c>
      <c r="B21" s="175" t="s">
        <v>475</v>
      </c>
      <c r="C21" s="218" t="s">
        <v>473</v>
      </c>
      <c r="D21" s="218" t="s">
        <v>454</v>
      </c>
      <c r="E21" s="200"/>
      <c r="F21" s="217"/>
      <c r="G21" s="217"/>
      <c r="H21" s="217"/>
      <c r="I21" s="217"/>
      <c r="J21" s="194">
        <v>48.5</v>
      </c>
      <c r="K21" s="194">
        <f t="shared" ref="K21:K22" si="0">J21*600</f>
        <v>29100</v>
      </c>
      <c r="L21" s="216"/>
      <c r="M21" s="216"/>
    </row>
    <row r="22" spans="1:13" s="186" customFormat="1" ht="15">
      <c r="A22" s="194">
        <v>3</v>
      </c>
      <c r="B22" s="175" t="s">
        <v>475</v>
      </c>
      <c r="C22" s="218" t="s">
        <v>478</v>
      </c>
      <c r="D22" s="218" t="s">
        <v>454</v>
      </c>
      <c r="E22" s="217"/>
      <c r="F22" s="217"/>
      <c r="G22" s="217"/>
      <c r="H22" s="217"/>
      <c r="I22" s="217"/>
      <c r="J22" s="194">
        <v>54</v>
      </c>
      <c r="K22" s="194">
        <f t="shared" si="0"/>
        <v>32400</v>
      </c>
      <c r="L22" s="216"/>
      <c r="M22" s="216"/>
    </row>
    <row r="23" spans="1:13" s="186" customFormat="1">
      <c r="A23" s="204"/>
      <c r="B23" s="204"/>
      <c r="C23" s="204"/>
      <c r="D23" s="204"/>
      <c r="E23" s="204"/>
      <c r="F23" s="204"/>
      <c r="G23" s="204"/>
      <c r="H23" s="204"/>
      <c r="I23" s="204" t="s">
        <v>19</v>
      </c>
      <c r="J23" s="204">
        <f>SUM(J20:J22)</f>
        <v>650.25</v>
      </c>
      <c r="K23" s="204">
        <f t="shared" ref="K23" si="1">J23*600</f>
        <v>390150</v>
      </c>
      <c r="L23" s="204"/>
      <c r="M23" s="204"/>
    </row>
    <row r="26" spans="1:13" ht="22.5">
      <c r="A26" s="232" t="s">
        <v>463</v>
      </c>
      <c r="B26" s="232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</row>
    <row r="27" spans="1:13" ht="12.75">
      <c r="A27" s="209" t="s">
        <v>1</v>
      </c>
      <c r="B27" s="211" t="s">
        <v>2</v>
      </c>
      <c r="C27" s="209" t="s">
        <v>3</v>
      </c>
      <c r="D27" s="211" t="s">
        <v>464</v>
      </c>
      <c r="E27" s="209" t="s">
        <v>5</v>
      </c>
      <c r="F27" s="209" t="s">
        <v>6</v>
      </c>
      <c r="G27" s="209" t="s">
        <v>7</v>
      </c>
      <c r="H27" s="209" t="s">
        <v>8</v>
      </c>
      <c r="I27" s="211" t="s">
        <v>9</v>
      </c>
      <c r="J27" s="209" t="s">
        <v>10</v>
      </c>
      <c r="K27" s="182" t="s">
        <v>474</v>
      </c>
      <c r="L27" s="214" t="s">
        <v>12</v>
      </c>
      <c r="M27" s="209" t="s">
        <v>13</v>
      </c>
    </row>
    <row r="28" spans="1:13" ht="15">
      <c r="A28" s="194">
        <v>1</v>
      </c>
      <c r="B28" s="194" t="s">
        <v>413</v>
      </c>
      <c r="C28" s="219" t="s">
        <v>468</v>
      </c>
      <c r="D28" s="220" t="s">
        <v>454</v>
      </c>
      <c r="E28" s="216"/>
      <c r="F28" s="217"/>
      <c r="G28" s="217"/>
      <c r="H28" s="217"/>
      <c r="I28" s="217"/>
      <c r="J28" s="194">
        <v>14.5</v>
      </c>
      <c r="K28" s="194">
        <f>J28*600</f>
        <v>8700</v>
      </c>
      <c r="L28" s="216"/>
      <c r="M28" s="216"/>
    </row>
    <row r="29" spans="1:13" ht="15">
      <c r="A29" s="194">
        <v>2</v>
      </c>
      <c r="B29" s="194" t="s">
        <v>413</v>
      </c>
      <c r="C29" s="219" t="s">
        <v>477</v>
      </c>
      <c r="D29" s="220" t="s">
        <v>454</v>
      </c>
      <c r="E29" s="216"/>
      <c r="F29" s="217"/>
      <c r="G29" s="217"/>
      <c r="H29" s="217"/>
      <c r="I29" s="217"/>
      <c r="J29" s="194">
        <v>56.5</v>
      </c>
      <c r="K29" s="194">
        <f>J29*600</f>
        <v>33900</v>
      </c>
      <c r="L29" s="216"/>
      <c r="M29" s="216"/>
    </row>
    <row r="30" spans="1:13" ht="15">
      <c r="A30" s="194">
        <v>3</v>
      </c>
      <c r="B30" s="194" t="s">
        <v>413</v>
      </c>
      <c r="C30" s="219" t="s">
        <v>471</v>
      </c>
      <c r="D30" s="220" t="s">
        <v>454</v>
      </c>
      <c r="E30" s="216"/>
      <c r="F30" s="217"/>
      <c r="G30" s="217"/>
      <c r="H30" s="217"/>
      <c r="I30" s="217"/>
      <c r="J30" s="194">
        <v>316.5</v>
      </c>
      <c r="K30" s="194">
        <f>J30*600</f>
        <v>189900</v>
      </c>
      <c r="L30" s="216"/>
      <c r="M30" s="216"/>
    </row>
    <row r="31" spans="1:13" ht="15">
      <c r="A31" s="194">
        <v>4</v>
      </c>
      <c r="B31" s="194" t="s">
        <v>413</v>
      </c>
      <c r="C31" s="219" t="s">
        <v>481</v>
      </c>
      <c r="D31" s="220" t="s">
        <v>454</v>
      </c>
      <c r="E31" s="216"/>
      <c r="F31" s="217"/>
      <c r="G31" s="217"/>
      <c r="H31" s="217"/>
      <c r="I31" s="217"/>
      <c r="J31" s="194">
        <v>85</v>
      </c>
      <c r="K31" s="194">
        <f>J31*600</f>
        <v>51000</v>
      </c>
      <c r="L31" s="216"/>
      <c r="M31" s="216"/>
    </row>
    <row r="32" spans="1:13">
      <c r="A32" s="213"/>
      <c r="B32" s="213"/>
      <c r="C32" s="213"/>
      <c r="D32" s="213"/>
      <c r="E32" s="213"/>
      <c r="F32" s="213"/>
      <c r="G32" s="213"/>
      <c r="H32" s="213"/>
      <c r="I32" s="213" t="s">
        <v>19</v>
      </c>
      <c r="J32" s="213">
        <f>SUM(J28:J31)</f>
        <v>472.5</v>
      </c>
      <c r="K32" s="213">
        <f>J32*600</f>
        <v>283500</v>
      </c>
      <c r="L32" s="213"/>
      <c r="M32" s="213"/>
    </row>
  </sheetData>
  <mergeCells count="5">
    <mergeCell ref="A2:M2"/>
    <mergeCell ref="A7:M7"/>
    <mergeCell ref="A13:M13"/>
    <mergeCell ref="A18:M18"/>
    <mergeCell ref="A26:M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0"/>
  <sheetViews>
    <sheetView workbookViewId="0">
      <selection sqref="A1:M1"/>
    </sheetView>
  </sheetViews>
  <sheetFormatPr defaultRowHeight="12"/>
  <cols>
    <col min="1" max="1" width="5.28515625" bestFit="1" customWidth="1"/>
    <col min="2" max="2" width="20.42578125" bestFit="1" customWidth="1"/>
    <col min="3" max="3" width="92.140625" bestFit="1" customWidth="1"/>
    <col min="4" max="4" width="16.42578125" bestFit="1" customWidth="1"/>
    <col min="5" max="5" width="17.28515625" bestFit="1" customWidth="1"/>
    <col min="6" max="6" width="15.42578125" bestFit="1" customWidth="1"/>
    <col min="7" max="7" width="18.140625" bestFit="1" customWidth="1"/>
    <col min="8" max="8" width="17" bestFit="1" customWidth="1"/>
    <col min="9" max="9" width="16.42578125" bestFit="1" customWidth="1"/>
    <col min="10" max="10" width="8.85546875" bestFit="1" customWidth="1"/>
    <col min="11" max="11" width="8" customWidth="1"/>
    <col min="12" max="12" width="22" bestFit="1" customWidth="1"/>
    <col min="13" max="13" width="17.28515625" bestFit="1" customWidth="1"/>
  </cols>
  <sheetData>
    <row r="1" spans="1:13" ht="23.25" customHeigh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13" s="186" customFormat="1" ht="12.75">
      <c r="A2" s="182" t="s">
        <v>1</v>
      </c>
      <c r="B2" s="183" t="s">
        <v>2</v>
      </c>
      <c r="C2" s="182" t="s">
        <v>3</v>
      </c>
      <c r="D2" s="211" t="s">
        <v>4</v>
      </c>
      <c r="E2" s="182" t="s">
        <v>5</v>
      </c>
      <c r="F2" s="182" t="s">
        <v>6</v>
      </c>
      <c r="G2" s="182" t="s">
        <v>7</v>
      </c>
      <c r="H2" s="182" t="s">
        <v>8</v>
      </c>
      <c r="I2" s="183" t="s">
        <v>9</v>
      </c>
      <c r="J2" s="182" t="s">
        <v>10</v>
      </c>
      <c r="K2" s="182" t="s">
        <v>11</v>
      </c>
      <c r="L2" s="183" t="s">
        <v>12</v>
      </c>
      <c r="M2" s="182" t="s">
        <v>13</v>
      </c>
    </row>
    <row r="3" spans="1:13" s="186" customFormat="1" ht="15">
      <c r="A3" s="193"/>
      <c r="B3" s="205"/>
      <c r="C3" s="141"/>
      <c r="D3" s="141"/>
      <c r="E3" s="141"/>
      <c r="F3" s="142"/>
      <c r="G3" s="142"/>
      <c r="H3" s="142"/>
      <c r="I3" s="142"/>
      <c r="J3" s="193"/>
      <c r="K3" s="193"/>
      <c r="L3" s="197"/>
      <c r="M3" s="193"/>
    </row>
    <row r="4" spans="1:13" s="186" customFormat="1" ht="12.75">
      <c r="A4" s="203"/>
      <c r="B4" s="203"/>
      <c r="C4" s="203"/>
      <c r="D4" s="203"/>
      <c r="E4" s="203"/>
      <c r="F4" s="203"/>
      <c r="G4" s="203"/>
      <c r="H4" s="203"/>
      <c r="I4" s="203" t="s">
        <v>19</v>
      </c>
      <c r="J4" s="203">
        <f>SUM(J3:J3)</f>
        <v>0</v>
      </c>
      <c r="K4" s="203">
        <f>SUM(K3:K3)</f>
        <v>0</v>
      </c>
      <c r="L4" s="203"/>
      <c r="M4" s="203"/>
    </row>
    <row r="8" spans="1:13" ht="22.5">
      <c r="A8" s="232" t="s">
        <v>20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</row>
    <row r="9" spans="1:13" s="186" customFormat="1" ht="12.75">
      <c r="A9" s="182" t="s">
        <v>1</v>
      </c>
      <c r="B9" s="184" t="s">
        <v>2</v>
      </c>
      <c r="C9" s="182" t="s">
        <v>3</v>
      </c>
      <c r="D9" s="211" t="s">
        <v>4</v>
      </c>
      <c r="E9" s="182" t="s">
        <v>5</v>
      </c>
      <c r="F9" s="182" t="s">
        <v>6</v>
      </c>
      <c r="G9" s="182" t="s">
        <v>7</v>
      </c>
      <c r="H9" s="182" t="s">
        <v>8</v>
      </c>
      <c r="I9" s="184" t="s">
        <v>9</v>
      </c>
      <c r="J9" s="182" t="s">
        <v>10</v>
      </c>
      <c r="K9" s="182" t="s">
        <v>11</v>
      </c>
      <c r="L9" s="185" t="s">
        <v>12</v>
      </c>
      <c r="M9" s="182" t="s">
        <v>13</v>
      </c>
    </row>
    <row r="10" spans="1:13" s="186" customFormat="1" ht="15">
      <c r="A10" s="194">
        <v>1</v>
      </c>
      <c r="B10" s="195" t="s">
        <v>20</v>
      </c>
      <c r="C10" s="207" t="s">
        <v>465</v>
      </c>
      <c r="D10" s="196" t="s">
        <v>25</v>
      </c>
      <c r="E10" s="189" t="s">
        <v>22</v>
      </c>
      <c r="F10" s="191"/>
      <c r="G10" s="191"/>
      <c r="H10" s="191"/>
      <c r="I10" s="191"/>
      <c r="J10" s="195">
        <v>0</v>
      </c>
      <c r="K10" s="194">
        <v>15000</v>
      </c>
      <c r="L10" s="197"/>
      <c r="M10" s="197"/>
    </row>
    <row r="11" spans="1:13" s="186" customFormat="1" ht="15">
      <c r="A11" s="194">
        <v>2</v>
      </c>
      <c r="B11" s="195" t="s">
        <v>20</v>
      </c>
      <c r="C11" s="189" t="s">
        <v>24</v>
      </c>
      <c r="D11" s="196" t="s">
        <v>25</v>
      </c>
      <c r="E11" s="189" t="s">
        <v>22</v>
      </c>
      <c r="F11" s="191"/>
      <c r="G11" s="191"/>
      <c r="H11" s="191"/>
      <c r="I11" s="191"/>
      <c r="J11" s="195">
        <v>0</v>
      </c>
      <c r="K11" s="194">
        <v>27500</v>
      </c>
      <c r="L11" s="197"/>
      <c r="M11" s="197"/>
    </row>
    <row r="12" spans="1:13" s="186" customFormat="1" ht="15">
      <c r="A12" s="194">
        <v>3</v>
      </c>
      <c r="B12" s="195" t="s">
        <v>20</v>
      </c>
      <c r="C12" s="189" t="s">
        <v>26</v>
      </c>
      <c r="D12" s="196" t="s">
        <v>25</v>
      </c>
      <c r="E12" s="189" t="s">
        <v>22</v>
      </c>
      <c r="F12" s="191"/>
      <c r="G12" s="191"/>
      <c r="H12" s="191"/>
      <c r="I12" s="191"/>
      <c r="J12" s="195">
        <v>0</v>
      </c>
      <c r="K12" s="194">
        <v>20000</v>
      </c>
      <c r="L12" s="197"/>
      <c r="M12" s="197"/>
    </row>
    <row r="13" spans="1:13" s="186" customFormat="1" ht="15">
      <c r="A13" s="194">
        <v>4</v>
      </c>
      <c r="B13" s="195" t="s">
        <v>20</v>
      </c>
      <c r="C13" s="189" t="s">
        <v>27</v>
      </c>
      <c r="D13" s="196" t="s">
        <v>25</v>
      </c>
      <c r="E13" s="189" t="s">
        <v>22</v>
      </c>
      <c r="F13" s="191"/>
      <c r="G13" s="191"/>
      <c r="H13" s="191"/>
      <c r="I13" s="191"/>
      <c r="J13" s="195">
        <v>0</v>
      </c>
      <c r="K13" s="194">
        <v>20833</v>
      </c>
      <c r="L13" s="197"/>
      <c r="M13" s="197"/>
    </row>
    <row r="14" spans="1:13" s="186" customFormat="1">
      <c r="A14" s="204"/>
      <c r="B14" s="204"/>
      <c r="C14" s="204"/>
      <c r="D14" s="204"/>
      <c r="E14" s="204"/>
      <c r="F14" s="204"/>
      <c r="G14" s="204"/>
      <c r="H14" s="204"/>
      <c r="I14" s="204" t="s">
        <v>19</v>
      </c>
      <c r="J14" s="204">
        <f>SUM(J9:J13)</f>
        <v>0</v>
      </c>
      <c r="K14" s="204">
        <f>SUM(K9:K13)</f>
        <v>83333</v>
      </c>
      <c r="L14" s="204"/>
      <c r="M14" s="204"/>
    </row>
    <row r="17" spans="1:13" ht="22.5">
      <c r="A17" s="232" t="s">
        <v>28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</row>
    <row r="18" spans="1:13" s="186" customFormat="1" ht="12.75">
      <c r="A18" s="182" t="s">
        <v>1</v>
      </c>
      <c r="B18" s="184" t="s">
        <v>2</v>
      </c>
      <c r="C18" s="182" t="s">
        <v>3</v>
      </c>
      <c r="D18" s="211" t="s">
        <v>4</v>
      </c>
      <c r="E18" s="182" t="s">
        <v>5</v>
      </c>
      <c r="F18" s="182" t="s">
        <v>6</v>
      </c>
      <c r="G18" s="182" t="s">
        <v>7</v>
      </c>
      <c r="H18" s="182" t="s">
        <v>8</v>
      </c>
      <c r="I18" s="184" t="s">
        <v>9</v>
      </c>
      <c r="J18" s="182" t="s">
        <v>10</v>
      </c>
      <c r="K18" s="182" t="s">
        <v>11</v>
      </c>
      <c r="L18" s="185" t="s">
        <v>12</v>
      </c>
      <c r="M18" s="182" t="s">
        <v>13</v>
      </c>
    </row>
    <row r="19" spans="1:13" s="186" customFormat="1" ht="15">
      <c r="A19" s="187">
        <v>1</v>
      </c>
      <c r="B19" s="187" t="s">
        <v>28</v>
      </c>
      <c r="C19" s="198" t="s">
        <v>29</v>
      </c>
      <c r="D19" s="190" t="s">
        <v>25</v>
      </c>
      <c r="E19" s="199" t="s">
        <v>30</v>
      </c>
      <c r="F19" s="200"/>
      <c r="G19" s="200"/>
      <c r="H19" s="200"/>
      <c r="I19" s="200"/>
      <c r="J19" s="198">
        <v>0</v>
      </c>
      <c r="K19" s="175">
        <v>5531</v>
      </c>
      <c r="L19" s="199"/>
      <c r="M19" s="199"/>
    </row>
    <row r="20" spans="1:13" s="186" customFormat="1" ht="15">
      <c r="A20" s="187">
        <v>2</v>
      </c>
      <c r="B20" s="187" t="s">
        <v>28</v>
      </c>
      <c r="C20" s="198" t="s">
        <v>31</v>
      </c>
      <c r="D20" s="190" t="s">
        <v>25</v>
      </c>
      <c r="E20" s="198" t="s">
        <v>30</v>
      </c>
      <c r="F20" s="200"/>
      <c r="G20" s="200"/>
      <c r="H20" s="200"/>
      <c r="I20" s="200"/>
      <c r="J20" s="187">
        <v>0</v>
      </c>
      <c r="K20" s="198">
        <v>3563</v>
      </c>
      <c r="L20" s="199"/>
      <c r="M20" s="199"/>
    </row>
    <row r="21" spans="1:13" s="186" customFormat="1" ht="15">
      <c r="A21" s="187">
        <v>3</v>
      </c>
      <c r="B21" s="187" t="s">
        <v>28</v>
      </c>
      <c r="C21" s="198" t="s">
        <v>32</v>
      </c>
      <c r="D21" s="190" t="s">
        <v>25</v>
      </c>
      <c r="E21" s="198" t="s">
        <v>30</v>
      </c>
      <c r="F21" s="200"/>
      <c r="G21" s="200"/>
      <c r="H21" s="200"/>
      <c r="I21" s="200"/>
      <c r="J21" s="187">
        <v>0</v>
      </c>
      <c r="K21" s="198">
        <v>15000</v>
      </c>
      <c r="L21" s="199"/>
      <c r="M21" s="199"/>
    </row>
    <row r="22" spans="1:13" s="186" customFormat="1" ht="15">
      <c r="A22" s="187">
        <v>4</v>
      </c>
      <c r="B22" s="187" t="s">
        <v>28</v>
      </c>
      <c r="C22" s="198" t="s">
        <v>33</v>
      </c>
      <c r="D22" s="190" t="s">
        <v>25</v>
      </c>
      <c r="E22" s="198" t="s">
        <v>30</v>
      </c>
      <c r="F22" s="200"/>
      <c r="G22" s="200"/>
      <c r="H22" s="200"/>
      <c r="I22" s="200"/>
      <c r="J22" s="187">
        <v>0</v>
      </c>
      <c r="K22" s="198">
        <v>15052</v>
      </c>
      <c r="L22" s="199"/>
      <c r="M22" s="199"/>
    </row>
    <row r="23" spans="1:13" s="186" customFormat="1" ht="15">
      <c r="A23" s="187">
        <v>5</v>
      </c>
      <c r="B23" s="187" t="s">
        <v>28</v>
      </c>
      <c r="C23" s="198" t="s">
        <v>34</v>
      </c>
      <c r="D23" s="190" t="s">
        <v>25</v>
      </c>
      <c r="E23" s="198" t="s">
        <v>30</v>
      </c>
      <c r="F23" s="200"/>
      <c r="G23" s="200"/>
      <c r="H23" s="200"/>
      <c r="I23" s="200"/>
      <c r="J23" s="187">
        <v>0</v>
      </c>
      <c r="K23" s="198">
        <v>8052</v>
      </c>
      <c r="L23" s="199"/>
      <c r="M23" s="199"/>
    </row>
    <row r="24" spans="1:13" s="186" customFormat="1">
      <c r="A24" s="204"/>
      <c r="B24" s="204"/>
      <c r="C24" s="204"/>
      <c r="D24" s="204"/>
      <c r="E24" s="204"/>
      <c r="F24" s="204"/>
      <c r="G24" s="204"/>
      <c r="H24" s="204"/>
      <c r="I24" s="204" t="s">
        <v>19</v>
      </c>
      <c r="J24" s="204">
        <f>SUM(J19:J23)</f>
        <v>0</v>
      </c>
      <c r="K24" s="204">
        <f>SUM(K19:K23)</f>
        <v>47198</v>
      </c>
      <c r="L24" s="204"/>
      <c r="M24" s="204"/>
    </row>
    <row r="27" spans="1:13" ht="22.5">
      <c r="A27" s="232" t="s">
        <v>35</v>
      </c>
      <c r="B27" s="23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</row>
    <row r="28" spans="1:13" s="186" customFormat="1" ht="12.75">
      <c r="A28" s="182" t="s">
        <v>1</v>
      </c>
      <c r="B28" s="184" t="s">
        <v>2</v>
      </c>
      <c r="C28" s="182" t="s">
        <v>3</v>
      </c>
      <c r="D28" s="211" t="s">
        <v>4</v>
      </c>
      <c r="E28" s="182" t="s">
        <v>5</v>
      </c>
      <c r="F28" s="182" t="s">
        <v>6</v>
      </c>
      <c r="G28" s="182" t="s">
        <v>7</v>
      </c>
      <c r="H28" s="182" t="s">
        <v>8</v>
      </c>
      <c r="I28" s="184" t="s">
        <v>9</v>
      </c>
      <c r="J28" s="182" t="s">
        <v>10</v>
      </c>
      <c r="K28" s="182" t="s">
        <v>11</v>
      </c>
      <c r="L28" s="185" t="s">
        <v>12</v>
      </c>
      <c r="M28" s="182" t="s">
        <v>13</v>
      </c>
    </row>
    <row r="29" spans="1:13" s="186" customFormat="1" ht="15">
      <c r="A29" s="187">
        <v>1</v>
      </c>
      <c r="B29" s="175" t="s">
        <v>35</v>
      </c>
      <c r="C29" s="175" t="s">
        <v>36</v>
      </c>
      <c r="D29" s="175" t="s">
        <v>25</v>
      </c>
      <c r="E29" s="175" t="s">
        <v>22</v>
      </c>
      <c r="F29" s="200"/>
      <c r="G29" s="200"/>
      <c r="H29" s="200"/>
      <c r="I29" s="200"/>
      <c r="J29" s="187">
        <v>0</v>
      </c>
      <c r="K29" s="175">
        <v>5925</v>
      </c>
      <c r="L29" s="199"/>
      <c r="M29" s="199"/>
    </row>
    <row r="30" spans="1:13" s="186" customFormat="1" ht="15">
      <c r="A30" s="187">
        <v>2</v>
      </c>
      <c r="B30" s="175" t="s">
        <v>35</v>
      </c>
      <c r="C30" s="175" t="s">
        <v>37</v>
      </c>
      <c r="D30" s="175" t="s">
        <v>25</v>
      </c>
      <c r="E30" s="175" t="s">
        <v>22</v>
      </c>
      <c r="F30" s="200"/>
      <c r="G30" s="200"/>
      <c r="H30" s="200"/>
      <c r="I30" s="200"/>
      <c r="J30" s="187">
        <v>0</v>
      </c>
      <c r="K30" s="175">
        <v>25000</v>
      </c>
      <c r="L30" s="199"/>
      <c r="M30" s="199"/>
    </row>
    <row r="31" spans="1:13" s="186" customFormat="1" ht="15">
      <c r="A31" s="187">
        <v>3</v>
      </c>
      <c r="B31" s="175" t="s">
        <v>35</v>
      </c>
      <c r="C31" s="175" t="s">
        <v>38</v>
      </c>
      <c r="D31" s="175" t="s">
        <v>25</v>
      </c>
      <c r="E31" s="175" t="s">
        <v>22</v>
      </c>
      <c r="F31" s="200"/>
      <c r="G31" s="200"/>
      <c r="H31" s="200"/>
      <c r="I31" s="200"/>
      <c r="J31" s="187">
        <v>193</v>
      </c>
      <c r="K31" s="187">
        <f>J31*40</f>
        <v>7720</v>
      </c>
      <c r="L31" s="199"/>
      <c r="M31" s="199"/>
    </row>
    <row r="32" spans="1:13" s="186" customFormat="1">
      <c r="A32" s="204"/>
      <c r="B32" s="204"/>
      <c r="C32" s="204"/>
      <c r="D32" s="204"/>
      <c r="E32" s="204"/>
      <c r="F32" s="204"/>
      <c r="G32" s="204"/>
      <c r="H32" s="204"/>
      <c r="I32" s="204" t="s">
        <v>19</v>
      </c>
      <c r="J32" s="204">
        <f>SUM(J27:J31)</f>
        <v>193</v>
      </c>
      <c r="K32" s="204">
        <f>SUM(K29:K31)</f>
        <v>38645</v>
      </c>
      <c r="L32" s="204"/>
      <c r="M32" s="204"/>
    </row>
    <row r="35" spans="1:13" ht="22.5">
      <c r="A35" s="232" t="s">
        <v>40</v>
      </c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</row>
    <row r="36" spans="1:13" s="186" customFormat="1" ht="12.75">
      <c r="A36" s="182" t="s">
        <v>1</v>
      </c>
      <c r="B36" s="184" t="s">
        <v>2</v>
      </c>
      <c r="C36" s="182" t="s">
        <v>3</v>
      </c>
      <c r="D36" s="211" t="s">
        <v>4</v>
      </c>
      <c r="E36" s="182" t="s">
        <v>5</v>
      </c>
      <c r="F36" s="182" t="s">
        <v>6</v>
      </c>
      <c r="G36" s="182" t="s">
        <v>7</v>
      </c>
      <c r="H36" s="182" t="s">
        <v>8</v>
      </c>
      <c r="I36" s="184" t="s">
        <v>9</v>
      </c>
      <c r="J36" s="182" t="s">
        <v>10</v>
      </c>
      <c r="K36" s="182" t="s">
        <v>11</v>
      </c>
      <c r="L36" s="185" t="s">
        <v>12</v>
      </c>
      <c r="M36" s="182" t="s">
        <v>13</v>
      </c>
    </row>
    <row r="37" spans="1:13" s="186" customFormat="1" ht="15">
      <c r="A37" s="187">
        <v>1</v>
      </c>
      <c r="B37" s="187" t="s">
        <v>40</v>
      </c>
      <c r="C37" s="170" t="s">
        <v>41</v>
      </c>
      <c r="D37" s="4" t="s">
        <v>25</v>
      </c>
      <c r="E37" s="199" t="s">
        <v>22</v>
      </c>
      <c r="F37" s="200"/>
      <c r="G37" s="200"/>
      <c r="H37" s="200"/>
      <c r="I37" s="200"/>
      <c r="J37" s="187"/>
      <c r="K37" s="187">
        <v>12000</v>
      </c>
      <c r="L37" s="199"/>
      <c r="M37" s="199"/>
    </row>
    <row r="38" spans="1:13" s="186" customFormat="1" ht="15">
      <c r="A38" s="187">
        <v>2</v>
      </c>
      <c r="B38" s="187" t="s">
        <v>40</v>
      </c>
      <c r="C38" s="202" t="s">
        <v>42</v>
      </c>
      <c r="D38" s="4" t="s">
        <v>25</v>
      </c>
      <c r="E38" s="199" t="s">
        <v>43</v>
      </c>
      <c r="F38" s="200"/>
      <c r="G38" s="200"/>
      <c r="H38" s="200"/>
      <c r="I38" s="200"/>
      <c r="J38" s="201">
        <v>8</v>
      </c>
      <c r="K38" s="187">
        <v>800</v>
      </c>
      <c r="L38" s="199"/>
      <c r="M38" s="199"/>
    </row>
    <row r="39" spans="1:13" s="186" customFormat="1" ht="15">
      <c r="A39" s="194">
        <v>3</v>
      </c>
      <c r="B39" s="187" t="s">
        <v>40</v>
      </c>
      <c r="C39" s="221" t="s">
        <v>479</v>
      </c>
      <c r="D39" s="4" t="s">
        <v>25</v>
      </c>
      <c r="E39" s="218" t="s">
        <v>246</v>
      </c>
      <c r="F39" s="217"/>
      <c r="G39" s="217"/>
      <c r="H39" s="217"/>
      <c r="I39" s="217"/>
      <c r="J39" s="222">
        <v>1250</v>
      </c>
      <c r="K39" s="166">
        <f>J39*6.4</f>
        <v>8000</v>
      </c>
      <c r="L39" s="216"/>
      <c r="M39" s="216"/>
    </row>
    <row r="40" spans="1:13" s="186" customFormat="1">
      <c r="A40" s="204"/>
      <c r="B40" s="204"/>
      <c r="C40" s="204"/>
      <c r="D40" s="204"/>
      <c r="E40" s="204"/>
      <c r="F40" s="204"/>
      <c r="G40" s="204"/>
      <c r="H40" s="204"/>
      <c r="I40" s="204" t="s">
        <v>19</v>
      </c>
      <c r="J40" s="204">
        <f>SUM(J38:J39)</f>
        <v>1258</v>
      </c>
      <c r="K40" s="204">
        <f>SUM(K37:K39)</f>
        <v>20800</v>
      </c>
      <c r="L40" s="204"/>
      <c r="M40" s="204"/>
    </row>
  </sheetData>
  <mergeCells count="5">
    <mergeCell ref="A1:M1"/>
    <mergeCell ref="A8:M8"/>
    <mergeCell ref="A17:M17"/>
    <mergeCell ref="A27:M27"/>
    <mergeCell ref="A35:M3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7"/>
  <sheetViews>
    <sheetView topLeftCell="D1" workbookViewId="0">
      <selection activeCell="L2" sqref="L2"/>
    </sheetView>
  </sheetViews>
  <sheetFormatPr defaultRowHeight="12"/>
  <cols>
    <col min="1" max="1" width="5.28515625" bestFit="1" customWidth="1"/>
    <col min="2" max="2" width="20.42578125" bestFit="1" customWidth="1"/>
    <col min="3" max="3" width="23.42578125" bestFit="1" customWidth="1"/>
    <col min="4" max="4" width="32.140625" bestFit="1" customWidth="1"/>
    <col min="5" max="5" width="16.42578125" bestFit="1" customWidth="1"/>
    <col min="6" max="6" width="13.140625" bestFit="1" customWidth="1"/>
    <col min="7" max="7" width="15.42578125" bestFit="1" customWidth="1"/>
    <col min="8" max="8" width="18.140625" bestFit="1" customWidth="1"/>
    <col min="9" max="9" width="17" bestFit="1" customWidth="1"/>
    <col min="10" max="10" width="16.42578125" bestFit="1" customWidth="1"/>
    <col min="11" max="11" width="25.140625" bestFit="1" customWidth="1"/>
    <col min="12" max="12" width="7" bestFit="1" customWidth="1"/>
    <col min="13" max="13" width="11.28515625" bestFit="1" customWidth="1"/>
    <col min="14" max="14" width="31.28515625" bestFit="1" customWidth="1"/>
    <col min="15" max="15" width="46.85546875" bestFit="1" customWidth="1"/>
    <col min="16" max="16" width="30.7109375" bestFit="1" customWidth="1"/>
    <col min="17" max="17" width="13.85546875" bestFit="1" customWidth="1"/>
    <col min="18" max="18" width="19" bestFit="1" customWidth="1"/>
  </cols>
  <sheetData>
    <row r="1" spans="1:18" ht="24.95" customHeight="1">
      <c r="A1" s="223" t="s">
        <v>1</v>
      </c>
      <c r="B1" s="224" t="s">
        <v>2</v>
      </c>
      <c r="C1" s="224" t="s">
        <v>412</v>
      </c>
      <c r="D1" s="223" t="s">
        <v>3</v>
      </c>
      <c r="E1" s="224" t="s">
        <v>4</v>
      </c>
      <c r="F1" s="223" t="s">
        <v>5</v>
      </c>
      <c r="G1" s="223" t="s">
        <v>6</v>
      </c>
      <c r="H1" s="223" t="s">
        <v>7</v>
      </c>
      <c r="I1" s="223" t="s">
        <v>8</v>
      </c>
      <c r="J1" s="224" t="s">
        <v>9</v>
      </c>
      <c r="K1" s="223" t="s">
        <v>480</v>
      </c>
      <c r="L1" s="223" t="s">
        <v>11</v>
      </c>
      <c r="M1" s="225" t="s">
        <v>12</v>
      </c>
      <c r="N1" s="223" t="s">
        <v>13</v>
      </c>
      <c r="O1" s="223" t="s">
        <v>56</v>
      </c>
      <c r="P1" s="224" t="s">
        <v>57</v>
      </c>
      <c r="Q1" s="223" t="s">
        <v>58</v>
      </c>
      <c r="R1" s="224" t="s">
        <v>59</v>
      </c>
    </row>
    <row r="2" spans="1:18" s="2" customFormat="1" ht="15" customHeight="1">
      <c r="B2" s="145" t="s">
        <v>20</v>
      </c>
      <c r="C2" s="145" t="s">
        <v>20</v>
      </c>
      <c r="D2" s="146" t="s">
        <v>24</v>
      </c>
      <c r="E2" s="147" t="s">
        <v>25</v>
      </c>
      <c r="F2" s="148" t="s">
        <v>22</v>
      </c>
      <c r="G2" s="149"/>
      <c r="H2" s="149"/>
      <c r="I2" s="149"/>
      <c r="J2" s="149"/>
      <c r="K2" s="144">
        <v>0</v>
      </c>
      <c r="L2" s="144">
        <v>27500</v>
      </c>
      <c r="M2" s="148"/>
      <c r="N2" s="148"/>
      <c r="O2" s="148" t="s">
        <v>60</v>
      </c>
      <c r="P2" s="148"/>
      <c r="Q2" s="148" t="s">
        <v>433</v>
      </c>
      <c r="R2" s="148" t="s">
        <v>67</v>
      </c>
    </row>
    <row r="3" spans="1:18" s="2" customFormat="1" ht="15" customHeight="1">
      <c r="B3" s="145" t="s">
        <v>20</v>
      </c>
      <c r="C3" s="145" t="s">
        <v>20</v>
      </c>
      <c r="D3" s="146" t="s">
        <v>465</v>
      </c>
      <c r="E3" s="147" t="s">
        <v>25</v>
      </c>
      <c r="F3" s="148" t="s">
        <v>22</v>
      </c>
      <c r="G3" s="149"/>
      <c r="H3" s="149"/>
      <c r="I3" s="149"/>
      <c r="J3" s="149"/>
      <c r="K3" s="144">
        <v>0</v>
      </c>
      <c r="L3" s="144">
        <v>15000</v>
      </c>
      <c r="M3" s="148"/>
      <c r="N3" s="148"/>
      <c r="O3" s="148" t="s">
        <v>60</v>
      </c>
      <c r="P3" s="148"/>
      <c r="Q3" s="148" t="s">
        <v>433</v>
      </c>
      <c r="R3" s="148" t="s">
        <v>67</v>
      </c>
    </row>
    <row r="4" spans="1:18" s="2" customFormat="1" ht="15" customHeight="1">
      <c r="B4" s="144" t="s">
        <v>40</v>
      </c>
      <c r="C4" s="144" t="s">
        <v>40</v>
      </c>
      <c r="D4" s="145" t="s">
        <v>41</v>
      </c>
      <c r="E4" s="147" t="s">
        <v>25</v>
      </c>
      <c r="F4" s="148" t="s">
        <v>22</v>
      </c>
      <c r="G4" s="149"/>
      <c r="H4" s="149"/>
      <c r="I4" s="149"/>
      <c r="J4" s="149"/>
      <c r="K4" s="144">
        <v>0</v>
      </c>
      <c r="L4" s="144">
        <v>12000</v>
      </c>
      <c r="M4" s="148"/>
      <c r="N4" s="148"/>
      <c r="O4" s="148" t="s">
        <v>60</v>
      </c>
      <c r="P4" s="148"/>
      <c r="Q4" s="148" t="s">
        <v>62</v>
      </c>
      <c r="R4" s="148" t="s">
        <v>67</v>
      </c>
    </row>
    <row r="5" spans="1:18" s="2" customFormat="1" ht="15" customHeight="1">
      <c r="B5" s="145" t="s">
        <v>20</v>
      </c>
      <c r="C5" s="145" t="s">
        <v>20</v>
      </c>
      <c r="D5" s="146" t="s">
        <v>26</v>
      </c>
      <c r="E5" s="147" t="s">
        <v>25</v>
      </c>
      <c r="F5" s="148" t="s">
        <v>22</v>
      </c>
      <c r="G5" s="149"/>
      <c r="H5" s="149"/>
      <c r="I5" s="149"/>
      <c r="J5" s="149"/>
      <c r="K5" s="144">
        <v>0</v>
      </c>
      <c r="L5" s="144">
        <v>20000</v>
      </c>
      <c r="M5" s="148"/>
      <c r="N5" s="148"/>
      <c r="O5" s="148" t="s">
        <v>60</v>
      </c>
      <c r="P5" s="148"/>
      <c r="Q5" s="148" t="s">
        <v>62</v>
      </c>
      <c r="R5" s="148" t="s">
        <v>67</v>
      </c>
    </row>
    <row r="6" spans="1:18" s="2" customFormat="1" ht="15" customHeight="1">
      <c r="B6" s="144" t="s">
        <v>40</v>
      </c>
      <c r="C6" s="144" t="s">
        <v>40</v>
      </c>
      <c r="D6" s="151" t="s">
        <v>42</v>
      </c>
      <c r="E6" s="147" t="s">
        <v>25</v>
      </c>
      <c r="F6" s="148" t="s">
        <v>43</v>
      </c>
      <c r="G6" s="149"/>
      <c r="H6" s="149"/>
      <c r="I6" s="149"/>
      <c r="J6" s="149"/>
      <c r="K6" s="152">
        <v>8</v>
      </c>
      <c r="L6" s="144">
        <f>K6*100</f>
        <v>800</v>
      </c>
      <c r="M6" s="148"/>
      <c r="N6" s="148"/>
      <c r="O6" s="148" t="s">
        <v>60</v>
      </c>
      <c r="P6" s="153"/>
      <c r="Q6" s="148"/>
      <c r="R6" s="148" t="s">
        <v>67</v>
      </c>
    </row>
    <row r="7" spans="1:18" s="2" customFormat="1" ht="15" customHeight="1">
      <c r="B7" s="144" t="s">
        <v>28</v>
      </c>
      <c r="C7" s="144" t="s">
        <v>28</v>
      </c>
      <c r="D7" s="146" t="s">
        <v>29</v>
      </c>
      <c r="E7" s="155" t="s">
        <v>25</v>
      </c>
      <c r="F7" s="148" t="s">
        <v>30</v>
      </c>
      <c r="G7" s="149"/>
      <c r="H7" s="149"/>
      <c r="I7" s="149"/>
      <c r="J7" s="149"/>
      <c r="K7" s="146">
        <v>0</v>
      </c>
      <c r="L7" s="156">
        <v>5531</v>
      </c>
      <c r="M7" s="148"/>
      <c r="N7" s="148"/>
      <c r="O7" s="148" t="s">
        <v>60</v>
      </c>
      <c r="P7" s="149"/>
      <c r="Q7" s="148" t="s">
        <v>62</v>
      </c>
      <c r="R7" s="148" t="s">
        <v>67</v>
      </c>
    </row>
    <row r="8" spans="1:18" s="2" customFormat="1" ht="15" customHeight="1">
      <c r="B8" s="144" t="s">
        <v>28</v>
      </c>
      <c r="C8" s="144" t="s">
        <v>28</v>
      </c>
      <c r="D8" s="146" t="s">
        <v>31</v>
      </c>
      <c r="E8" s="155" t="s">
        <v>25</v>
      </c>
      <c r="F8" s="146" t="s">
        <v>30</v>
      </c>
      <c r="G8" s="149"/>
      <c r="H8" s="149"/>
      <c r="I8" s="149"/>
      <c r="J8" s="149"/>
      <c r="K8" s="144">
        <v>0</v>
      </c>
      <c r="L8" s="146">
        <v>3563</v>
      </c>
      <c r="M8" s="148"/>
      <c r="N8" s="148"/>
      <c r="O8" s="148" t="s">
        <v>60</v>
      </c>
      <c r="P8" s="149"/>
      <c r="Q8" s="148" t="s">
        <v>466</v>
      </c>
      <c r="R8" s="148" t="s">
        <v>67</v>
      </c>
    </row>
    <row r="9" spans="1:18" s="2" customFormat="1" ht="15" customHeight="1">
      <c r="B9" s="144" t="s">
        <v>28</v>
      </c>
      <c r="C9" s="144" t="s">
        <v>28</v>
      </c>
      <c r="D9" s="146" t="s">
        <v>32</v>
      </c>
      <c r="E9" s="155" t="s">
        <v>25</v>
      </c>
      <c r="F9" s="146" t="s">
        <v>30</v>
      </c>
      <c r="G9" s="149"/>
      <c r="H9" s="149"/>
      <c r="I9" s="149"/>
      <c r="J9" s="149"/>
      <c r="K9" s="144">
        <v>0</v>
      </c>
      <c r="L9" s="146">
        <v>15000</v>
      </c>
      <c r="M9" s="148"/>
      <c r="N9" s="148"/>
      <c r="O9" s="148" t="s">
        <v>60</v>
      </c>
      <c r="P9" s="149"/>
      <c r="Q9" s="148" t="s">
        <v>433</v>
      </c>
      <c r="R9" s="148" t="s">
        <v>67</v>
      </c>
    </row>
    <row r="10" spans="1:18" s="2" customFormat="1" ht="15" customHeight="1">
      <c r="B10" s="144" t="s">
        <v>28</v>
      </c>
      <c r="C10" s="144" t="s">
        <v>28</v>
      </c>
      <c r="D10" s="146" t="s">
        <v>33</v>
      </c>
      <c r="E10" s="155" t="s">
        <v>25</v>
      </c>
      <c r="F10" s="146" t="s">
        <v>30</v>
      </c>
      <c r="G10" s="149"/>
      <c r="H10" s="149"/>
      <c r="I10" s="149"/>
      <c r="J10" s="149"/>
      <c r="K10" s="144">
        <v>0</v>
      </c>
      <c r="L10" s="146">
        <v>15052</v>
      </c>
      <c r="M10" s="148"/>
      <c r="N10" s="148"/>
      <c r="O10" s="148" t="s">
        <v>60</v>
      </c>
      <c r="P10" s="149"/>
      <c r="Q10" s="148" t="s">
        <v>433</v>
      </c>
      <c r="R10" s="148" t="s">
        <v>67</v>
      </c>
    </row>
    <row r="11" spans="1:18" s="2" customFormat="1" ht="15" customHeight="1">
      <c r="B11" s="144" t="s">
        <v>28</v>
      </c>
      <c r="C11" s="144" t="s">
        <v>28</v>
      </c>
      <c r="D11" s="146" t="s">
        <v>34</v>
      </c>
      <c r="E11" s="155" t="s">
        <v>25</v>
      </c>
      <c r="F11" s="146" t="s">
        <v>30</v>
      </c>
      <c r="G11" s="149"/>
      <c r="H11" s="149"/>
      <c r="I11" s="149"/>
      <c r="J11" s="149"/>
      <c r="K11" s="144">
        <v>0</v>
      </c>
      <c r="L11" s="146">
        <v>8052</v>
      </c>
      <c r="M11" s="148"/>
      <c r="N11" s="148"/>
      <c r="O11" s="148" t="s">
        <v>60</v>
      </c>
      <c r="P11" s="149"/>
      <c r="Q11" s="148" t="s">
        <v>433</v>
      </c>
      <c r="R11" s="148" t="s">
        <v>67</v>
      </c>
    </row>
    <row r="12" spans="1:18" s="2" customFormat="1" ht="15" customHeight="1">
      <c r="B12" s="157" t="s">
        <v>35</v>
      </c>
      <c r="C12" s="157" t="s">
        <v>35</v>
      </c>
      <c r="D12" s="157" t="s">
        <v>36</v>
      </c>
      <c r="E12" s="157" t="s">
        <v>25</v>
      </c>
      <c r="F12" s="157" t="s">
        <v>22</v>
      </c>
      <c r="G12" s="149"/>
      <c r="H12" s="149"/>
      <c r="I12" s="149"/>
      <c r="J12" s="149"/>
      <c r="K12" s="144">
        <v>0</v>
      </c>
      <c r="L12" s="156">
        <v>5925</v>
      </c>
      <c r="M12" s="148"/>
      <c r="N12" s="148"/>
      <c r="O12" s="148" t="s">
        <v>60</v>
      </c>
      <c r="P12" s="153"/>
      <c r="Q12" s="148" t="s">
        <v>62</v>
      </c>
      <c r="R12" s="148" t="s">
        <v>67</v>
      </c>
    </row>
    <row r="13" spans="1:18" s="2" customFormat="1" ht="15" customHeight="1">
      <c r="B13" s="157" t="s">
        <v>35</v>
      </c>
      <c r="C13" s="157" t="s">
        <v>35</v>
      </c>
      <c r="D13" s="157" t="s">
        <v>37</v>
      </c>
      <c r="E13" s="157" t="s">
        <v>25</v>
      </c>
      <c r="F13" s="157" t="s">
        <v>22</v>
      </c>
      <c r="G13" s="149"/>
      <c r="H13" s="149"/>
      <c r="I13" s="149"/>
      <c r="J13" s="149"/>
      <c r="K13" s="144">
        <v>0</v>
      </c>
      <c r="L13" s="156">
        <v>25000</v>
      </c>
      <c r="M13" s="148"/>
      <c r="N13" s="148"/>
      <c r="O13" s="148" t="s">
        <v>60</v>
      </c>
      <c r="P13" s="153"/>
      <c r="Q13" s="148" t="s">
        <v>467</v>
      </c>
      <c r="R13" s="148" t="s">
        <v>67</v>
      </c>
    </row>
    <row r="14" spans="1:18" s="2" customFormat="1" ht="15" customHeight="1">
      <c r="B14" s="157" t="s">
        <v>20</v>
      </c>
      <c r="C14" s="157" t="s">
        <v>20</v>
      </c>
      <c r="D14" s="157" t="s">
        <v>27</v>
      </c>
      <c r="E14" s="157" t="s">
        <v>25</v>
      </c>
      <c r="F14" s="157" t="s">
        <v>22</v>
      </c>
      <c r="G14" s="149"/>
      <c r="H14" s="149"/>
      <c r="I14" s="149"/>
      <c r="J14" s="149"/>
      <c r="K14" s="144">
        <v>0</v>
      </c>
      <c r="L14" s="156">
        <v>20833</v>
      </c>
      <c r="M14" s="148"/>
      <c r="N14" s="148"/>
      <c r="O14" s="148" t="s">
        <v>60</v>
      </c>
      <c r="P14" s="153"/>
      <c r="Q14" s="148" t="s">
        <v>467</v>
      </c>
      <c r="R14" s="148" t="s">
        <v>67</v>
      </c>
    </row>
    <row r="15" spans="1:18" s="2" customFormat="1" ht="15" customHeight="1">
      <c r="B15" s="157" t="s">
        <v>35</v>
      </c>
      <c r="C15" s="157" t="s">
        <v>35</v>
      </c>
      <c r="D15" s="157" t="s">
        <v>38</v>
      </c>
      <c r="E15" s="157" t="s">
        <v>25</v>
      </c>
      <c r="F15" s="157" t="s">
        <v>22</v>
      </c>
      <c r="G15" s="149"/>
      <c r="H15" s="149"/>
      <c r="I15" s="149"/>
      <c r="J15" s="149"/>
      <c r="K15" s="144">
        <v>193</v>
      </c>
      <c r="L15" s="144">
        <f>K15*40</f>
        <v>7720</v>
      </c>
      <c r="M15" s="148"/>
      <c r="N15" s="148"/>
      <c r="O15" s="148" t="s">
        <v>60</v>
      </c>
      <c r="P15" s="153"/>
      <c r="Q15" s="148" t="s">
        <v>467</v>
      </c>
      <c r="R15" s="148" t="s">
        <v>67</v>
      </c>
    </row>
    <row r="16" spans="1:18" s="2" customFormat="1" ht="15" customHeight="1">
      <c r="B16" s="144" t="s">
        <v>40</v>
      </c>
      <c r="C16" s="144" t="s">
        <v>40</v>
      </c>
      <c r="D16" s="157" t="s">
        <v>479</v>
      </c>
      <c r="E16" s="157" t="s">
        <v>25</v>
      </c>
      <c r="F16" s="157" t="s">
        <v>246</v>
      </c>
      <c r="G16" s="149"/>
      <c r="H16" s="149"/>
      <c r="I16" s="149"/>
      <c r="J16" s="149"/>
      <c r="K16" s="144">
        <v>1250</v>
      </c>
      <c r="L16" s="144">
        <f>K16*6.4</f>
        <v>8000</v>
      </c>
      <c r="M16" s="148"/>
      <c r="N16" s="148"/>
      <c r="O16" s="148"/>
      <c r="P16" s="153"/>
      <c r="Q16" s="148"/>
      <c r="R16" s="148"/>
    </row>
    <row r="17" spans="2:18" ht="12.75">
      <c r="B17" s="228" t="s">
        <v>19</v>
      </c>
      <c r="C17" s="228"/>
      <c r="D17" s="228"/>
      <c r="E17" s="228"/>
      <c r="F17" s="228"/>
      <c r="G17" s="228"/>
      <c r="H17" s="228"/>
      <c r="I17" s="229" t="s">
        <v>19</v>
      </c>
      <c r="J17" s="229"/>
      <c r="K17" s="230">
        <f>SUM(K2:K16)</f>
        <v>1451</v>
      </c>
      <c r="L17" s="230">
        <f>SUM(L2:L16)</f>
        <v>189976</v>
      </c>
      <c r="M17" s="228"/>
      <c r="N17" s="228"/>
      <c r="O17" s="228"/>
      <c r="P17" s="228"/>
      <c r="Q17" s="228"/>
      <c r="R17" s="2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M31"/>
  <sheetViews>
    <sheetView workbookViewId="0">
      <selection activeCell="A9" sqref="A9:XFD9"/>
    </sheetView>
  </sheetViews>
  <sheetFormatPr defaultRowHeight="12"/>
  <cols>
    <col min="1" max="1" width="5.28515625" bestFit="1" customWidth="1"/>
    <col min="2" max="2" width="20.42578125" bestFit="1" customWidth="1"/>
    <col min="3" max="3" width="40.7109375" customWidth="1"/>
    <col min="4" max="4" width="16.42578125" bestFit="1" customWidth="1"/>
    <col min="5" max="5" width="17.28515625" bestFit="1" customWidth="1"/>
    <col min="6" max="6" width="15.42578125" bestFit="1" customWidth="1"/>
    <col min="7" max="7" width="18.140625" bestFit="1" customWidth="1"/>
    <col min="8" max="8" width="17" bestFit="1" customWidth="1"/>
    <col min="9" max="9" width="16.42578125" bestFit="1" customWidth="1"/>
    <col min="10" max="10" width="8.85546875" bestFit="1" customWidth="1"/>
    <col min="11" max="11" width="9.140625" customWidth="1"/>
    <col min="12" max="12" width="22" bestFit="1" customWidth="1"/>
    <col min="13" max="13" width="17.28515625" bestFit="1" customWidth="1"/>
  </cols>
  <sheetData>
    <row r="2" spans="1:13" ht="22.5">
      <c r="A2" s="232" t="s">
        <v>20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</row>
    <row r="3" spans="1:13" s="186" customFormat="1" ht="12.75">
      <c r="A3" s="182" t="s">
        <v>1</v>
      </c>
      <c r="B3" s="184" t="s">
        <v>2</v>
      </c>
      <c r="C3" s="182" t="s">
        <v>3</v>
      </c>
      <c r="D3" s="211" t="s">
        <v>464</v>
      </c>
      <c r="E3" s="182" t="s">
        <v>5</v>
      </c>
      <c r="F3" s="182" t="s">
        <v>6</v>
      </c>
      <c r="G3" s="182" t="s">
        <v>7</v>
      </c>
      <c r="H3" s="182" t="s">
        <v>8</v>
      </c>
      <c r="I3" s="184" t="s">
        <v>9</v>
      </c>
      <c r="J3" s="182" t="s">
        <v>10</v>
      </c>
      <c r="K3" s="182" t="s">
        <v>474</v>
      </c>
      <c r="L3" s="185" t="s">
        <v>12</v>
      </c>
      <c r="M3" s="182" t="s">
        <v>13</v>
      </c>
    </row>
    <row r="4" spans="1:13" s="186" customFormat="1" ht="15">
      <c r="A4" s="194">
        <v>1</v>
      </c>
      <c r="B4" s="195" t="s">
        <v>20</v>
      </c>
      <c r="C4" s="189" t="s">
        <v>453</v>
      </c>
      <c r="D4" s="196" t="s">
        <v>454</v>
      </c>
      <c r="E4" s="189"/>
      <c r="F4" s="191"/>
      <c r="G4" s="191"/>
      <c r="H4" s="191"/>
      <c r="I4" s="191"/>
      <c r="J4" s="195">
        <v>119.5</v>
      </c>
      <c r="K4" s="194">
        <f>J4*600</f>
        <v>71700</v>
      </c>
      <c r="L4" s="197"/>
      <c r="M4" s="197"/>
    </row>
    <row r="5" spans="1:13" s="186" customFormat="1">
      <c r="A5" s="204"/>
      <c r="B5" s="204"/>
      <c r="C5" s="204"/>
      <c r="D5" s="204"/>
      <c r="E5" s="204"/>
      <c r="F5" s="204"/>
      <c r="G5" s="204"/>
      <c r="H5" s="204"/>
      <c r="I5" s="204" t="s">
        <v>19</v>
      </c>
      <c r="J5" s="204">
        <f>SUM(J3:J4)</f>
        <v>119.5</v>
      </c>
      <c r="K5" s="204">
        <f>SUM(K3:K4)</f>
        <v>71700</v>
      </c>
      <c r="L5" s="204"/>
      <c r="M5" s="204"/>
    </row>
    <row r="7" spans="1:13" ht="22.5">
      <c r="A7" s="232" t="s">
        <v>456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</row>
    <row r="8" spans="1:13" ht="12.75">
      <c r="A8" s="209" t="s">
        <v>1</v>
      </c>
      <c r="B8" s="211" t="s">
        <v>2</v>
      </c>
      <c r="C8" s="209" t="s">
        <v>3</v>
      </c>
      <c r="D8" s="211" t="s">
        <v>464</v>
      </c>
      <c r="E8" s="209" t="s">
        <v>5</v>
      </c>
      <c r="F8" s="209" t="s">
        <v>6</v>
      </c>
      <c r="G8" s="209" t="s">
        <v>7</v>
      </c>
      <c r="H8" s="209" t="s">
        <v>8</v>
      </c>
      <c r="I8" s="211" t="s">
        <v>9</v>
      </c>
      <c r="J8" s="209" t="s">
        <v>10</v>
      </c>
      <c r="K8" s="182" t="s">
        <v>474</v>
      </c>
      <c r="L8" s="214" t="s">
        <v>12</v>
      </c>
      <c r="M8" s="209" t="s">
        <v>13</v>
      </c>
    </row>
    <row r="9" spans="1:13" ht="15">
      <c r="A9" s="194">
        <v>1</v>
      </c>
      <c r="B9" s="194" t="s">
        <v>28</v>
      </c>
      <c r="C9" s="215" t="s">
        <v>457</v>
      </c>
      <c r="D9" s="196" t="s">
        <v>454</v>
      </c>
      <c r="E9" s="216"/>
      <c r="F9" s="217"/>
      <c r="G9" s="217"/>
      <c r="H9" s="217"/>
      <c r="I9" s="217"/>
      <c r="J9" s="215">
        <v>180.5</v>
      </c>
      <c r="K9" s="194">
        <f>J9*600</f>
        <v>108300</v>
      </c>
      <c r="L9" s="216"/>
      <c r="M9" s="216"/>
    </row>
    <row r="10" spans="1:13">
      <c r="A10" s="213"/>
      <c r="B10" s="213"/>
      <c r="C10" s="213"/>
      <c r="D10" s="213"/>
      <c r="E10" s="213"/>
      <c r="F10" s="213"/>
      <c r="G10" s="213"/>
      <c r="H10" s="213"/>
      <c r="I10" s="213" t="s">
        <v>19</v>
      </c>
      <c r="J10" s="213">
        <f>SUM(J9)</f>
        <v>180.5</v>
      </c>
      <c r="K10" s="213">
        <f>SUM(K9)</f>
        <v>108300</v>
      </c>
      <c r="L10" s="213"/>
      <c r="M10" s="213"/>
    </row>
    <row r="12" spans="1:13" ht="22.5">
      <c r="A12" s="232" t="s">
        <v>458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</row>
    <row r="13" spans="1:13" ht="12.75">
      <c r="A13" s="209" t="s">
        <v>1</v>
      </c>
      <c r="B13" s="211" t="s">
        <v>2</v>
      </c>
      <c r="C13" s="209" t="s">
        <v>3</v>
      </c>
      <c r="D13" s="211" t="s">
        <v>464</v>
      </c>
      <c r="E13" s="209" t="s">
        <v>5</v>
      </c>
      <c r="F13" s="209" t="s">
        <v>6</v>
      </c>
      <c r="G13" s="209" t="s">
        <v>7</v>
      </c>
      <c r="H13" s="209" t="s">
        <v>8</v>
      </c>
      <c r="I13" s="211" t="s">
        <v>9</v>
      </c>
      <c r="J13" s="209" t="s">
        <v>10</v>
      </c>
      <c r="K13" s="182" t="s">
        <v>474</v>
      </c>
      <c r="L13" s="214" t="s">
        <v>12</v>
      </c>
      <c r="M13" s="209" t="s">
        <v>13</v>
      </c>
    </row>
    <row r="14" spans="1:13" ht="15">
      <c r="A14" s="194">
        <v>1</v>
      </c>
      <c r="B14" s="194" t="s">
        <v>458</v>
      </c>
      <c r="C14" s="215" t="s">
        <v>459</v>
      </c>
      <c r="D14" s="196" t="s">
        <v>454</v>
      </c>
      <c r="E14" s="216"/>
      <c r="F14" s="217"/>
      <c r="G14" s="217"/>
      <c r="H14" s="217"/>
      <c r="I14" s="217"/>
      <c r="J14" s="215">
        <v>385</v>
      </c>
      <c r="K14" s="194">
        <f>J14*600</f>
        <v>231000</v>
      </c>
      <c r="L14" s="216"/>
      <c r="M14" s="216"/>
    </row>
    <row r="15" spans="1:13">
      <c r="A15" s="213"/>
      <c r="B15" s="213"/>
      <c r="C15" s="213"/>
      <c r="D15" s="213"/>
      <c r="E15" s="213"/>
      <c r="F15" s="213"/>
      <c r="G15" s="213"/>
      <c r="H15" s="213"/>
      <c r="I15" s="213" t="s">
        <v>19</v>
      </c>
      <c r="J15" s="213">
        <f>SUM(J14)</f>
        <v>385</v>
      </c>
      <c r="K15" s="213">
        <f>SUM(K14)</f>
        <v>231000</v>
      </c>
      <c r="L15" s="213"/>
      <c r="M15" s="213"/>
    </row>
    <row r="17" spans="1:13" ht="22.5">
      <c r="A17" s="232" t="s">
        <v>475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</row>
    <row r="18" spans="1:13" s="186" customFormat="1" ht="12.75">
      <c r="A18" s="182" t="s">
        <v>1</v>
      </c>
      <c r="B18" s="184" t="s">
        <v>2</v>
      </c>
      <c r="C18" s="182" t="s">
        <v>3</v>
      </c>
      <c r="D18" s="211" t="s">
        <v>464</v>
      </c>
      <c r="E18" s="182" t="s">
        <v>5</v>
      </c>
      <c r="F18" s="182" t="s">
        <v>6</v>
      </c>
      <c r="G18" s="182" t="s">
        <v>7</v>
      </c>
      <c r="H18" s="182" t="s">
        <v>8</v>
      </c>
      <c r="I18" s="184" t="s">
        <v>9</v>
      </c>
      <c r="J18" s="182" t="s">
        <v>10</v>
      </c>
      <c r="K18" s="182" t="s">
        <v>474</v>
      </c>
      <c r="L18" s="185" t="s">
        <v>12</v>
      </c>
      <c r="M18" s="182" t="s">
        <v>13</v>
      </c>
    </row>
    <row r="19" spans="1:13" s="186" customFormat="1" ht="15">
      <c r="A19" s="187">
        <v>1</v>
      </c>
      <c r="B19" s="175" t="s">
        <v>475</v>
      </c>
      <c r="C19" s="175" t="s">
        <v>37</v>
      </c>
      <c r="D19" s="218" t="s">
        <v>454</v>
      </c>
      <c r="E19" s="200"/>
      <c r="F19" s="200"/>
      <c r="G19" s="200"/>
      <c r="H19" s="200"/>
      <c r="I19" s="200"/>
      <c r="J19" s="187">
        <v>138</v>
      </c>
      <c r="K19" s="194">
        <f>J19*600</f>
        <v>82800</v>
      </c>
      <c r="L19" s="199"/>
      <c r="M19" s="199"/>
    </row>
    <row r="20" spans="1:13" s="186" customFormat="1" ht="15">
      <c r="A20" s="194">
        <v>2</v>
      </c>
      <c r="B20" s="175" t="s">
        <v>475</v>
      </c>
      <c r="C20" s="218" t="s">
        <v>473</v>
      </c>
      <c r="D20" s="218" t="s">
        <v>454</v>
      </c>
      <c r="E20" s="200"/>
      <c r="F20" s="217"/>
      <c r="G20" s="217"/>
      <c r="H20" s="217"/>
      <c r="I20" s="217"/>
      <c r="J20" s="194">
        <v>35.5</v>
      </c>
      <c r="K20" s="194">
        <f t="shared" ref="K20:K23" si="0">J20*600</f>
        <v>21300</v>
      </c>
      <c r="L20" s="216"/>
      <c r="M20" s="216"/>
    </row>
    <row r="21" spans="1:13" s="186" customFormat="1" ht="15">
      <c r="A21" s="194">
        <v>3</v>
      </c>
      <c r="B21" s="175" t="s">
        <v>475</v>
      </c>
      <c r="C21" s="218" t="s">
        <v>478</v>
      </c>
      <c r="D21" s="218" t="s">
        <v>454</v>
      </c>
      <c r="E21" s="217"/>
      <c r="F21" s="217"/>
      <c r="G21" s="217"/>
      <c r="H21" s="217"/>
      <c r="I21" s="217"/>
      <c r="J21" s="194">
        <v>76</v>
      </c>
      <c r="K21" s="194">
        <f t="shared" si="0"/>
        <v>45600</v>
      </c>
      <c r="L21" s="216"/>
      <c r="M21" s="216"/>
    </row>
    <row r="22" spans="1:13" s="186" customFormat="1" ht="15">
      <c r="A22" s="194">
        <v>4</v>
      </c>
      <c r="B22" s="175" t="s">
        <v>475</v>
      </c>
      <c r="C22" s="218" t="s">
        <v>476</v>
      </c>
      <c r="D22" s="218" t="s">
        <v>454</v>
      </c>
      <c r="E22" s="217"/>
      <c r="F22" s="217"/>
      <c r="G22" s="217"/>
      <c r="H22" s="217"/>
      <c r="I22" s="217"/>
      <c r="J22" s="194">
        <v>26</v>
      </c>
      <c r="K22" s="194">
        <f t="shared" si="0"/>
        <v>15600</v>
      </c>
      <c r="L22" s="216"/>
      <c r="M22" s="216"/>
    </row>
    <row r="23" spans="1:13" s="186" customFormat="1">
      <c r="A23" s="204"/>
      <c r="B23" s="204"/>
      <c r="C23" s="204"/>
      <c r="D23" s="204"/>
      <c r="E23" s="204"/>
      <c r="F23" s="204"/>
      <c r="G23" s="204"/>
      <c r="H23" s="204"/>
      <c r="I23" s="204" t="s">
        <v>19</v>
      </c>
      <c r="J23" s="204">
        <f>SUM(J19:J22)</f>
        <v>275.5</v>
      </c>
      <c r="K23" s="204">
        <f t="shared" si="0"/>
        <v>165300</v>
      </c>
      <c r="L23" s="204"/>
      <c r="M23" s="204"/>
    </row>
    <row r="26" spans="1:13" ht="22.5">
      <c r="A26" s="232" t="s">
        <v>463</v>
      </c>
      <c r="B26" s="232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</row>
    <row r="27" spans="1:13" ht="12.75">
      <c r="A27" s="209" t="s">
        <v>1</v>
      </c>
      <c r="B27" s="211" t="s">
        <v>2</v>
      </c>
      <c r="C27" s="209" t="s">
        <v>3</v>
      </c>
      <c r="D27" s="211" t="s">
        <v>464</v>
      </c>
      <c r="E27" s="209" t="s">
        <v>5</v>
      </c>
      <c r="F27" s="209" t="s">
        <v>6</v>
      </c>
      <c r="G27" s="209" t="s">
        <v>7</v>
      </c>
      <c r="H27" s="209" t="s">
        <v>8</v>
      </c>
      <c r="I27" s="211" t="s">
        <v>9</v>
      </c>
      <c r="J27" s="209" t="s">
        <v>10</v>
      </c>
      <c r="K27" s="182" t="s">
        <v>474</v>
      </c>
      <c r="L27" s="214" t="s">
        <v>12</v>
      </c>
      <c r="M27" s="209" t="s">
        <v>13</v>
      </c>
    </row>
    <row r="28" spans="1:13" ht="15">
      <c r="A28" s="194">
        <v>1</v>
      </c>
      <c r="B28" s="194" t="s">
        <v>413</v>
      </c>
      <c r="C28" s="219" t="s">
        <v>468</v>
      </c>
      <c r="D28" s="220" t="s">
        <v>454</v>
      </c>
      <c r="E28" s="216"/>
      <c r="F28" s="217"/>
      <c r="G28" s="217"/>
      <c r="H28" s="217"/>
      <c r="I28" s="217"/>
      <c r="J28" s="194">
        <v>63</v>
      </c>
      <c r="K28" s="194">
        <f>J28*600</f>
        <v>37800</v>
      </c>
      <c r="L28" s="216"/>
      <c r="M28" s="216"/>
    </row>
    <row r="29" spans="1:13" ht="15">
      <c r="A29" s="194">
        <v>2</v>
      </c>
      <c r="B29" s="194" t="s">
        <v>413</v>
      </c>
      <c r="C29" s="219" t="s">
        <v>477</v>
      </c>
      <c r="D29" s="220" t="s">
        <v>454</v>
      </c>
      <c r="E29" s="216"/>
      <c r="F29" s="217"/>
      <c r="G29" s="217"/>
      <c r="H29" s="217"/>
      <c r="I29" s="217"/>
      <c r="J29" s="194">
        <v>60</v>
      </c>
      <c r="K29" s="194">
        <f>J29*600</f>
        <v>36000</v>
      </c>
      <c r="L29" s="216"/>
      <c r="M29" s="216"/>
    </row>
    <row r="30" spans="1:13" ht="15">
      <c r="A30" s="194">
        <v>3</v>
      </c>
      <c r="B30" s="194" t="s">
        <v>413</v>
      </c>
      <c r="C30" s="219" t="s">
        <v>471</v>
      </c>
      <c r="D30" s="220" t="s">
        <v>454</v>
      </c>
      <c r="E30" s="216"/>
      <c r="F30" s="217"/>
      <c r="G30" s="217"/>
      <c r="H30" s="217"/>
      <c r="I30" s="217"/>
      <c r="J30" s="194">
        <v>125.5</v>
      </c>
      <c r="K30" s="194">
        <f>J30*600</f>
        <v>75300</v>
      </c>
      <c r="L30" s="216"/>
      <c r="M30" s="216"/>
    </row>
    <row r="31" spans="1:13">
      <c r="A31" s="213"/>
      <c r="B31" s="213"/>
      <c r="C31" s="213"/>
      <c r="D31" s="213"/>
      <c r="E31" s="213"/>
      <c r="F31" s="213"/>
      <c r="G31" s="213"/>
      <c r="H31" s="213"/>
      <c r="I31" s="213" t="s">
        <v>19</v>
      </c>
      <c r="J31" s="213">
        <f>SUM(J28:J30)</f>
        <v>248.5</v>
      </c>
      <c r="K31" s="213">
        <f>J31*600</f>
        <v>149100</v>
      </c>
      <c r="L31" s="213"/>
      <c r="M31" s="213"/>
    </row>
  </sheetData>
  <mergeCells count="5">
    <mergeCell ref="A2:M2"/>
    <mergeCell ref="A7:M7"/>
    <mergeCell ref="A12:M12"/>
    <mergeCell ref="A17:M17"/>
    <mergeCell ref="A26:M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9"/>
  <sheetViews>
    <sheetView topLeftCell="A17" workbookViewId="0">
      <selection activeCell="A37" sqref="A37:XFD38"/>
    </sheetView>
  </sheetViews>
  <sheetFormatPr defaultRowHeight="12"/>
  <cols>
    <col min="1" max="1" width="5.28515625" bestFit="1" customWidth="1"/>
    <col min="2" max="2" width="20.42578125" bestFit="1" customWidth="1"/>
    <col min="3" max="3" width="92.140625" bestFit="1" customWidth="1"/>
    <col min="4" max="4" width="16.42578125" bestFit="1" customWidth="1"/>
    <col min="5" max="5" width="17.28515625" bestFit="1" customWidth="1"/>
    <col min="6" max="6" width="15.42578125" bestFit="1" customWidth="1"/>
    <col min="7" max="7" width="18.140625" bestFit="1" customWidth="1"/>
    <col min="8" max="8" width="17" bestFit="1" customWidth="1"/>
    <col min="9" max="9" width="16.42578125" bestFit="1" customWidth="1"/>
    <col min="10" max="10" width="8.85546875" bestFit="1" customWidth="1"/>
    <col min="11" max="11" width="8" customWidth="1"/>
    <col min="12" max="12" width="22" bestFit="1" customWidth="1"/>
    <col min="13" max="13" width="17.28515625" bestFit="1" customWidth="1"/>
  </cols>
  <sheetData>
    <row r="1" spans="1:13" ht="23.25" customHeigh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13" s="186" customFormat="1" ht="12.75">
      <c r="A2" s="182" t="s">
        <v>1</v>
      </c>
      <c r="B2" s="183" t="s">
        <v>2</v>
      </c>
      <c r="C2" s="182" t="s">
        <v>3</v>
      </c>
      <c r="D2" s="211" t="s">
        <v>4</v>
      </c>
      <c r="E2" s="182" t="s">
        <v>5</v>
      </c>
      <c r="F2" s="182" t="s">
        <v>6</v>
      </c>
      <c r="G2" s="182" t="s">
        <v>7</v>
      </c>
      <c r="H2" s="182" t="s">
        <v>8</v>
      </c>
      <c r="I2" s="183" t="s">
        <v>9</v>
      </c>
      <c r="J2" s="182" t="s">
        <v>10</v>
      </c>
      <c r="K2" s="182" t="s">
        <v>11</v>
      </c>
      <c r="L2" s="183" t="s">
        <v>12</v>
      </c>
      <c r="M2" s="182" t="s">
        <v>13</v>
      </c>
    </row>
    <row r="3" spans="1:13" s="186" customFormat="1" ht="15">
      <c r="A3" s="193"/>
      <c r="B3" s="205"/>
      <c r="C3" s="141"/>
      <c r="D3" s="141"/>
      <c r="E3" s="141"/>
      <c r="F3" s="142"/>
      <c r="G3" s="142"/>
      <c r="H3" s="142"/>
      <c r="I3" s="142"/>
      <c r="J3" s="193"/>
      <c r="K3" s="193"/>
      <c r="L3" s="197"/>
      <c r="M3" s="193"/>
    </row>
    <row r="4" spans="1:13" s="186" customFormat="1" ht="12.75">
      <c r="A4" s="203"/>
      <c r="B4" s="203"/>
      <c r="C4" s="203"/>
      <c r="D4" s="203"/>
      <c r="E4" s="203"/>
      <c r="F4" s="203"/>
      <c r="G4" s="203"/>
      <c r="H4" s="203"/>
      <c r="I4" s="203" t="s">
        <v>19</v>
      </c>
      <c r="J4" s="203">
        <f>SUM(J3:J3)</f>
        <v>0</v>
      </c>
      <c r="K4" s="203">
        <f>SUM(K3:K3)</f>
        <v>0</v>
      </c>
      <c r="L4" s="203"/>
      <c r="M4" s="203"/>
    </row>
    <row r="8" spans="1:13" ht="22.5">
      <c r="A8" s="232" t="s">
        <v>20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</row>
    <row r="9" spans="1:13" s="186" customFormat="1" ht="12.75">
      <c r="A9" s="182" t="s">
        <v>1</v>
      </c>
      <c r="B9" s="184" t="s">
        <v>2</v>
      </c>
      <c r="C9" s="182" t="s">
        <v>3</v>
      </c>
      <c r="D9" s="211" t="s">
        <v>4</v>
      </c>
      <c r="E9" s="182" t="s">
        <v>5</v>
      </c>
      <c r="F9" s="182" t="s">
        <v>6</v>
      </c>
      <c r="G9" s="182" t="s">
        <v>7</v>
      </c>
      <c r="H9" s="182" t="s">
        <v>8</v>
      </c>
      <c r="I9" s="184" t="s">
        <v>9</v>
      </c>
      <c r="J9" s="182" t="s">
        <v>10</v>
      </c>
      <c r="K9" s="182" t="s">
        <v>11</v>
      </c>
      <c r="L9" s="185" t="s">
        <v>12</v>
      </c>
      <c r="M9" s="182" t="s">
        <v>13</v>
      </c>
    </row>
    <row r="10" spans="1:13" s="186" customFormat="1" ht="15">
      <c r="A10" s="194">
        <v>1</v>
      </c>
      <c r="B10" s="195" t="s">
        <v>20</v>
      </c>
      <c r="C10" s="207" t="s">
        <v>465</v>
      </c>
      <c r="D10" s="196" t="s">
        <v>25</v>
      </c>
      <c r="E10" s="189" t="s">
        <v>22</v>
      </c>
      <c r="F10" s="191"/>
      <c r="G10" s="191"/>
      <c r="H10" s="191"/>
      <c r="I10" s="191"/>
      <c r="J10" s="195">
        <v>0</v>
      </c>
      <c r="K10" s="194">
        <v>15000</v>
      </c>
      <c r="L10" s="197"/>
      <c r="M10" s="197"/>
    </row>
    <row r="11" spans="1:13" s="186" customFormat="1" ht="15">
      <c r="A11" s="194">
        <v>2</v>
      </c>
      <c r="B11" s="195" t="s">
        <v>20</v>
      </c>
      <c r="C11" s="189" t="s">
        <v>24</v>
      </c>
      <c r="D11" s="196" t="s">
        <v>25</v>
      </c>
      <c r="E11" s="189" t="s">
        <v>22</v>
      </c>
      <c r="F11" s="191"/>
      <c r="G11" s="191"/>
      <c r="H11" s="191"/>
      <c r="I11" s="191"/>
      <c r="J11" s="195">
        <v>0</v>
      </c>
      <c r="K11" s="194">
        <v>27500</v>
      </c>
      <c r="L11" s="197"/>
      <c r="M11" s="197"/>
    </row>
    <row r="12" spans="1:13" s="186" customFormat="1" ht="15">
      <c r="A12" s="194">
        <v>3</v>
      </c>
      <c r="B12" s="195" t="s">
        <v>20</v>
      </c>
      <c r="C12" s="189" t="s">
        <v>26</v>
      </c>
      <c r="D12" s="196" t="s">
        <v>25</v>
      </c>
      <c r="E12" s="189" t="s">
        <v>22</v>
      </c>
      <c r="F12" s="191"/>
      <c r="G12" s="191"/>
      <c r="H12" s="191"/>
      <c r="I12" s="191"/>
      <c r="J12" s="195">
        <v>0</v>
      </c>
      <c r="K12" s="194">
        <v>20000</v>
      </c>
      <c r="L12" s="197"/>
      <c r="M12" s="197"/>
    </row>
    <row r="13" spans="1:13" s="186" customFormat="1" ht="15">
      <c r="A13" s="194">
        <v>4</v>
      </c>
      <c r="B13" s="195" t="s">
        <v>20</v>
      </c>
      <c r="C13" s="189" t="s">
        <v>27</v>
      </c>
      <c r="D13" s="196" t="s">
        <v>25</v>
      </c>
      <c r="E13" s="189" t="s">
        <v>22</v>
      </c>
      <c r="F13" s="191"/>
      <c r="G13" s="191"/>
      <c r="H13" s="191"/>
      <c r="I13" s="191"/>
      <c r="J13" s="195">
        <v>0</v>
      </c>
      <c r="K13" s="194">
        <v>20833</v>
      </c>
      <c r="L13" s="197"/>
      <c r="M13" s="197"/>
    </row>
    <row r="14" spans="1:13" s="186" customFormat="1">
      <c r="A14" s="204"/>
      <c r="B14" s="204"/>
      <c r="C14" s="204"/>
      <c r="D14" s="204"/>
      <c r="E14" s="204"/>
      <c r="F14" s="204"/>
      <c r="G14" s="204"/>
      <c r="H14" s="204"/>
      <c r="I14" s="204" t="s">
        <v>19</v>
      </c>
      <c r="J14" s="204">
        <f>SUM(J9:J13)</f>
        <v>0</v>
      </c>
      <c r="K14" s="204">
        <f>SUM(K9:K13)</f>
        <v>83333</v>
      </c>
      <c r="L14" s="204"/>
      <c r="M14" s="204"/>
    </row>
    <row r="17" spans="1:13" ht="22.5">
      <c r="A17" s="232" t="s">
        <v>28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</row>
    <row r="18" spans="1:13" s="186" customFormat="1" ht="12.75">
      <c r="A18" s="182" t="s">
        <v>1</v>
      </c>
      <c r="B18" s="184" t="s">
        <v>2</v>
      </c>
      <c r="C18" s="182" t="s">
        <v>3</v>
      </c>
      <c r="D18" s="211" t="s">
        <v>4</v>
      </c>
      <c r="E18" s="182" t="s">
        <v>5</v>
      </c>
      <c r="F18" s="182" t="s">
        <v>6</v>
      </c>
      <c r="G18" s="182" t="s">
        <v>7</v>
      </c>
      <c r="H18" s="182" t="s">
        <v>8</v>
      </c>
      <c r="I18" s="184" t="s">
        <v>9</v>
      </c>
      <c r="J18" s="182" t="s">
        <v>10</v>
      </c>
      <c r="K18" s="182" t="s">
        <v>11</v>
      </c>
      <c r="L18" s="185" t="s">
        <v>12</v>
      </c>
      <c r="M18" s="182" t="s">
        <v>13</v>
      </c>
    </row>
    <row r="19" spans="1:13" s="186" customFormat="1" ht="15">
      <c r="A19" s="187">
        <v>1</v>
      </c>
      <c r="B19" s="187" t="s">
        <v>28</v>
      </c>
      <c r="C19" s="198" t="s">
        <v>29</v>
      </c>
      <c r="D19" s="190" t="s">
        <v>25</v>
      </c>
      <c r="E19" s="199" t="s">
        <v>30</v>
      </c>
      <c r="F19" s="200"/>
      <c r="G19" s="200"/>
      <c r="H19" s="200"/>
      <c r="I19" s="200"/>
      <c r="J19" s="198">
        <v>0</v>
      </c>
      <c r="K19" s="175">
        <v>5531</v>
      </c>
      <c r="L19" s="199"/>
      <c r="M19" s="199"/>
    </row>
    <row r="20" spans="1:13" s="186" customFormat="1" ht="15">
      <c r="A20" s="187">
        <v>2</v>
      </c>
      <c r="B20" s="187" t="s">
        <v>28</v>
      </c>
      <c r="C20" s="198" t="s">
        <v>31</v>
      </c>
      <c r="D20" s="190" t="s">
        <v>25</v>
      </c>
      <c r="E20" s="198" t="s">
        <v>30</v>
      </c>
      <c r="F20" s="200"/>
      <c r="G20" s="200"/>
      <c r="H20" s="200"/>
      <c r="I20" s="200"/>
      <c r="J20" s="187">
        <v>0</v>
      </c>
      <c r="K20" s="198">
        <v>3563</v>
      </c>
      <c r="L20" s="199"/>
      <c r="M20" s="199"/>
    </row>
    <row r="21" spans="1:13" s="186" customFormat="1" ht="15">
      <c r="A21" s="187">
        <v>3</v>
      </c>
      <c r="B21" s="187" t="s">
        <v>28</v>
      </c>
      <c r="C21" s="198" t="s">
        <v>32</v>
      </c>
      <c r="D21" s="190" t="s">
        <v>25</v>
      </c>
      <c r="E21" s="198" t="s">
        <v>30</v>
      </c>
      <c r="F21" s="200"/>
      <c r="G21" s="200"/>
      <c r="H21" s="200"/>
      <c r="I21" s="200"/>
      <c r="J21" s="187">
        <v>0</v>
      </c>
      <c r="K21" s="198">
        <v>15000</v>
      </c>
      <c r="L21" s="199"/>
      <c r="M21" s="199"/>
    </row>
    <row r="22" spans="1:13" s="186" customFormat="1" ht="15">
      <c r="A22" s="187">
        <v>4</v>
      </c>
      <c r="B22" s="187" t="s">
        <v>28</v>
      </c>
      <c r="C22" s="198" t="s">
        <v>33</v>
      </c>
      <c r="D22" s="190" t="s">
        <v>25</v>
      </c>
      <c r="E22" s="198" t="s">
        <v>30</v>
      </c>
      <c r="F22" s="200"/>
      <c r="G22" s="200"/>
      <c r="H22" s="200"/>
      <c r="I22" s="200"/>
      <c r="J22" s="187">
        <v>0</v>
      </c>
      <c r="K22" s="198">
        <v>15052</v>
      </c>
      <c r="L22" s="199"/>
      <c r="M22" s="199"/>
    </row>
    <row r="23" spans="1:13" s="186" customFormat="1" ht="15">
      <c r="A23" s="187">
        <v>5</v>
      </c>
      <c r="B23" s="187" t="s">
        <v>28</v>
      </c>
      <c r="C23" s="198" t="s">
        <v>34</v>
      </c>
      <c r="D23" s="190" t="s">
        <v>25</v>
      </c>
      <c r="E23" s="198" t="s">
        <v>30</v>
      </c>
      <c r="F23" s="200"/>
      <c r="G23" s="200"/>
      <c r="H23" s="200"/>
      <c r="I23" s="200"/>
      <c r="J23" s="187">
        <v>0</v>
      </c>
      <c r="K23" s="198">
        <v>8052</v>
      </c>
      <c r="L23" s="199"/>
      <c r="M23" s="199"/>
    </row>
    <row r="24" spans="1:13" s="186" customFormat="1">
      <c r="A24" s="204"/>
      <c r="B24" s="204"/>
      <c r="C24" s="204"/>
      <c r="D24" s="204"/>
      <c r="E24" s="204"/>
      <c r="F24" s="204"/>
      <c r="G24" s="204"/>
      <c r="H24" s="204"/>
      <c r="I24" s="204" t="s">
        <v>19</v>
      </c>
      <c r="J24" s="204">
        <f>SUM(J19:J23)</f>
        <v>0</v>
      </c>
      <c r="K24" s="204">
        <f>SUM(K19:K23)</f>
        <v>47198</v>
      </c>
      <c r="L24" s="204"/>
      <c r="M24" s="204"/>
    </row>
    <row r="27" spans="1:13" ht="22.5">
      <c r="A27" s="232" t="s">
        <v>35</v>
      </c>
      <c r="B27" s="23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</row>
    <row r="28" spans="1:13" s="186" customFormat="1" ht="12.75">
      <c r="A28" s="182" t="s">
        <v>1</v>
      </c>
      <c r="B28" s="184" t="s">
        <v>2</v>
      </c>
      <c r="C28" s="182" t="s">
        <v>3</v>
      </c>
      <c r="D28" s="211" t="s">
        <v>4</v>
      </c>
      <c r="E28" s="182" t="s">
        <v>5</v>
      </c>
      <c r="F28" s="182" t="s">
        <v>6</v>
      </c>
      <c r="G28" s="182" t="s">
        <v>7</v>
      </c>
      <c r="H28" s="182" t="s">
        <v>8</v>
      </c>
      <c r="I28" s="184" t="s">
        <v>9</v>
      </c>
      <c r="J28" s="182" t="s">
        <v>10</v>
      </c>
      <c r="K28" s="182" t="s">
        <v>11</v>
      </c>
      <c r="L28" s="185" t="s">
        <v>12</v>
      </c>
      <c r="M28" s="182" t="s">
        <v>13</v>
      </c>
    </row>
    <row r="29" spans="1:13" s="186" customFormat="1" ht="15">
      <c r="A29" s="187">
        <v>1</v>
      </c>
      <c r="B29" s="175" t="s">
        <v>35</v>
      </c>
      <c r="C29" s="175" t="s">
        <v>36</v>
      </c>
      <c r="D29" s="175" t="s">
        <v>25</v>
      </c>
      <c r="E29" s="175" t="s">
        <v>22</v>
      </c>
      <c r="F29" s="200"/>
      <c r="G29" s="200"/>
      <c r="H29" s="200"/>
      <c r="I29" s="200"/>
      <c r="J29" s="187">
        <v>0</v>
      </c>
      <c r="K29" s="175">
        <v>5925</v>
      </c>
      <c r="L29" s="199"/>
      <c r="M29" s="199"/>
    </row>
    <row r="30" spans="1:13" s="186" customFormat="1" ht="15">
      <c r="A30" s="187">
        <v>2</v>
      </c>
      <c r="B30" s="175" t="s">
        <v>35</v>
      </c>
      <c r="C30" s="175" t="s">
        <v>37</v>
      </c>
      <c r="D30" s="175" t="s">
        <v>25</v>
      </c>
      <c r="E30" s="175" t="s">
        <v>22</v>
      </c>
      <c r="F30" s="200"/>
      <c r="G30" s="200"/>
      <c r="H30" s="200"/>
      <c r="I30" s="200"/>
      <c r="J30" s="187">
        <v>0</v>
      </c>
      <c r="K30" s="175">
        <v>25000</v>
      </c>
      <c r="L30" s="199"/>
      <c r="M30" s="199"/>
    </row>
    <row r="31" spans="1:13" s="186" customFormat="1" ht="15">
      <c r="A31" s="187">
        <v>3</v>
      </c>
      <c r="B31" s="175" t="s">
        <v>35</v>
      </c>
      <c r="C31" s="175" t="s">
        <v>38</v>
      </c>
      <c r="D31" s="175" t="s">
        <v>25</v>
      </c>
      <c r="E31" s="175" t="s">
        <v>22</v>
      </c>
      <c r="F31" s="200"/>
      <c r="G31" s="200"/>
      <c r="H31" s="200"/>
      <c r="I31" s="200"/>
      <c r="J31" s="187">
        <v>195</v>
      </c>
      <c r="K31" s="187">
        <f>J31*40</f>
        <v>7800</v>
      </c>
      <c r="L31" s="199"/>
      <c r="M31" s="199"/>
    </row>
    <row r="32" spans="1:13" s="186" customFormat="1">
      <c r="A32" s="204"/>
      <c r="B32" s="204"/>
      <c r="C32" s="204"/>
      <c r="D32" s="204"/>
      <c r="E32" s="204"/>
      <c r="F32" s="204"/>
      <c r="G32" s="204"/>
      <c r="H32" s="204"/>
      <c r="I32" s="204" t="s">
        <v>19</v>
      </c>
      <c r="J32" s="204">
        <f>SUM(J27:J31)</f>
        <v>195</v>
      </c>
      <c r="K32" s="204">
        <f>SUM(K29:K31)</f>
        <v>38725</v>
      </c>
      <c r="L32" s="204"/>
      <c r="M32" s="204"/>
    </row>
    <row r="35" spans="1:13" ht="22.5">
      <c r="A35" s="232" t="s">
        <v>40</v>
      </c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</row>
    <row r="36" spans="1:13" s="186" customFormat="1" ht="12.75">
      <c r="A36" s="182" t="s">
        <v>1</v>
      </c>
      <c r="B36" s="184" t="s">
        <v>2</v>
      </c>
      <c r="C36" s="182" t="s">
        <v>3</v>
      </c>
      <c r="D36" s="211" t="s">
        <v>4</v>
      </c>
      <c r="E36" s="182" t="s">
        <v>5</v>
      </c>
      <c r="F36" s="182" t="s">
        <v>6</v>
      </c>
      <c r="G36" s="182" t="s">
        <v>7</v>
      </c>
      <c r="H36" s="182" t="s">
        <v>8</v>
      </c>
      <c r="I36" s="184" t="s">
        <v>9</v>
      </c>
      <c r="J36" s="182" t="s">
        <v>10</v>
      </c>
      <c r="K36" s="182" t="s">
        <v>11</v>
      </c>
      <c r="L36" s="185" t="s">
        <v>12</v>
      </c>
      <c r="M36" s="182" t="s">
        <v>13</v>
      </c>
    </row>
    <row r="37" spans="1:13" s="186" customFormat="1" ht="15">
      <c r="A37" s="187">
        <v>1</v>
      </c>
      <c r="B37" s="187" t="s">
        <v>40</v>
      </c>
      <c r="C37" s="170" t="s">
        <v>41</v>
      </c>
      <c r="D37" s="4" t="s">
        <v>25</v>
      </c>
      <c r="E37" s="199" t="s">
        <v>22</v>
      </c>
      <c r="F37" s="200"/>
      <c r="G37" s="200"/>
      <c r="H37" s="200"/>
      <c r="I37" s="200"/>
      <c r="J37" s="187"/>
      <c r="K37" s="187">
        <v>12000</v>
      </c>
      <c r="L37" s="199"/>
      <c r="M37" s="199"/>
    </row>
    <row r="38" spans="1:13" s="186" customFormat="1" ht="15">
      <c r="A38" s="187">
        <v>2</v>
      </c>
      <c r="B38" s="187" t="s">
        <v>40</v>
      </c>
      <c r="C38" s="202" t="s">
        <v>42</v>
      </c>
      <c r="D38" s="4" t="s">
        <v>25</v>
      </c>
      <c r="E38" s="199" t="s">
        <v>43</v>
      </c>
      <c r="F38" s="200"/>
      <c r="G38" s="200"/>
      <c r="H38" s="200"/>
      <c r="I38" s="200"/>
      <c r="J38" s="201">
        <v>8</v>
      </c>
      <c r="K38" s="187">
        <v>800</v>
      </c>
      <c r="L38" s="199"/>
      <c r="M38" s="199"/>
    </row>
    <row r="39" spans="1:13" s="186" customFormat="1">
      <c r="A39" s="204"/>
      <c r="B39" s="204"/>
      <c r="C39" s="204"/>
      <c r="D39" s="204"/>
      <c r="E39" s="204"/>
      <c r="F39" s="204"/>
      <c r="G39" s="204"/>
      <c r="H39" s="204"/>
      <c r="I39" s="204" t="s">
        <v>19</v>
      </c>
      <c r="J39" s="204">
        <f>SUM(J37:J38)</f>
        <v>8</v>
      </c>
      <c r="K39" s="204">
        <f>SUM(K37:K38)</f>
        <v>12800</v>
      </c>
      <c r="L39" s="204"/>
      <c r="M39" s="204"/>
    </row>
  </sheetData>
  <mergeCells count="5">
    <mergeCell ref="A35:M35"/>
    <mergeCell ref="A1:M1"/>
    <mergeCell ref="A8:M8"/>
    <mergeCell ref="A17:M17"/>
    <mergeCell ref="A27:M2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6"/>
  <sheetViews>
    <sheetView topLeftCell="D1" workbookViewId="0">
      <selection activeCell="L15" sqref="L15"/>
    </sheetView>
  </sheetViews>
  <sheetFormatPr defaultRowHeight="12"/>
  <cols>
    <col min="1" max="1" width="5.28515625" bestFit="1" customWidth="1"/>
    <col min="2" max="2" width="20.42578125" bestFit="1" customWidth="1"/>
    <col min="3" max="3" width="23.42578125" bestFit="1" customWidth="1"/>
    <col min="4" max="4" width="32.140625" bestFit="1" customWidth="1"/>
    <col min="5" max="5" width="16.42578125" bestFit="1" customWidth="1"/>
    <col min="6" max="6" width="13.140625" bestFit="1" customWidth="1"/>
    <col min="7" max="7" width="15.42578125" bestFit="1" customWidth="1"/>
    <col min="8" max="8" width="18.140625" bestFit="1" customWidth="1"/>
    <col min="9" max="9" width="17" bestFit="1" customWidth="1"/>
    <col min="10" max="10" width="16.42578125" bestFit="1" customWidth="1"/>
    <col min="11" max="11" width="8.85546875" bestFit="1" customWidth="1"/>
    <col min="12" max="12" width="7" bestFit="1" customWidth="1"/>
    <col min="13" max="13" width="11.28515625" bestFit="1" customWidth="1"/>
    <col min="14" max="14" width="31.28515625" bestFit="1" customWidth="1"/>
    <col min="15" max="15" width="46.85546875" bestFit="1" customWidth="1"/>
    <col min="16" max="16" width="30.7109375" bestFit="1" customWidth="1"/>
    <col min="17" max="17" width="13.85546875" bestFit="1" customWidth="1"/>
    <col min="18" max="18" width="19" bestFit="1" customWidth="1"/>
  </cols>
  <sheetData>
    <row r="1" spans="1:18" ht="24.95" customHeight="1">
      <c r="A1" s="223" t="s">
        <v>1</v>
      </c>
      <c r="B1" s="224" t="s">
        <v>2</v>
      </c>
      <c r="C1" s="224" t="s">
        <v>412</v>
      </c>
      <c r="D1" s="223" t="s">
        <v>3</v>
      </c>
      <c r="E1" s="224" t="s">
        <v>4</v>
      </c>
      <c r="F1" s="223" t="s">
        <v>5</v>
      </c>
      <c r="G1" s="223" t="s">
        <v>6</v>
      </c>
      <c r="H1" s="223" t="s">
        <v>7</v>
      </c>
      <c r="I1" s="223" t="s">
        <v>8</v>
      </c>
      <c r="J1" s="224" t="s">
        <v>9</v>
      </c>
      <c r="K1" s="223" t="s">
        <v>10</v>
      </c>
      <c r="L1" s="223" t="s">
        <v>11</v>
      </c>
      <c r="M1" s="225" t="s">
        <v>12</v>
      </c>
      <c r="N1" s="223" t="s">
        <v>13</v>
      </c>
      <c r="O1" s="223" t="s">
        <v>56</v>
      </c>
      <c r="P1" s="224" t="s">
        <v>57</v>
      </c>
      <c r="Q1" s="223" t="s">
        <v>58</v>
      </c>
      <c r="R1" s="224" t="s">
        <v>59</v>
      </c>
    </row>
    <row r="2" spans="1:18" s="2" customFormat="1" ht="15" customHeight="1">
      <c r="B2" s="145" t="s">
        <v>20</v>
      </c>
      <c r="C2" s="145" t="s">
        <v>20</v>
      </c>
      <c r="D2" s="146" t="s">
        <v>24</v>
      </c>
      <c r="E2" s="147" t="s">
        <v>25</v>
      </c>
      <c r="F2" s="148" t="s">
        <v>22</v>
      </c>
      <c r="G2" s="149"/>
      <c r="H2" s="149"/>
      <c r="I2" s="149"/>
      <c r="J2" s="149"/>
      <c r="K2" s="144">
        <v>0</v>
      </c>
      <c r="L2" s="144">
        <v>27500</v>
      </c>
      <c r="M2" s="148"/>
      <c r="N2" s="148"/>
      <c r="O2" s="148" t="s">
        <v>60</v>
      </c>
      <c r="P2" s="148"/>
      <c r="Q2" s="148" t="s">
        <v>433</v>
      </c>
      <c r="R2" s="148" t="s">
        <v>67</v>
      </c>
    </row>
    <row r="3" spans="1:18" s="2" customFormat="1" ht="15" customHeight="1">
      <c r="B3" s="145" t="s">
        <v>20</v>
      </c>
      <c r="C3" s="145" t="s">
        <v>20</v>
      </c>
      <c r="D3" s="146" t="s">
        <v>465</v>
      </c>
      <c r="E3" s="147" t="s">
        <v>25</v>
      </c>
      <c r="F3" s="148" t="s">
        <v>22</v>
      </c>
      <c r="G3" s="149"/>
      <c r="H3" s="149"/>
      <c r="I3" s="149"/>
      <c r="J3" s="149"/>
      <c r="K3" s="144">
        <v>0</v>
      </c>
      <c r="L3" s="144">
        <v>15000</v>
      </c>
      <c r="M3" s="148"/>
      <c r="N3" s="148"/>
      <c r="O3" s="148" t="s">
        <v>60</v>
      </c>
      <c r="P3" s="148"/>
      <c r="Q3" s="148" t="s">
        <v>433</v>
      </c>
      <c r="R3" s="148" t="s">
        <v>67</v>
      </c>
    </row>
    <row r="4" spans="1:18" s="2" customFormat="1" ht="15" customHeight="1">
      <c r="B4" s="144" t="s">
        <v>40</v>
      </c>
      <c r="C4" s="144" t="s">
        <v>40</v>
      </c>
      <c r="D4" s="145" t="s">
        <v>41</v>
      </c>
      <c r="E4" s="147" t="s">
        <v>25</v>
      </c>
      <c r="F4" s="148" t="s">
        <v>22</v>
      </c>
      <c r="G4" s="149"/>
      <c r="H4" s="149"/>
      <c r="I4" s="149"/>
      <c r="J4" s="149"/>
      <c r="K4" s="144">
        <v>0</v>
      </c>
      <c r="L4" s="144">
        <v>12000</v>
      </c>
      <c r="M4" s="148"/>
      <c r="N4" s="148"/>
      <c r="O4" s="148" t="s">
        <v>60</v>
      </c>
      <c r="P4" s="148"/>
      <c r="Q4" s="148" t="s">
        <v>62</v>
      </c>
      <c r="R4" s="148" t="s">
        <v>67</v>
      </c>
    </row>
    <row r="5" spans="1:18" s="2" customFormat="1" ht="15" customHeight="1">
      <c r="B5" s="145" t="s">
        <v>20</v>
      </c>
      <c r="C5" s="145" t="s">
        <v>20</v>
      </c>
      <c r="D5" s="146" t="s">
        <v>26</v>
      </c>
      <c r="E5" s="147" t="s">
        <v>25</v>
      </c>
      <c r="F5" s="148" t="s">
        <v>22</v>
      </c>
      <c r="G5" s="149"/>
      <c r="H5" s="149"/>
      <c r="I5" s="149"/>
      <c r="J5" s="149"/>
      <c r="K5" s="144">
        <v>0</v>
      </c>
      <c r="L5" s="144">
        <v>20000</v>
      </c>
      <c r="M5" s="148"/>
      <c r="N5" s="148"/>
      <c r="O5" s="148" t="s">
        <v>60</v>
      </c>
      <c r="P5" s="148"/>
      <c r="Q5" s="148" t="s">
        <v>62</v>
      </c>
      <c r="R5" s="148" t="s">
        <v>67</v>
      </c>
    </row>
    <row r="6" spans="1:18" s="2" customFormat="1" ht="15" customHeight="1">
      <c r="B6" s="144" t="s">
        <v>40</v>
      </c>
      <c r="C6" s="144" t="s">
        <v>40</v>
      </c>
      <c r="D6" s="151" t="s">
        <v>42</v>
      </c>
      <c r="E6" s="147" t="s">
        <v>25</v>
      </c>
      <c r="F6" s="148" t="s">
        <v>43</v>
      </c>
      <c r="G6" s="149"/>
      <c r="H6" s="149"/>
      <c r="I6" s="149"/>
      <c r="J6" s="149"/>
      <c r="K6" s="152">
        <v>8</v>
      </c>
      <c r="L6" s="144">
        <f>K6*100</f>
        <v>800</v>
      </c>
      <c r="M6" s="148"/>
      <c r="N6" s="148"/>
      <c r="O6" s="148" t="s">
        <v>60</v>
      </c>
      <c r="P6" s="153"/>
      <c r="Q6" s="148"/>
      <c r="R6" s="148" t="s">
        <v>67</v>
      </c>
    </row>
    <row r="7" spans="1:18" s="2" customFormat="1" ht="15" customHeight="1">
      <c r="B7" s="144" t="s">
        <v>28</v>
      </c>
      <c r="C7" s="144" t="s">
        <v>28</v>
      </c>
      <c r="D7" s="146" t="s">
        <v>29</v>
      </c>
      <c r="E7" s="155" t="s">
        <v>25</v>
      </c>
      <c r="F7" s="148" t="s">
        <v>30</v>
      </c>
      <c r="G7" s="149"/>
      <c r="H7" s="149"/>
      <c r="I7" s="149"/>
      <c r="J7" s="149"/>
      <c r="K7" s="146">
        <v>0</v>
      </c>
      <c r="L7" s="156">
        <v>5531</v>
      </c>
      <c r="M7" s="148"/>
      <c r="N7" s="148"/>
      <c r="O7" s="148" t="s">
        <v>60</v>
      </c>
      <c r="P7" s="149"/>
      <c r="Q7" s="148" t="s">
        <v>62</v>
      </c>
      <c r="R7" s="148" t="s">
        <v>67</v>
      </c>
    </row>
    <row r="8" spans="1:18" s="2" customFormat="1" ht="15" customHeight="1">
      <c r="B8" s="144" t="s">
        <v>28</v>
      </c>
      <c r="C8" s="144" t="s">
        <v>28</v>
      </c>
      <c r="D8" s="146" t="s">
        <v>31</v>
      </c>
      <c r="E8" s="155" t="s">
        <v>25</v>
      </c>
      <c r="F8" s="146" t="s">
        <v>30</v>
      </c>
      <c r="G8" s="149"/>
      <c r="H8" s="149"/>
      <c r="I8" s="149"/>
      <c r="J8" s="149"/>
      <c r="K8" s="144">
        <v>0</v>
      </c>
      <c r="L8" s="146">
        <v>3563</v>
      </c>
      <c r="M8" s="148"/>
      <c r="N8" s="148"/>
      <c r="O8" s="148" t="s">
        <v>60</v>
      </c>
      <c r="P8" s="149"/>
      <c r="Q8" s="148" t="s">
        <v>466</v>
      </c>
      <c r="R8" s="148" t="s">
        <v>67</v>
      </c>
    </row>
    <row r="9" spans="1:18" s="2" customFormat="1" ht="15" customHeight="1">
      <c r="B9" s="144" t="s">
        <v>28</v>
      </c>
      <c r="C9" s="144" t="s">
        <v>28</v>
      </c>
      <c r="D9" s="146" t="s">
        <v>32</v>
      </c>
      <c r="E9" s="155" t="s">
        <v>25</v>
      </c>
      <c r="F9" s="146" t="s">
        <v>30</v>
      </c>
      <c r="G9" s="149"/>
      <c r="H9" s="149"/>
      <c r="I9" s="149"/>
      <c r="J9" s="149"/>
      <c r="K9" s="144">
        <v>0</v>
      </c>
      <c r="L9" s="146">
        <v>15000</v>
      </c>
      <c r="M9" s="148"/>
      <c r="N9" s="148"/>
      <c r="O9" s="148" t="s">
        <v>60</v>
      </c>
      <c r="P9" s="149"/>
      <c r="Q9" s="148" t="s">
        <v>433</v>
      </c>
      <c r="R9" s="148" t="s">
        <v>67</v>
      </c>
    </row>
    <row r="10" spans="1:18" s="2" customFormat="1" ht="15" customHeight="1">
      <c r="B10" s="144" t="s">
        <v>28</v>
      </c>
      <c r="C10" s="144" t="s">
        <v>28</v>
      </c>
      <c r="D10" s="146" t="s">
        <v>33</v>
      </c>
      <c r="E10" s="155" t="s">
        <v>25</v>
      </c>
      <c r="F10" s="146" t="s">
        <v>30</v>
      </c>
      <c r="G10" s="149"/>
      <c r="H10" s="149"/>
      <c r="I10" s="149"/>
      <c r="J10" s="149"/>
      <c r="K10" s="144">
        <v>0</v>
      </c>
      <c r="L10" s="146">
        <v>15052</v>
      </c>
      <c r="M10" s="148"/>
      <c r="N10" s="148"/>
      <c r="O10" s="148" t="s">
        <v>60</v>
      </c>
      <c r="P10" s="149"/>
      <c r="Q10" s="148" t="s">
        <v>433</v>
      </c>
      <c r="R10" s="148" t="s">
        <v>67</v>
      </c>
    </row>
    <row r="11" spans="1:18" s="2" customFormat="1" ht="15" customHeight="1">
      <c r="B11" s="144" t="s">
        <v>28</v>
      </c>
      <c r="C11" s="144" t="s">
        <v>28</v>
      </c>
      <c r="D11" s="146" t="s">
        <v>34</v>
      </c>
      <c r="E11" s="155" t="s">
        <v>25</v>
      </c>
      <c r="F11" s="146" t="s">
        <v>30</v>
      </c>
      <c r="G11" s="149"/>
      <c r="H11" s="149"/>
      <c r="I11" s="149"/>
      <c r="J11" s="149"/>
      <c r="K11" s="144">
        <v>0</v>
      </c>
      <c r="L11" s="146">
        <v>8052</v>
      </c>
      <c r="M11" s="148"/>
      <c r="N11" s="148"/>
      <c r="O11" s="148" t="s">
        <v>60</v>
      </c>
      <c r="P11" s="149"/>
      <c r="Q11" s="148" t="s">
        <v>433</v>
      </c>
      <c r="R11" s="148" t="s">
        <v>67</v>
      </c>
    </row>
    <row r="12" spans="1:18" s="2" customFormat="1" ht="15" customHeight="1">
      <c r="B12" s="157" t="s">
        <v>35</v>
      </c>
      <c r="C12" s="157" t="s">
        <v>35</v>
      </c>
      <c r="D12" s="157" t="s">
        <v>36</v>
      </c>
      <c r="E12" s="157" t="s">
        <v>25</v>
      </c>
      <c r="F12" s="157" t="s">
        <v>22</v>
      </c>
      <c r="G12" s="149"/>
      <c r="H12" s="149"/>
      <c r="I12" s="149"/>
      <c r="J12" s="149"/>
      <c r="K12" s="144">
        <v>0</v>
      </c>
      <c r="L12" s="156">
        <v>5925</v>
      </c>
      <c r="M12" s="148"/>
      <c r="N12" s="148"/>
      <c r="O12" s="148" t="s">
        <v>60</v>
      </c>
      <c r="P12" s="153"/>
      <c r="Q12" s="148" t="s">
        <v>62</v>
      </c>
      <c r="R12" s="148" t="s">
        <v>67</v>
      </c>
    </row>
    <row r="13" spans="1:18" s="2" customFormat="1" ht="15" customHeight="1">
      <c r="B13" s="157" t="s">
        <v>35</v>
      </c>
      <c r="C13" s="157" t="s">
        <v>35</v>
      </c>
      <c r="D13" s="157" t="s">
        <v>37</v>
      </c>
      <c r="E13" s="157" t="s">
        <v>25</v>
      </c>
      <c r="F13" s="157" t="s">
        <v>22</v>
      </c>
      <c r="G13" s="149"/>
      <c r="H13" s="149"/>
      <c r="I13" s="149"/>
      <c r="J13" s="149"/>
      <c r="K13" s="144">
        <v>0</v>
      </c>
      <c r="L13" s="156">
        <v>25000</v>
      </c>
      <c r="M13" s="148"/>
      <c r="N13" s="148"/>
      <c r="O13" s="148" t="s">
        <v>60</v>
      </c>
      <c r="P13" s="153"/>
      <c r="Q13" s="148" t="s">
        <v>467</v>
      </c>
      <c r="R13" s="148" t="s">
        <v>67</v>
      </c>
    </row>
    <row r="14" spans="1:18" s="2" customFormat="1" ht="15" customHeight="1">
      <c r="B14" s="157" t="s">
        <v>20</v>
      </c>
      <c r="C14" s="157" t="s">
        <v>20</v>
      </c>
      <c r="D14" s="157" t="s">
        <v>27</v>
      </c>
      <c r="E14" s="157" t="s">
        <v>25</v>
      </c>
      <c r="F14" s="157" t="s">
        <v>22</v>
      </c>
      <c r="G14" s="149"/>
      <c r="H14" s="149"/>
      <c r="I14" s="149"/>
      <c r="J14" s="149"/>
      <c r="K14" s="144">
        <v>0</v>
      </c>
      <c r="L14" s="156">
        <v>20833</v>
      </c>
      <c r="M14" s="148"/>
      <c r="N14" s="148"/>
      <c r="O14" s="148" t="s">
        <v>60</v>
      </c>
      <c r="P14" s="153"/>
      <c r="Q14" s="148" t="s">
        <v>467</v>
      </c>
      <c r="R14" s="148" t="s">
        <v>67</v>
      </c>
    </row>
    <row r="15" spans="1:18" s="2" customFormat="1" ht="15" customHeight="1">
      <c r="B15" s="157" t="s">
        <v>35</v>
      </c>
      <c r="C15" s="157" t="s">
        <v>35</v>
      </c>
      <c r="D15" s="157" t="s">
        <v>38</v>
      </c>
      <c r="E15" s="157" t="s">
        <v>25</v>
      </c>
      <c r="F15" s="157" t="s">
        <v>22</v>
      </c>
      <c r="G15" s="149"/>
      <c r="H15" s="149"/>
      <c r="I15" s="149"/>
      <c r="J15" s="149"/>
      <c r="K15" s="144">
        <v>195</v>
      </c>
      <c r="L15" s="144">
        <f>K15*40</f>
        <v>7800</v>
      </c>
      <c r="M15" s="148"/>
      <c r="N15" s="148"/>
      <c r="O15" s="148" t="s">
        <v>60</v>
      </c>
      <c r="P15" s="153"/>
      <c r="Q15" s="148" t="s">
        <v>467</v>
      </c>
      <c r="R15" s="148" t="s">
        <v>67</v>
      </c>
    </row>
    <row r="16" spans="1:18" ht="12.75">
      <c r="B16" s="228" t="s">
        <v>19</v>
      </c>
      <c r="C16" s="228"/>
      <c r="D16" s="228"/>
      <c r="E16" s="228"/>
      <c r="F16" s="228"/>
      <c r="G16" s="228"/>
      <c r="H16" s="228"/>
      <c r="I16" s="229" t="s">
        <v>19</v>
      </c>
      <c r="J16" s="229"/>
      <c r="K16" s="230">
        <f>SUM(K2:K15)</f>
        <v>203</v>
      </c>
      <c r="L16" s="230">
        <f>SUM(L2:L15)</f>
        <v>182056</v>
      </c>
      <c r="M16" s="228"/>
      <c r="N16" s="228"/>
      <c r="O16" s="228"/>
      <c r="P16" s="228"/>
      <c r="Q16" s="228"/>
      <c r="R16" s="2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Nov2020 Month Department-Opex</vt:lpstr>
      <vt:lpstr>Nov 2020 Month Department-Capex</vt:lpstr>
      <vt:lpstr>Nov.2020</vt:lpstr>
      <vt:lpstr>Oct 2020 Month Department-Capex</vt:lpstr>
      <vt:lpstr>Oct 2020 Month Department- Opex</vt:lpstr>
      <vt:lpstr>Oct.2020</vt:lpstr>
      <vt:lpstr>Sep 2020 Month Department-Capex</vt:lpstr>
      <vt:lpstr>Sept 2020 Month Department-Opex</vt:lpstr>
      <vt:lpstr>Sept. 2020</vt:lpstr>
      <vt:lpstr>Aug 2020 Month Department-Capex</vt:lpstr>
      <vt:lpstr>Aug 2020 Month Department-Opex</vt:lpstr>
      <vt:lpstr>August 2020 </vt:lpstr>
      <vt:lpstr>July 2020 Month Department-Opex</vt:lpstr>
      <vt:lpstr>Jul 2020 Month Department-Capex</vt:lpstr>
      <vt:lpstr>July 2020 </vt:lpstr>
      <vt:lpstr>June 2020 Month Department-Opex</vt:lpstr>
      <vt:lpstr>Jun 2020 Month Department-Capex</vt:lpstr>
      <vt:lpstr>June 2020</vt:lpstr>
      <vt:lpstr>May 2020 Month Department-Opex</vt:lpstr>
      <vt:lpstr>May 2020 Month Department-Capex</vt:lpstr>
      <vt:lpstr>May 2020</vt:lpstr>
      <vt:lpstr>Apr 2020 Month Department-Opex</vt:lpstr>
      <vt:lpstr>Apr 2020 Month Department-Capex</vt:lpstr>
      <vt:lpstr>Apr 2020</vt:lpstr>
      <vt:lpstr>Mar 2020 Month Department Wise</vt:lpstr>
      <vt:lpstr>Mar 2020</vt:lpstr>
      <vt:lpstr>Feb 2020 Month Department Wise</vt:lpstr>
      <vt:lpstr>Feb 2020</vt:lpstr>
      <vt:lpstr>Jan 2020 Month Department Wise</vt:lpstr>
      <vt:lpstr>January - 2020</vt:lpstr>
      <vt:lpstr>December - 2019</vt:lpstr>
      <vt:lpstr>November - 2019</vt:lpstr>
      <vt:lpstr>October - 2019</vt:lpstr>
      <vt:lpstr>September - 2019</vt:lpstr>
      <vt:lpstr>August - 2019</vt:lpstr>
      <vt:lpstr>July - 2019</vt:lpstr>
      <vt:lpstr>June - 2019</vt:lpstr>
      <vt:lpstr>May - 2019</vt:lpstr>
      <vt:lpstr>April - 2019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100488</cp:lastModifiedBy>
  <dcterms:created xsi:type="dcterms:W3CDTF">2019-05-10T09:27:00Z</dcterms:created>
  <dcterms:modified xsi:type="dcterms:W3CDTF">2020-12-11T06:34:57Z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