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308"/>
  </bookViews>
  <sheets>
    <sheet name="Tests 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A4" i="1" l="1"/>
  <c r="D4" i="1"/>
  <c r="F4" i="1"/>
  <c r="A5" i="1"/>
  <c r="D5" i="1"/>
  <c r="F5" i="1"/>
  <c r="A6" i="1"/>
  <c r="D6" i="1"/>
  <c r="A7" i="1"/>
  <c r="D8" i="1"/>
  <c r="F8" i="1"/>
  <c r="C17" i="1"/>
  <c r="C21" i="1" s="1"/>
  <c r="E17" i="1"/>
  <c r="G17" i="1"/>
  <c r="H17" i="1"/>
  <c r="H21" i="1" s="1"/>
  <c r="I17" i="1"/>
  <c r="I21" i="1" s="1"/>
  <c r="C18" i="1"/>
  <c r="E18" i="1"/>
  <c r="G18" i="1"/>
  <c r="I18" i="1" s="1"/>
  <c r="H18" i="1"/>
  <c r="C19" i="1"/>
  <c r="E19" i="1"/>
  <c r="I19" i="1" s="1"/>
  <c r="G19" i="1"/>
  <c r="H19" i="1"/>
  <c r="C20" i="1"/>
  <c r="E20" i="1"/>
  <c r="I20" i="1" s="1"/>
  <c r="G20" i="1"/>
  <c r="H20" i="1"/>
  <c r="B21" i="1"/>
  <c r="D21" i="1"/>
  <c r="F21" i="1"/>
  <c r="C26" i="1"/>
  <c r="C30" i="1" s="1"/>
  <c r="E26" i="1"/>
  <c r="F26" i="1"/>
  <c r="C27" i="1"/>
  <c r="G27" i="1" s="1"/>
  <c r="E27" i="1"/>
  <c r="F27" i="1"/>
  <c r="C28" i="1"/>
  <c r="G28" i="1" s="1"/>
  <c r="E28" i="1"/>
  <c r="F28" i="1"/>
  <c r="C29" i="1"/>
  <c r="G29" i="1" s="1"/>
  <c r="E29" i="1"/>
  <c r="F29" i="1"/>
  <c r="B30" i="1"/>
  <c r="D30" i="1"/>
  <c r="E30" i="1"/>
  <c r="F30" i="1"/>
  <c r="C35" i="1"/>
  <c r="E35" i="1"/>
  <c r="E39" i="1" s="1"/>
  <c r="G35" i="1"/>
  <c r="G39" i="1" s="1"/>
  <c r="H35" i="1"/>
  <c r="C36" i="1"/>
  <c r="E36" i="1"/>
  <c r="I36" i="1" s="1"/>
  <c r="G36" i="1"/>
  <c r="H36" i="1"/>
  <c r="C37" i="1"/>
  <c r="C39" i="1" s="1"/>
  <c r="E37" i="1"/>
  <c r="G37" i="1"/>
  <c r="H37" i="1"/>
  <c r="I37" i="1"/>
  <c r="C38" i="1"/>
  <c r="E38" i="1"/>
  <c r="G38" i="1"/>
  <c r="I38" i="1" s="1"/>
  <c r="H38" i="1"/>
  <c r="B39" i="1"/>
  <c r="D39" i="1"/>
  <c r="F39" i="1"/>
  <c r="H39" i="1"/>
  <c r="C47" i="1"/>
  <c r="E47" i="1"/>
  <c r="E51" i="1" s="1"/>
  <c r="G47" i="1"/>
  <c r="G51" i="1" s="1"/>
  <c r="H47" i="1"/>
  <c r="C48" i="1"/>
  <c r="E48" i="1"/>
  <c r="I48" i="1" s="1"/>
  <c r="G48" i="1"/>
  <c r="H48" i="1"/>
  <c r="C49" i="1"/>
  <c r="C51" i="1" s="1"/>
  <c r="E49" i="1"/>
  <c r="G49" i="1"/>
  <c r="H49" i="1"/>
  <c r="I49" i="1"/>
  <c r="C50" i="1"/>
  <c r="E50" i="1"/>
  <c r="G50" i="1"/>
  <c r="I50" i="1" s="1"/>
  <c r="H50" i="1"/>
  <c r="B51" i="1"/>
  <c r="D51" i="1"/>
  <c r="F51" i="1"/>
  <c r="H51" i="1"/>
  <c r="C56" i="1"/>
  <c r="E56" i="1"/>
  <c r="G56" i="1" s="1"/>
  <c r="F56" i="1"/>
  <c r="F60" i="1" s="1"/>
  <c r="C57" i="1"/>
  <c r="E57" i="1"/>
  <c r="G57" i="1" s="1"/>
  <c r="F57" i="1"/>
  <c r="C58" i="1"/>
  <c r="E58" i="1"/>
  <c r="G58" i="1" s="1"/>
  <c r="F58" i="1"/>
  <c r="C59" i="1"/>
  <c r="E59" i="1"/>
  <c r="G59" i="1" s="1"/>
  <c r="F59" i="1"/>
  <c r="B60" i="1"/>
  <c r="C60" i="1"/>
  <c r="D60" i="1"/>
  <c r="C65" i="1"/>
  <c r="C69" i="1" s="1"/>
  <c r="E65" i="1"/>
  <c r="G65" i="1"/>
  <c r="H65" i="1"/>
  <c r="H69" i="1" s="1"/>
  <c r="I65" i="1"/>
  <c r="C66" i="1"/>
  <c r="E66" i="1"/>
  <c r="G66" i="1"/>
  <c r="I66" i="1" s="1"/>
  <c r="H66" i="1"/>
  <c r="C67" i="1"/>
  <c r="E67" i="1"/>
  <c r="I67" i="1" s="1"/>
  <c r="G67" i="1"/>
  <c r="H67" i="1"/>
  <c r="C68" i="1"/>
  <c r="E68" i="1"/>
  <c r="I68" i="1" s="1"/>
  <c r="G68" i="1"/>
  <c r="H68" i="1"/>
  <c r="B69" i="1"/>
  <c r="D69" i="1"/>
  <c r="F69" i="1"/>
  <c r="G60" i="1" l="1"/>
  <c r="I69" i="1"/>
  <c r="I47" i="1"/>
  <c r="I51" i="1" s="1"/>
  <c r="I35" i="1"/>
  <c r="I39" i="1" s="1"/>
  <c r="E69" i="1"/>
  <c r="G26" i="1"/>
  <c r="G30" i="1" s="1"/>
  <c r="E21" i="1"/>
  <c r="G69" i="1"/>
  <c r="E60" i="1"/>
  <c r="G21" i="1"/>
</calcChain>
</file>

<file path=xl/sharedStrings.xml><?xml version="1.0" encoding="utf-8"?>
<sst xmlns="http://schemas.openxmlformats.org/spreadsheetml/2006/main" count="124" uniqueCount="42">
  <si>
    <t>Person</t>
  </si>
  <si>
    <t>first name</t>
  </si>
  <si>
    <t>last name</t>
  </si>
  <si>
    <t>email</t>
  </si>
  <si>
    <t>age</t>
  </si>
  <si>
    <t>birthday</t>
  </si>
  <si>
    <t>retired</t>
  </si>
  <si>
    <t>salary</t>
  </si>
  <si>
    <t>boss</t>
  </si>
  <si>
    <t>Houston</t>
  </si>
  <si>
    <t>th@ex.com</t>
  </si>
  <si>
    <t>Tim Presley</t>
  </si>
  <si>
    <t>Presley</t>
  </si>
  <si>
    <t>jp@ex.com</t>
  </si>
  <si>
    <t>Carter</t>
  </si>
  <si>
    <t>elvis@ex.com</t>
  </si>
  <si>
    <t>Tom Houston</t>
  </si>
  <si>
    <t>Smith</t>
  </si>
  <si>
    <t>tim@ex.com</t>
  </si>
  <si>
    <t>Test for 3-dim cross table (sold items, revenue of product x year x country)</t>
  </si>
  <si>
    <t>Austria</t>
  </si>
  <si>
    <t>product</t>
  </si>
  <si>
    <t>items sold</t>
  </si>
  <si>
    <t>revenue</t>
  </si>
  <si>
    <t>Items avg</t>
  </si>
  <si>
    <t>reveneue avg</t>
  </si>
  <si>
    <t>Product1</t>
  </si>
  <si>
    <t>Product2</t>
  </si>
  <si>
    <t>Product3</t>
  </si>
  <si>
    <t>Product4</t>
  </si>
  <si>
    <t>Totals</t>
  </si>
  <si>
    <t>Germany</t>
  </si>
  <si>
    <t>Switzerland</t>
  </si>
  <si>
    <t>France</t>
  </si>
  <si>
    <t>England</t>
  </si>
  <si>
    <t>Italy</t>
  </si>
  <si>
    <t>Tom</t>
  </si>
  <si>
    <t>Betty</t>
  </si>
  <si>
    <t>B.</t>
  </si>
  <si>
    <t>bb@ex.com</t>
  </si>
  <si>
    <t>Maria</t>
  </si>
  <si>
    <t>mary@ex.com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</si>
</sst>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C07]\ #,##0.00;[Red]\-[$€-C07]\ #,##0.00"/>
  </numFmts>
  <fonts count="5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7"/>
      </patternFill>
    </fill>
  </fills>
  <borders count="6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medium">
        <color indexed="13"/>
      </left>
      <right/>
      <top style="medium">
        <color indexed="13"/>
      </top>
      <bottom/>
      <diagonal/>
    </border>
    <border>
      <left/>
      <right/>
      <top style="medium">
        <color indexed="13"/>
      </top>
      <bottom/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/>
      <top style="medium">
        <color indexed="17"/>
      </top>
      <bottom/>
      <diagonal/>
    </border>
    <border>
      <left style="hair">
        <color indexed="8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 style="hair">
        <color indexed="8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17"/>
      </right>
      <top/>
      <bottom/>
      <diagonal/>
    </border>
    <border>
      <left style="medium">
        <color indexed="13"/>
      </left>
      <right/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medium">
        <color indexed="17"/>
      </right>
      <top/>
      <bottom style="hair">
        <color indexed="8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3"/>
      </left>
      <right/>
      <top/>
      <bottom style="medium">
        <color indexed="17"/>
      </bottom>
      <diagonal/>
    </border>
    <border>
      <left style="hair">
        <color indexed="8"/>
      </left>
      <right/>
      <top/>
      <bottom style="medium">
        <color indexed="17"/>
      </bottom>
      <diagonal/>
    </border>
    <border>
      <left/>
      <right style="hair">
        <color indexed="8"/>
      </right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3"/>
      </left>
      <right/>
      <top style="medium">
        <color indexed="11"/>
      </top>
      <bottom/>
      <diagonal/>
    </border>
    <border>
      <left style="hair">
        <color indexed="8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hair">
        <color indexed="8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/>
      <right style="medium">
        <color indexed="11"/>
      </right>
      <top/>
      <bottom style="hair">
        <color indexed="8"/>
      </bottom>
      <diagonal/>
    </border>
    <border>
      <left style="medium">
        <color indexed="13"/>
      </left>
      <right/>
      <top/>
      <bottom style="medium">
        <color indexed="11"/>
      </bottom>
      <diagonal/>
    </border>
    <border>
      <left style="hair">
        <color indexed="8"/>
      </left>
      <right/>
      <top/>
      <bottom style="medium">
        <color indexed="11"/>
      </bottom>
      <diagonal/>
    </border>
    <border>
      <left/>
      <right style="hair">
        <color indexed="8"/>
      </right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indexed="43"/>
      </left>
      <right/>
      <top style="medium">
        <color indexed="43"/>
      </top>
      <bottom/>
      <diagonal/>
    </border>
    <border>
      <left/>
      <right/>
      <top style="medium">
        <color indexed="43"/>
      </top>
      <bottom/>
      <diagonal/>
    </border>
    <border>
      <left/>
      <right style="medium">
        <color indexed="43"/>
      </right>
      <top style="medium">
        <color indexed="43"/>
      </top>
      <bottom/>
      <diagonal/>
    </border>
    <border>
      <left style="medium">
        <color indexed="43"/>
      </left>
      <right/>
      <top style="medium">
        <color indexed="17"/>
      </top>
      <bottom/>
      <diagonal/>
    </border>
    <border>
      <left/>
      <right style="medium">
        <color indexed="43"/>
      </right>
      <top/>
      <bottom/>
      <diagonal/>
    </border>
    <border>
      <left style="medium">
        <color indexed="43"/>
      </left>
      <right/>
      <top/>
      <bottom/>
      <diagonal/>
    </border>
    <border>
      <left style="medium">
        <color indexed="43"/>
      </left>
      <right/>
      <top/>
      <bottom style="hair">
        <color indexed="8"/>
      </bottom>
      <diagonal/>
    </border>
    <border>
      <left style="medium">
        <color indexed="43"/>
      </left>
      <right/>
      <top/>
      <bottom style="medium">
        <color indexed="17"/>
      </bottom>
      <diagonal/>
    </border>
    <border>
      <left style="medium">
        <color indexed="43"/>
      </left>
      <right/>
      <top style="medium">
        <color indexed="11"/>
      </top>
      <bottom/>
      <diagonal/>
    </border>
    <border>
      <left style="medium">
        <color indexed="43"/>
      </left>
      <right/>
      <top/>
      <bottom style="medium">
        <color indexed="11"/>
      </bottom>
      <diagonal/>
    </border>
    <border>
      <left style="medium">
        <color indexed="43"/>
      </left>
      <right/>
      <top/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 style="medium">
        <color indexed="43"/>
      </right>
      <top/>
      <bottom style="medium">
        <color indexed="4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2" borderId="10" xfId="0" applyFont="1" applyFill="1" applyBorder="1"/>
    <xf numFmtId="0" fontId="0" fillId="2" borderId="19" xfId="0" applyFill="1" applyBorder="1"/>
    <xf numFmtId="164" fontId="0" fillId="2" borderId="20" xfId="0" applyNumberFormat="1" applyFill="1" applyBorder="1"/>
    <xf numFmtId="0" fontId="0" fillId="0" borderId="21" xfId="0" applyBorder="1"/>
    <xf numFmtId="164" fontId="0" fillId="0" borderId="22" xfId="0" applyNumberFormat="1" applyBorder="1"/>
    <xf numFmtId="164" fontId="0" fillId="0" borderId="14" xfId="0" applyNumberFormat="1" applyBorder="1"/>
    <xf numFmtId="0" fontId="2" fillId="3" borderId="10" xfId="0" applyFont="1" applyFill="1" applyBorder="1"/>
    <xf numFmtId="0" fontId="0" fillId="3" borderId="23" xfId="0" applyFill="1" applyBorder="1"/>
    <xf numFmtId="164" fontId="0" fillId="3" borderId="24" xfId="0" applyNumberFormat="1" applyFill="1" applyBorder="1"/>
    <xf numFmtId="0" fontId="0" fillId="0" borderId="25" xfId="0" applyBorder="1"/>
    <xf numFmtId="164" fontId="0" fillId="0" borderId="26" xfId="0" applyNumberFormat="1" applyBorder="1"/>
    <xf numFmtId="0" fontId="2" fillId="3" borderId="15" xfId="0" applyFont="1" applyFill="1" applyBorder="1"/>
    <xf numFmtId="0" fontId="0" fillId="3" borderId="27" xfId="0" applyFill="1" applyBorder="1"/>
    <xf numFmtId="164" fontId="0" fillId="3" borderId="28" xfId="0" applyNumberFormat="1" applyFill="1" applyBorder="1"/>
    <xf numFmtId="0" fontId="0" fillId="0" borderId="29" xfId="0" applyBorder="1"/>
    <xf numFmtId="164" fontId="0" fillId="0" borderId="30" xfId="0" applyNumberFormat="1" applyBorder="1"/>
    <xf numFmtId="0" fontId="0" fillId="0" borderId="1" xfId="0" applyBorder="1"/>
    <xf numFmtId="164" fontId="0" fillId="0" borderId="18" xfId="0" applyNumberFormat="1" applyBorder="1"/>
    <xf numFmtId="0" fontId="2" fillId="0" borderId="31" xfId="0" applyFont="1" applyBorder="1"/>
    <xf numFmtId="0" fontId="0" fillId="0" borderId="32" xfId="0" applyBorder="1"/>
    <xf numFmtId="164" fontId="0" fillId="0" borderId="33" xfId="0" applyNumberFormat="1" applyBorder="1"/>
    <xf numFmtId="0" fontId="2" fillId="0" borderId="34" xfId="0" applyFont="1" applyBorder="1"/>
    <xf numFmtId="164" fontId="2" fillId="0" borderId="35" xfId="0" applyNumberFormat="1" applyFont="1" applyBorder="1"/>
    <xf numFmtId="0" fontId="0" fillId="0" borderId="10" xfId="0" applyBorder="1"/>
    <xf numFmtId="0" fontId="4" fillId="0" borderId="36" xfId="0" applyFont="1" applyBorder="1"/>
    <xf numFmtId="0" fontId="2" fillId="0" borderId="37" xfId="0" applyFont="1" applyBorder="1"/>
    <xf numFmtId="0" fontId="0" fillId="0" borderId="38" xfId="0" applyBorder="1"/>
    <xf numFmtId="0" fontId="0" fillId="0" borderId="39" xfId="0" applyBorder="1"/>
    <xf numFmtId="0" fontId="2" fillId="0" borderId="40" xfId="0" applyFont="1" applyBorder="1"/>
    <xf numFmtId="0" fontId="0" fillId="0" borderId="41" xfId="0" applyBorder="1"/>
    <xf numFmtId="0" fontId="2" fillId="0" borderId="42" xfId="0" applyFont="1" applyBorder="1"/>
    <xf numFmtId="0" fontId="0" fillId="0" borderId="40" xfId="0" applyBorder="1"/>
    <xf numFmtId="164" fontId="0" fillId="0" borderId="12" xfId="0" applyNumberFormat="1" applyBorder="1"/>
    <xf numFmtId="164" fontId="0" fillId="0" borderId="41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42" xfId="0" applyNumberFormat="1" applyBorder="1"/>
    <xf numFmtId="0" fontId="2" fillId="0" borderId="43" xfId="0" applyFont="1" applyBorder="1"/>
    <xf numFmtId="0" fontId="0" fillId="0" borderId="44" xfId="0" applyBorder="1"/>
    <xf numFmtId="164" fontId="0" fillId="0" borderId="45" xfId="0" applyNumberFormat="1" applyBorder="1"/>
    <xf numFmtId="0" fontId="2" fillId="0" borderId="46" xfId="0" applyFont="1" applyBorder="1"/>
    <xf numFmtId="164" fontId="2" fillId="0" borderId="47" xfId="0" applyNumberFormat="1" applyFont="1" applyBorder="1"/>
    <xf numFmtId="0" fontId="0" fillId="3" borderId="21" xfId="0" applyFill="1" applyBorder="1"/>
    <xf numFmtId="164" fontId="0" fillId="3" borderId="22" xfId="0" applyNumberFormat="1" applyFill="1" applyBorder="1"/>
    <xf numFmtId="0" fontId="0" fillId="3" borderId="25" xfId="0" applyFill="1" applyBorder="1"/>
    <xf numFmtId="164" fontId="0" fillId="3" borderId="26" xfId="0" applyNumberFormat="1" applyFill="1" applyBorder="1"/>
    <xf numFmtId="0" fontId="2" fillId="2" borderId="15" xfId="0" applyFont="1" applyFill="1" applyBorder="1"/>
    <xf numFmtId="0" fontId="0" fillId="2" borderId="29" xfId="0" applyFill="1" applyBorder="1"/>
    <xf numFmtId="164" fontId="0" fillId="2" borderId="30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4" fillId="0" borderId="54" xfId="0" applyFont="1" applyBorder="1"/>
    <xf numFmtId="0" fontId="0" fillId="0" borderId="55" xfId="0" applyBorder="1"/>
    <xf numFmtId="0" fontId="2" fillId="0" borderId="56" xfId="0" applyFont="1" applyBorder="1"/>
    <xf numFmtId="0" fontId="2" fillId="0" borderId="57" xfId="0" applyFont="1" applyBorder="1"/>
    <xf numFmtId="0" fontId="2" fillId="2" borderId="56" xfId="0" applyFont="1" applyFill="1" applyBorder="1"/>
    <xf numFmtId="0" fontId="2" fillId="3" borderId="56" xfId="0" applyFont="1" applyFill="1" applyBorder="1"/>
    <xf numFmtId="0" fontId="2" fillId="3" borderId="57" xfId="0" applyFont="1" applyFill="1" applyBorder="1"/>
    <xf numFmtId="0" fontId="2" fillId="0" borderId="58" xfId="0" applyFont="1" applyBorder="1"/>
    <xf numFmtId="0" fontId="0" fillId="0" borderId="56" xfId="0" applyBorder="1"/>
    <xf numFmtId="0" fontId="4" fillId="0" borderId="59" xfId="0" applyFont="1" applyBorder="1"/>
    <xf numFmtId="0" fontId="2" fillId="0" borderId="60" xfId="0" applyFont="1" applyBorder="1"/>
    <xf numFmtId="0" fontId="2" fillId="2" borderId="57" xfId="0" applyFont="1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2" fillId="0" borderId="64" xfId="0" applyFont="1" applyBorder="1"/>
    <xf numFmtId="0" fontId="2" fillId="0" borderId="65" xfId="0" applyFont="1" applyBorder="1"/>
    <xf numFmtId="0" fontId="2" fillId="0" borderId="66" xfId="0" applyFont="1" applyBorder="1"/>
    <xf numFmtId="0" fontId="0" fillId="0" borderId="40" xfId="0" applyFont="1" applyBorder="1"/>
    <xf numFmtId="0" fontId="3" fillId="0" borderId="12" xfId="0" applyFont="1" applyBorder="1"/>
    <xf numFmtId="0" fontId="0" fillId="0" borderId="1" xfId="0" applyFont="1" applyBorder="1"/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3DEB3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data-ex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Tom</v>
          </cell>
        </row>
        <row r="2">
          <cell r="A2" t="str">
            <v>Tim</v>
          </cell>
        </row>
        <row r="3">
          <cell r="A3" t="str">
            <v>Elvis</v>
          </cell>
        </row>
        <row r="4">
          <cell r="A4" t="str">
            <v>Michael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vis@ex.com" TargetMode="External"/><Relationship Id="rId2" Type="http://schemas.openxmlformats.org/officeDocument/2006/relationships/hyperlink" Target="mailto:jp@ex.com" TargetMode="External"/><Relationship Id="rId1" Type="http://schemas.openxmlformats.org/officeDocument/2006/relationships/hyperlink" Target="mailto:th@ex.com" TargetMode="External"/><Relationship Id="rId4" Type="http://schemas.openxmlformats.org/officeDocument/2006/relationships/hyperlink" Target="mailto:tim@ex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p@ex.com" TargetMode="External"/><Relationship Id="rId1" Type="http://schemas.openxmlformats.org/officeDocument/2006/relationships/hyperlink" Target="mailto:th@ex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mary@ex.com" TargetMode="External"/><Relationship Id="rId1" Type="http://schemas.openxmlformats.org/officeDocument/2006/relationships/hyperlink" Target="mailto:bb@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I9" sqref="I9"/>
    </sheetView>
  </sheetViews>
  <sheetFormatPr defaultColWidth="11.5703125" defaultRowHeight="12.75" x14ac:dyDescent="0.2"/>
  <cols>
    <col min="1" max="9" width="15.28515625" customWidth="1"/>
  </cols>
  <sheetData>
    <row r="1" spans="1:10" ht="20.25" x14ac:dyDescent="0.3">
      <c r="A1" s="1" t="s">
        <v>0</v>
      </c>
    </row>
    <row r="3" spans="1:10" s="3" customFormat="1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/>
    </row>
    <row r="4" spans="1:10" x14ac:dyDescent="0.2">
      <c r="A4" t="str">
        <f>[1]Sheet1!A1</f>
        <v>Tom</v>
      </c>
      <c r="B4" t="s">
        <v>9</v>
      </c>
      <c r="C4" s="4" t="s">
        <v>10</v>
      </c>
      <c r="D4" s="5">
        <f>2009-E4</f>
        <v>41</v>
      </c>
      <c r="E4">
        <v>1968</v>
      </c>
      <c r="F4" s="5" t="b">
        <f>FALSE</f>
        <v>0</v>
      </c>
      <c r="G4">
        <v>50230.23</v>
      </c>
      <c r="H4" t="s">
        <v>11</v>
      </c>
    </row>
    <row r="5" spans="1:10" x14ac:dyDescent="0.2">
      <c r="A5" t="str">
        <f>[1]Sheet1!A2</f>
        <v>Tim</v>
      </c>
      <c r="B5" t="s">
        <v>12</v>
      </c>
      <c r="C5" s="4" t="s">
        <v>13</v>
      </c>
      <c r="D5" s="5">
        <f>2009-E5</f>
        <v>66</v>
      </c>
      <c r="E5">
        <v>1943</v>
      </c>
      <c r="F5" s="5" t="b">
        <f>TRUE</f>
        <v>1</v>
      </c>
      <c r="G5">
        <v>69234.429999999993</v>
      </c>
      <c r="H5" t="s">
        <v>11</v>
      </c>
    </row>
    <row r="6" spans="1:10" x14ac:dyDescent="0.2">
      <c r="A6" t="str">
        <f>[1]Sheet1!A3</f>
        <v>Elvis</v>
      </c>
      <c r="B6" t="s">
        <v>14</v>
      </c>
      <c r="C6" s="4" t="s">
        <v>15</v>
      </c>
      <c r="D6" s="5">
        <f>2009-E6</f>
        <v>18</v>
      </c>
      <c r="E6">
        <v>1991</v>
      </c>
      <c r="G6">
        <v>30590.3</v>
      </c>
      <c r="H6" t="s">
        <v>11</v>
      </c>
    </row>
    <row r="7" spans="1:10" x14ac:dyDescent="0.2">
      <c r="A7" t="str">
        <f>[1]Sheet1!A4</f>
        <v>Michael</v>
      </c>
      <c r="H7" t="s">
        <v>16</v>
      </c>
    </row>
    <row r="8" spans="1:10" x14ac:dyDescent="0.2">
      <c r="B8" t="s">
        <v>17</v>
      </c>
      <c r="C8" s="4" t="s">
        <v>18</v>
      </c>
      <c r="D8" s="5">
        <f>2009-E8</f>
        <v>29</v>
      </c>
      <c r="E8">
        <v>1980</v>
      </c>
      <c r="F8" s="5" t="b">
        <f>TRUE</f>
        <v>1</v>
      </c>
      <c r="G8">
        <v>39340.03</v>
      </c>
      <c r="H8" t="s">
        <v>11</v>
      </c>
    </row>
    <row r="12" spans="1:10" ht="20.25" x14ac:dyDescent="0.3">
      <c r="A12" s="1" t="s">
        <v>19</v>
      </c>
    </row>
    <row r="13" spans="1:10" x14ac:dyDescent="0.2">
      <c r="A13" s="6"/>
      <c r="B13" s="7"/>
      <c r="C13" s="7"/>
      <c r="D13" s="7"/>
      <c r="E13" s="7"/>
      <c r="F13" s="7"/>
      <c r="G13" s="7"/>
      <c r="H13" s="7"/>
      <c r="I13" s="7"/>
      <c r="J13" s="8"/>
    </row>
    <row r="14" spans="1:10" x14ac:dyDescent="0.2">
      <c r="A14" s="9" t="s">
        <v>20</v>
      </c>
      <c r="B14" s="10"/>
      <c r="C14" s="11"/>
      <c r="D14" s="11"/>
      <c r="E14" s="11"/>
      <c r="F14" s="11"/>
      <c r="G14" s="11"/>
      <c r="H14" s="11"/>
      <c r="I14" s="12"/>
      <c r="J14" s="13"/>
    </row>
    <row r="15" spans="1:10" x14ac:dyDescent="0.2">
      <c r="A15" s="14"/>
      <c r="B15" s="15">
        <v>2007</v>
      </c>
      <c r="C15" s="16"/>
      <c r="D15" s="17">
        <v>2008</v>
      </c>
      <c r="E15" s="16"/>
      <c r="F15" s="17">
        <v>2009</v>
      </c>
      <c r="G15" s="16"/>
      <c r="I15" s="18"/>
      <c r="J15" s="13"/>
    </row>
    <row r="16" spans="1:10" x14ac:dyDescent="0.2">
      <c r="A16" s="19" t="s">
        <v>21</v>
      </c>
      <c r="B16" s="20" t="s">
        <v>22</v>
      </c>
      <c r="C16" s="21" t="s">
        <v>23</v>
      </c>
      <c r="D16" s="20" t="s">
        <v>22</v>
      </c>
      <c r="E16" s="21" t="s">
        <v>23</v>
      </c>
      <c r="F16" s="20" t="s">
        <v>22</v>
      </c>
      <c r="G16" s="21" t="s">
        <v>23</v>
      </c>
      <c r="H16" s="2" t="s">
        <v>24</v>
      </c>
      <c r="I16" s="22" t="s">
        <v>25</v>
      </c>
      <c r="J16" s="13"/>
    </row>
    <row r="17" spans="1:10" x14ac:dyDescent="0.2">
      <c r="A17" s="23" t="s">
        <v>26</v>
      </c>
      <c r="B17" s="24">
        <v>342</v>
      </c>
      <c r="C17" s="25">
        <f>B17*23</f>
        <v>7866</v>
      </c>
      <c r="D17" s="26">
        <v>376</v>
      </c>
      <c r="E17" s="27">
        <f>D17*23</f>
        <v>8648</v>
      </c>
      <c r="F17" s="26">
        <v>490</v>
      </c>
      <c r="G17" s="27">
        <f>F17*24</f>
        <v>11760</v>
      </c>
      <c r="H17" s="5">
        <f t="shared" ref="H17:I20" si="0">(B17+D17+F17)/3</f>
        <v>402.66666666666669</v>
      </c>
      <c r="I17" s="28">
        <f t="shared" si="0"/>
        <v>9424.6666666666661</v>
      </c>
      <c r="J17" s="13"/>
    </row>
    <row r="18" spans="1:10" x14ac:dyDescent="0.2">
      <c r="A18" s="29" t="s">
        <v>27</v>
      </c>
      <c r="B18" s="30">
        <v>4333</v>
      </c>
      <c r="C18" s="31">
        <f>B18*232</f>
        <v>1005256</v>
      </c>
      <c r="D18" s="32">
        <v>5655</v>
      </c>
      <c r="E18" s="33">
        <f>D18*235</f>
        <v>1328925</v>
      </c>
      <c r="F18" s="32">
        <v>3493</v>
      </c>
      <c r="G18" s="33">
        <f>F18*240</f>
        <v>838320</v>
      </c>
      <c r="H18" s="5">
        <f t="shared" si="0"/>
        <v>4493.666666666667</v>
      </c>
      <c r="I18" s="28">
        <f t="shared" si="0"/>
        <v>1057500.3333333333</v>
      </c>
      <c r="J18" s="13"/>
    </row>
    <row r="19" spans="1:10" x14ac:dyDescent="0.2">
      <c r="A19" s="29" t="s">
        <v>28</v>
      </c>
      <c r="B19" s="30">
        <v>3312</v>
      </c>
      <c r="C19" s="31">
        <f>B19*343</f>
        <v>1136016</v>
      </c>
      <c r="D19" s="32">
        <v>4566</v>
      </c>
      <c r="E19" s="33">
        <f>D19*350</f>
        <v>1598100</v>
      </c>
      <c r="F19" s="32">
        <v>5993</v>
      </c>
      <c r="G19" s="33">
        <f>F19*320</f>
        <v>1917760</v>
      </c>
      <c r="H19" s="5">
        <f t="shared" si="0"/>
        <v>4623.666666666667</v>
      </c>
      <c r="I19" s="28">
        <f t="shared" si="0"/>
        <v>1550625.3333333333</v>
      </c>
      <c r="J19" s="13"/>
    </row>
    <row r="20" spans="1:10" x14ac:dyDescent="0.2">
      <c r="A20" s="34" t="s">
        <v>29</v>
      </c>
      <c r="B20" s="35">
        <v>45</v>
      </c>
      <c r="C20" s="36">
        <f>B20*430</f>
        <v>19350</v>
      </c>
      <c r="D20" s="37">
        <v>56</v>
      </c>
      <c r="E20" s="38">
        <f>D20*434</f>
        <v>24304</v>
      </c>
      <c r="F20" s="37">
        <v>54</v>
      </c>
      <c r="G20" s="38">
        <f>F20*432</f>
        <v>23328</v>
      </c>
      <c r="H20" s="39">
        <f t="shared" si="0"/>
        <v>51.666666666666664</v>
      </c>
      <c r="I20" s="40">
        <f t="shared" si="0"/>
        <v>22327.333333333332</v>
      </c>
      <c r="J20" s="13"/>
    </row>
    <row r="21" spans="1:10" x14ac:dyDescent="0.2">
      <c r="A21" s="41" t="s">
        <v>30</v>
      </c>
      <c r="B21" s="42">
        <f t="shared" ref="B21:I21" si="1">SUM(B17:B20)</f>
        <v>8032</v>
      </c>
      <c r="C21" s="43">
        <f t="shared" si="1"/>
        <v>2168488</v>
      </c>
      <c r="D21" s="42">
        <f t="shared" si="1"/>
        <v>10653</v>
      </c>
      <c r="E21" s="43">
        <f t="shared" si="1"/>
        <v>2959977</v>
      </c>
      <c r="F21" s="42">
        <f t="shared" si="1"/>
        <v>10030</v>
      </c>
      <c r="G21" s="43">
        <f t="shared" si="1"/>
        <v>2791168</v>
      </c>
      <c r="H21" s="44">
        <f t="shared" si="1"/>
        <v>9571.6666666666661</v>
      </c>
      <c r="I21" s="45">
        <f t="shared" si="1"/>
        <v>2639877.6666666665</v>
      </c>
      <c r="J21" s="13"/>
    </row>
    <row r="22" spans="1:10" x14ac:dyDescent="0.2">
      <c r="A22" s="46"/>
      <c r="J22" s="13"/>
    </row>
    <row r="23" spans="1:10" x14ac:dyDescent="0.2">
      <c r="A23" s="47" t="s">
        <v>31</v>
      </c>
      <c r="B23" s="48"/>
      <c r="C23" s="49"/>
      <c r="D23" s="49"/>
      <c r="E23" s="49"/>
      <c r="F23" s="49"/>
      <c r="G23" s="50"/>
      <c r="J23" s="13"/>
    </row>
    <row r="24" spans="1:10" x14ac:dyDescent="0.2">
      <c r="A24" s="14"/>
      <c r="B24" s="51">
        <v>2008</v>
      </c>
      <c r="C24" s="16"/>
      <c r="D24" s="51">
        <v>2009</v>
      </c>
      <c r="E24" s="16"/>
      <c r="G24" s="52"/>
      <c r="J24" s="13"/>
    </row>
    <row r="25" spans="1:10" x14ac:dyDescent="0.2">
      <c r="A25" s="19" t="s">
        <v>21</v>
      </c>
      <c r="B25" s="20" t="s">
        <v>22</v>
      </c>
      <c r="C25" s="21" t="s">
        <v>23</v>
      </c>
      <c r="D25" s="20" t="s">
        <v>22</v>
      </c>
      <c r="E25" s="21" t="s">
        <v>23</v>
      </c>
      <c r="F25" s="2" t="s">
        <v>24</v>
      </c>
      <c r="G25" s="53" t="s">
        <v>25</v>
      </c>
      <c r="J25" s="13"/>
    </row>
    <row r="26" spans="1:10" x14ac:dyDescent="0.2">
      <c r="A26" s="14" t="s">
        <v>26</v>
      </c>
      <c r="B26" s="54">
        <v>2431</v>
      </c>
      <c r="C26" s="55">
        <f>B26*23</f>
        <v>55913</v>
      </c>
      <c r="D26" s="54">
        <v>3419</v>
      </c>
      <c r="E26" s="55">
        <f>D26*24</f>
        <v>82056</v>
      </c>
      <c r="F26" s="5">
        <f t="shared" ref="F26:G29" si="2">(B26+D26)/2</f>
        <v>2925</v>
      </c>
      <c r="G26" s="56">
        <f t="shared" si="2"/>
        <v>68984.5</v>
      </c>
      <c r="J26" s="13"/>
    </row>
    <row r="27" spans="1:10" x14ac:dyDescent="0.2">
      <c r="A27" s="14" t="s">
        <v>27</v>
      </c>
      <c r="B27" s="54">
        <v>31230</v>
      </c>
      <c r="C27" s="55">
        <f>B27*235</f>
        <v>7339050</v>
      </c>
      <c r="D27" s="54">
        <v>32123</v>
      </c>
      <c r="E27" s="55">
        <f>D27*240</f>
        <v>7709520</v>
      </c>
      <c r="F27" s="5">
        <f t="shared" si="2"/>
        <v>31676.5</v>
      </c>
      <c r="G27" s="56">
        <f t="shared" si="2"/>
        <v>7524285</v>
      </c>
      <c r="J27" s="13"/>
    </row>
    <row r="28" spans="1:10" x14ac:dyDescent="0.2">
      <c r="A28" s="14" t="s">
        <v>28</v>
      </c>
      <c r="B28" s="54">
        <v>23121</v>
      </c>
      <c r="C28" s="55">
        <f>B28*350</f>
        <v>8092350</v>
      </c>
      <c r="D28" s="54">
        <v>31039</v>
      </c>
      <c r="E28" s="55">
        <f>D28*320</f>
        <v>9932480</v>
      </c>
      <c r="F28" s="5">
        <f t="shared" si="2"/>
        <v>27080</v>
      </c>
      <c r="G28" s="56">
        <f t="shared" si="2"/>
        <v>9012415</v>
      </c>
      <c r="J28" s="13"/>
    </row>
    <row r="29" spans="1:10" x14ac:dyDescent="0.2">
      <c r="A29" s="19" t="s">
        <v>29</v>
      </c>
      <c r="B29" s="57">
        <v>121</v>
      </c>
      <c r="C29" s="58">
        <f>B29*434</f>
        <v>52514</v>
      </c>
      <c r="D29" s="57">
        <v>312</v>
      </c>
      <c r="E29" s="58">
        <f>D29*432</f>
        <v>134784</v>
      </c>
      <c r="F29" s="39">
        <f t="shared" si="2"/>
        <v>216.5</v>
      </c>
      <c r="G29" s="59">
        <f t="shared" si="2"/>
        <v>93649</v>
      </c>
      <c r="J29" s="13"/>
    </row>
    <row r="30" spans="1:10" x14ac:dyDescent="0.2">
      <c r="A30" s="60" t="s">
        <v>30</v>
      </c>
      <c r="B30" s="61">
        <f t="shared" ref="B30:G30" si="3">SUM(B26:B29)</f>
        <v>56903</v>
      </c>
      <c r="C30" s="62">
        <f t="shared" si="3"/>
        <v>15539827</v>
      </c>
      <c r="D30" s="61">
        <f t="shared" si="3"/>
        <v>66893</v>
      </c>
      <c r="E30" s="62">
        <f t="shared" si="3"/>
        <v>17858840</v>
      </c>
      <c r="F30" s="63">
        <f t="shared" si="3"/>
        <v>61898</v>
      </c>
      <c r="G30" s="64">
        <f t="shared" si="3"/>
        <v>16699333.5</v>
      </c>
      <c r="J30" s="13"/>
    </row>
    <row r="31" spans="1:10" x14ac:dyDescent="0.2">
      <c r="A31" s="46"/>
      <c r="J31" s="13"/>
    </row>
    <row r="32" spans="1:10" x14ac:dyDescent="0.2">
      <c r="A32" s="47" t="s">
        <v>32</v>
      </c>
      <c r="B32" s="48"/>
      <c r="C32" s="49"/>
      <c r="D32" s="49"/>
      <c r="E32" s="49"/>
      <c r="F32" s="49"/>
      <c r="G32" s="49"/>
      <c r="H32" s="49"/>
      <c r="I32" s="50"/>
      <c r="J32" s="13"/>
    </row>
    <row r="33" spans="1:10" x14ac:dyDescent="0.2">
      <c r="A33" s="14"/>
      <c r="B33" s="51">
        <v>2007</v>
      </c>
      <c r="C33" s="16"/>
      <c r="D33" s="51">
        <v>2008</v>
      </c>
      <c r="E33" s="16"/>
      <c r="F33" s="17">
        <v>2009</v>
      </c>
      <c r="G33" s="16"/>
      <c r="I33" s="52"/>
      <c r="J33" s="13"/>
    </row>
    <row r="34" spans="1:10" x14ac:dyDescent="0.2">
      <c r="A34" s="19" t="s">
        <v>21</v>
      </c>
      <c r="B34" s="20" t="s">
        <v>22</v>
      </c>
      <c r="C34" s="21" t="s">
        <v>23</v>
      </c>
      <c r="D34" s="20" t="s">
        <v>22</v>
      </c>
      <c r="E34" s="21" t="s">
        <v>23</v>
      </c>
      <c r="F34" s="20" t="s">
        <v>22</v>
      </c>
      <c r="G34" s="21" t="s">
        <v>23</v>
      </c>
      <c r="H34" s="2" t="s">
        <v>24</v>
      </c>
      <c r="I34" s="53" t="s">
        <v>25</v>
      </c>
      <c r="J34" s="13"/>
    </row>
    <row r="35" spans="1:10" x14ac:dyDescent="0.2">
      <c r="A35" s="29" t="s">
        <v>26</v>
      </c>
      <c r="B35" s="54">
        <v>139</v>
      </c>
      <c r="C35" s="55">
        <f>B35*23</f>
        <v>3197</v>
      </c>
      <c r="D35" s="54">
        <v>219</v>
      </c>
      <c r="E35" s="55">
        <f>D35*23</f>
        <v>5037</v>
      </c>
      <c r="F35" s="65">
        <v>312</v>
      </c>
      <c r="G35" s="66">
        <f>F35*24</f>
        <v>7488</v>
      </c>
      <c r="H35" s="5">
        <f t="shared" ref="H35:I38" si="4">(B35+D35+F35)/3</f>
        <v>223.33333333333334</v>
      </c>
      <c r="I35" s="56">
        <f t="shared" si="4"/>
        <v>5240.666666666667</v>
      </c>
      <c r="J35" s="13"/>
    </row>
    <row r="36" spans="1:10" x14ac:dyDescent="0.2">
      <c r="A36" s="29" t="s">
        <v>27</v>
      </c>
      <c r="B36" s="54">
        <v>2319</v>
      </c>
      <c r="C36" s="55">
        <f>B36*232</f>
        <v>538008</v>
      </c>
      <c r="D36" s="54">
        <v>2938</v>
      </c>
      <c r="E36" s="55">
        <f>D36*235</f>
        <v>690430</v>
      </c>
      <c r="F36" s="67">
        <v>3249</v>
      </c>
      <c r="G36" s="68">
        <f>F36*240</f>
        <v>779760</v>
      </c>
      <c r="H36" s="5">
        <f t="shared" si="4"/>
        <v>2835.3333333333335</v>
      </c>
      <c r="I36" s="56">
        <f t="shared" si="4"/>
        <v>669399.33333333337</v>
      </c>
      <c r="J36" s="13"/>
    </row>
    <row r="37" spans="1:10" x14ac:dyDescent="0.2">
      <c r="A37" s="29" t="s">
        <v>28</v>
      </c>
      <c r="B37" s="54">
        <v>232</v>
      </c>
      <c r="C37" s="55">
        <f>B37*232</f>
        <v>53824</v>
      </c>
      <c r="D37" s="54">
        <v>239</v>
      </c>
      <c r="E37" s="55">
        <f>D37*232</f>
        <v>55448</v>
      </c>
      <c r="F37" s="67">
        <v>254</v>
      </c>
      <c r="G37" s="68">
        <f>F37*232</f>
        <v>58928</v>
      </c>
      <c r="H37" s="5">
        <f t="shared" si="4"/>
        <v>241.66666666666666</v>
      </c>
      <c r="I37" s="56">
        <f t="shared" si="4"/>
        <v>56066.666666666664</v>
      </c>
      <c r="J37" s="13"/>
    </row>
    <row r="38" spans="1:10" x14ac:dyDescent="0.2">
      <c r="A38" s="69" t="s">
        <v>29</v>
      </c>
      <c r="B38" s="57">
        <v>21</v>
      </c>
      <c r="C38" s="58">
        <f>B38*430</f>
        <v>9030</v>
      </c>
      <c r="D38" s="57">
        <v>22</v>
      </c>
      <c r="E38" s="58">
        <f>D38*434</f>
        <v>9548</v>
      </c>
      <c r="F38" s="70">
        <v>34</v>
      </c>
      <c r="G38" s="71">
        <f>F38*432</f>
        <v>14688</v>
      </c>
      <c r="H38" s="39">
        <f t="shared" si="4"/>
        <v>25.666666666666668</v>
      </c>
      <c r="I38" s="59">
        <f t="shared" si="4"/>
        <v>11088.666666666666</v>
      </c>
      <c r="J38" s="13"/>
    </row>
    <row r="39" spans="1:10" x14ac:dyDescent="0.2">
      <c r="A39" s="60" t="s">
        <v>30</v>
      </c>
      <c r="B39" s="61">
        <f t="shared" ref="B39:I39" si="5">SUM(B35:B38)</f>
        <v>2711</v>
      </c>
      <c r="C39" s="62">
        <f t="shared" si="5"/>
        <v>604059</v>
      </c>
      <c r="D39" s="61">
        <f t="shared" si="5"/>
        <v>3418</v>
      </c>
      <c r="E39" s="62">
        <f t="shared" si="5"/>
        <v>760463</v>
      </c>
      <c r="F39" s="61">
        <f t="shared" si="5"/>
        <v>3849</v>
      </c>
      <c r="G39" s="62">
        <f t="shared" si="5"/>
        <v>860864</v>
      </c>
      <c r="H39" s="63">
        <f t="shared" si="5"/>
        <v>3326</v>
      </c>
      <c r="I39" s="64">
        <f t="shared" si="5"/>
        <v>741795.33333333326</v>
      </c>
      <c r="J39" s="13"/>
    </row>
    <row r="40" spans="1:10" x14ac:dyDescent="0.2">
      <c r="A40" s="72"/>
      <c r="B40" s="73"/>
      <c r="C40" s="73"/>
      <c r="D40" s="73"/>
      <c r="E40" s="73"/>
      <c r="F40" s="73"/>
      <c r="G40" s="73"/>
      <c r="H40" s="73"/>
      <c r="I40" s="73"/>
      <c r="J40" s="74"/>
    </row>
    <row r="43" spans="1:10" x14ac:dyDescent="0.2">
      <c r="A43" s="75"/>
      <c r="B43" s="76"/>
      <c r="C43" s="76"/>
      <c r="D43" s="76"/>
      <c r="E43" s="76"/>
      <c r="F43" s="76"/>
      <c r="G43" s="76"/>
      <c r="H43" s="76"/>
      <c r="I43" s="76"/>
      <c r="J43" s="77"/>
    </row>
    <row r="44" spans="1:10" x14ac:dyDescent="0.2">
      <c r="A44" s="78" t="s">
        <v>33</v>
      </c>
      <c r="B44" s="10"/>
      <c r="C44" s="11"/>
      <c r="D44" s="11"/>
      <c r="E44" s="11"/>
      <c r="F44" s="11"/>
      <c r="G44" s="11"/>
      <c r="H44" s="11"/>
      <c r="I44" s="12"/>
      <c r="J44" s="79"/>
    </row>
    <row r="45" spans="1:10" x14ac:dyDescent="0.2">
      <c r="A45" s="80"/>
      <c r="B45" s="15">
        <v>2007</v>
      </c>
      <c r="C45" s="16"/>
      <c r="D45" s="17">
        <v>2008</v>
      </c>
      <c r="E45" s="16"/>
      <c r="F45" s="17">
        <v>2009</v>
      </c>
      <c r="G45" s="16"/>
      <c r="I45" s="18"/>
      <c r="J45" s="79"/>
    </row>
    <row r="46" spans="1:10" x14ac:dyDescent="0.2">
      <c r="A46" s="81" t="s">
        <v>21</v>
      </c>
      <c r="B46" s="20" t="s">
        <v>22</v>
      </c>
      <c r="C46" s="21" t="s">
        <v>23</v>
      </c>
      <c r="D46" s="20" t="s">
        <v>22</v>
      </c>
      <c r="E46" s="21" t="s">
        <v>23</v>
      </c>
      <c r="F46" s="20" t="s">
        <v>22</v>
      </c>
      <c r="G46" s="21" t="s">
        <v>23</v>
      </c>
      <c r="H46" s="2" t="s">
        <v>24</v>
      </c>
      <c r="I46" s="22" t="s">
        <v>25</v>
      </c>
      <c r="J46" s="79"/>
    </row>
    <row r="47" spans="1:10" x14ac:dyDescent="0.2">
      <c r="A47" s="82" t="s">
        <v>26</v>
      </c>
      <c r="B47" s="24">
        <v>342</v>
      </c>
      <c r="C47" s="25">
        <f>B47*23</f>
        <v>7866</v>
      </c>
      <c r="D47" s="26">
        <v>376</v>
      </c>
      <c r="E47" s="27">
        <f>D47*23</f>
        <v>8648</v>
      </c>
      <c r="F47" s="26">
        <v>490</v>
      </c>
      <c r="G47" s="27">
        <f>F47*24</f>
        <v>11760</v>
      </c>
      <c r="H47" s="5">
        <f t="shared" ref="H47:I50" si="6">(B47+D47+F47)/3</f>
        <v>402.66666666666669</v>
      </c>
      <c r="I47" s="28">
        <f t="shared" si="6"/>
        <v>9424.6666666666661</v>
      </c>
      <c r="J47" s="79"/>
    </row>
    <row r="48" spans="1:10" x14ac:dyDescent="0.2">
      <c r="A48" s="83" t="s">
        <v>27</v>
      </c>
      <c r="B48" s="30">
        <v>4333</v>
      </c>
      <c r="C48" s="31">
        <f>B48*232</f>
        <v>1005256</v>
      </c>
      <c r="D48" s="32">
        <v>5655</v>
      </c>
      <c r="E48" s="33">
        <f>D48*235</f>
        <v>1328925</v>
      </c>
      <c r="F48" s="32">
        <v>3493</v>
      </c>
      <c r="G48" s="33">
        <f>F48*240</f>
        <v>838320</v>
      </c>
      <c r="H48" s="5">
        <f t="shared" si="6"/>
        <v>4493.666666666667</v>
      </c>
      <c r="I48" s="28">
        <f t="shared" si="6"/>
        <v>1057500.3333333333</v>
      </c>
      <c r="J48" s="79"/>
    </row>
    <row r="49" spans="1:10" x14ac:dyDescent="0.2">
      <c r="A49" s="83" t="s">
        <v>28</v>
      </c>
      <c r="B49" s="30">
        <v>3312</v>
      </c>
      <c r="C49" s="31">
        <f>B49*343</f>
        <v>1136016</v>
      </c>
      <c r="D49" s="32">
        <v>4566</v>
      </c>
      <c r="E49" s="33">
        <f>D49*350</f>
        <v>1598100</v>
      </c>
      <c r="F49" s="32">
        <v>5993</v>
      </c>
      <c r="G49" s="33">
        <f>F49*320</f>
        <v>1917760</v>
      </c>
      <c r="H49" s="5">
        <f t="shared" si="6"/>
        <v>4623.666666666667</v>
      </c>
      <c r="I49" s="28">
        <f t="shared" si="6"/>
        <v>1550625.3333333333</v>
      </c>
      <c r="J49" s="79"/>
    </row>
    <row r="50" spans="1:10" x14ac:dyDescent="0.2">
      <c r="A50" s="84" t="s">
        <v>29</v>
      </c>
      <c r="B50" s="35">
        <v>45</v>
      </c>
      <c r="C50" s="36">
        <f>B50*430</f>
        <v>19350</v>
      </c>
      <c r="D50" s="37">
        <v>56</v>
      </c>
      <c r="E50" s="38">
        <f>D50*434</f>
        <v>24304</v>
      </c>
      <c r="F50" s="37">
        <v>54</v>
      </c>
      <c r="G50" s="38">
        <f>F50*432</f>
        <v>23328</v>
      </c>
      <c r="H50" s="39">
        <f t="shared" si="6"/>
        <v>51.666666666666664</v>
      </c>
      <c r="I50" s="40">
        <f t="shared" si="6"/>
        <v>22327.333333333332</v>
      </c>
      <c r="J50" s="79"/>
    </row>
    <row r="51" spans="1:10" x14ac:dyDescent="0.2">
      <c r="A51" s="85" t="s">
        <v>30</v>
      </c>
      <c r="B51" s="42">
        <f t="shared" ref="B51:I51" si="7">SUM(B47:B50)</f>
        <v>8032</v>
      </c>
      <c r="C51" s="43">
        <f t="shared" si="7"/>
        <v>2168488</v>
      </c>
      <c r="D51" s="42">
        <f t="shared" si="7"/>
        <v>10653</v>
      </c>
      <c r="E51" s="43">
        <f t="shared" si="7"/>
        <v>2959977</v>
      </c>
      <c r="F51" s="42">
        <f t="shared" si="7"/>
        <v>10030</v>
      </c>
      <c r="G51" s="43">
        <f t="shared" si="7"/>
        <v>2791168</v>
      </c>
      <c r="H51" s="44">
        <f t="shared" si="7"/>
        <v>9571.6666666666661</v>
      </c>
      <c r="I51" s="45">
        <f t="shared" si="7"/>
        <v>2639877.6666666665</v>
      </c>
      <c r="J51" s="79"/>
    </row>
    <row r="52" spans="1:10" x14ac:dyDescent="0.2">
      <c r="A52" s="86"/>
      <c r="J52" s="79"/>
    </row>
    <row r="53" spans="1:10" x14ac:dyDescent="0.2">
      <c r="A53" s="87" t="s">
        <v>34</v>
      </c>
      <c r="B53" s="48"/>
      <c r="C53" s="49"/>
      <c r="D53" s="49"/>
      <c r="E53" s="49"/>
      <c r="F53" s="49"/>
      <c r="G53" s="50"/>
      <c r="J53" s="79"/>
    </row>
    <row r="54" spans="1:10" x14ac:dyDescent="0.2">
      <c r="A54" s="80"/>
      <c r="B54" s="51">
        <v>2008</v>
      </c>
      <c r="C54" s="16"/>
      <c r="D54" s="51">
        <v>2009</v>
      </c>
      <c r="E54" s="16"/>
      <c r="G54" s="52"/>
      <c r="J54" s="79"/>
    </row>
    <row r="55" spans="1:10" x14ac:dyDescent="0.2">
      <c r="A55" s="81" t="s">
        <v>21</v>
      </c>
      <c r="B55" s="20" t="s">
        <v>22</v>
      </c>
      <c r="C55" s="21" t="s">
        <v>23</v>
      </c>
      <c r="D55" s="20" t="s">
        <v>22</v>
      </c>
      <c r="E55" s="21" t="s">
        <v>23</v>
      </c>
      <c r="F55" s="2" t="s">
        <v>24</v>
      </c>
      <c r="G55" s="53" t="s">
        <v>25</v>
      </c>
      <c r="J55" s="79"/>
    </row>
    <row r="56" spans="1:10" x14ac:dyDescent="0.2">
      <c r="A56" s="80" t="s">
        <v>26</v>
      </c>
      <c r="B56" s="54">
        <v>2431</v>
      </c>
      <c r="C56" s="55">
        <f>B56*23</f>
        <v>55913</v>
      </c>
      <c r="D56" s="54">
        <v>3419</v>
      </c>
      <c r="E56" s="55">
        <f>D56*24</f>
        <v>82056</v>
      </c>
      <c r="F56" s="5">
        <f t="shared" ref="F56:G59" si="8">(B56+D56)/2</f>
        <v>2925</v>
      </c>
      <c r="G56" s="56">
        <f t="shared" si="8"/>
        <v>68984.5</v>
      </c>
      <c r="J56" s="79"/>
    </row>
    <row r="57" spans="1:10" x14ac:dyDescent="0.2">
      <c r="A57" s="80" t="s">
        <v>27</v>
      </c>
      <c r="B57" s="54">
        <v>31230</v>
      </c>
      <c r="C57" s="55">
        <f>B57*235</f>
        <v>7339050</v>
      </c>
      <c r="D57" s="54">
        <v>32123</v>
      </c>
      <c r="E57" s="55">
        <f>D57*240</f>
        <v>7709520</v>
      </c>
      <c r="F57" s="5">
        <f t="shared" si="8"/>
        <v>31676.5</v>
      </c>
      <c r="G57" s="56">
        <f t="shared" si="8"/>
        <v>7524285</v>
      </c>
      <c r="J57" s="79"/>
    </row>
    <row r="58" spans="1:10" x14ac:dyDescent="0.2">
      <c r="A58" s="80" t="s">
        <v>28</v>
      </c>
      <c r="B58" s="54">
        <v>23121</v>
      </c>
      <c r="C58" s="55">
        <f>B58*350</f>
        <v>8092350</v>
      </c>
      <c r="D58" s="54">
        <v>31039</v>
      </c>
      <c r="E58" s="55">
        <f>D58*320</f>
        <v>9932480</v>
      </c>
      <c r="F58" s="5">
        <f t="shared" si="8"/>
        <v>27080</v>
      </c>
      <c r="G58" s="56">
        <f t="shared" si="8"/>
        <v>9012415</v>
      </c>
      <c r="J58" s="79"/>
    </row>
    <row r="59" spans="1:10" x14ac:dyDescent="0.2">
      <c r="A59" s="81" t="s">
        <v>29</v>
      </c>
      <c r="B59" s="57">
        <v>121</v>
      </c>
      <c r="C59" s="58">
        <f>B59*434</f>
        <v>52514</v>
      </c>
      <c r="D59" s="57">
        <v>312</v>
      </c>
      <c r="E59" s="58">
        <f>D59*432</f>
        <v>134784</v>
      </c>
      <c r="F59" s="39">
        <f t="shared" si="8"/>
        <v>216.5</v>
      </c>
      <c r="G59" s="59">
        <f t="shared" si="8"/>
        <v>93649</v>
      </c>
      <c r="J59" s="79"/>
    </row>
    <row r="60" spans="1:10" x14ac:dyDescent="0.2">
      <c r="A60" s="88" t="s">
        <v>30</v>
      </c>
      <c r="B60" s="61">
        <f t="shared" ref="B60:G60" si="9">SUM(B56:B59)</f>
        <v>56903</v>
      </c>
      <c r="C60" s="62">
        <f t="shared" si="9"/>
        <v>15539827</v>
      </c>
      <c r="D60" s="61">
        <f t="shared" si="9"/>
        <v>66893</v>
      </c>
      <c r="E60" s="62">
        <f t="shared" si="9"/>
        <v>17858840</v>
      </c>
      <c r="F60" s="63">
        <f t="shared" si="9"/>
        <v>61898</v>
      </c>
      <c r="G60" s="64">
        <f t="shared" si="9"/>
        <v>16699333.5</v>
      </c>
      <c r="J60" s="79"/>
    </row>
    <row r="61" spans="1:10" x14ac:dyDescent="0.2">
      <c r="A61" s="86"/>
      <c r="J61" s="79"/>
    </row>
    <row r="62" spans="1:10" x14ac:dyDescent="0.2">
      <c r="A62" s="87" t="s">
        <v>35</v>
      </c>
      <c r="B62" s="48"/>
      <c r="C62" s="49"/>
      <c r="D62" s="49"/>
      <c r="E62" s="49"/>
      <c r="F62" s="49"/>
      <c r="G62" s="49"/>
      <c r="H62" s="49"/>
      <c r="I62" s="50"/>
      <c r="J62" s="79"/>
    </row>
    <row r="63" spans="1:10" x14ac:dyDescent="0.2">
      <c r="A63" s="80"/>
      <c r="B63" s="51">
        <v>2007</v>
      </c>
      <c r="C63" s="16"/>
      <c r="D63" s="51">
        <v>2008</v>
      </c>
      <c r="E63" s="16"/>
      <c r="F63" s="17">
        <v>2009</v>
      </c>
      <c r="G63" s="16"/>
      <c r="I63" s="52"/>
      <c r="J63" s="79"/>
    </row>
    <row r="64" spans="1:10" x14ac:dyDescent="0.2">
      <c r="A64" s="81" t="s">
        <v>21</v>
      </c>
      <c r="B64" s="20" t="s">
        <v>22</v>
      </c>
      <c r="C64" s="21" t="s">
        <v>23</v>
      </c>
      <c r="D64" s="20" t="s">
        <v>22</v>
      </c>
      <c r="E64" s="21" t="s">
        <v>23</v>
      </c>
      <c r="F64" s="20" t="s">
        <v>22</v>
      </c>
      <c r="G64" s="21" t="s">
        <v>23</v>
      </c>
      <c r="H64" s="2" t="s">
        <v>24</v>
      </c>
      <c r="I64" s="53" t="s">
        <v>25</v>
      </c>
      <c r="J64" s="79"/>
    </row>
    <row r="65" spans="1:10" x14ac:dyDescent="0.2">
      <c r="A65" s="83" t="s">
        <v>26</v>
      </c>
      <c r="B65" s="54">
        <v>139</v>
      </c>
      <c r="C65" s="55">
        <f>B65*23</f>
        <v>3197</v>
      </c>
      <c r="D65" s="54">
        <v>219</v>
      </c>
      <c r="E65" s="55">
        <f>D65*23</f>
        <v>5037</v>
      </c>
      <c r="F65" s="65">
        <v>312</v>
      </c>
      <c r="G65" s="66">
        <f>F65*24</f>
        <v>7488</v>
      </c>
      <c r="H65" s="5">
        <f t="shared" ref="H65:I68" si="10">(B65+D65+F65)/3</f>
        <v>223.33333333333334</v>
      </c>
      <c r="I65" s="56">
        <f t="shared" si="10"/>
        <v>5240.666666666667</v>
      </c>
      <c r="J65" s="79"/>
    </row>
    <row r="66" spans="1:10" x14ac:dyDescent="0.2">
      <c r="A66" s="83" t="s">
        <v>27</v>
      </c>
      <c r="B66" s="54">
        <v>2319</v>
      </c>
      <c r="C66" s="55">
        <f>B66*232</f>
        <v>538008</v>
      </c>
      <c r="D66" s="54">
        <v>2938</v>
      </c>
      <c r="E66" s="55">
        <f>D66*235</f>
        <v>690430</v>
      </c>
      <c r="F66" s="67">
        <v>3249</v>
      </c>
      <c r="G66" s="68">
        <f>F66*240</f>
        <v>779760</v>
      </c>
      <c r="H66" s="5">
        <f t="shared" si="10"/>
        <v>2835.3333333333335</v>
      </c>
      <c r="I66" s="56">
        <f t="shared" si="10"/>
        <v>669399.33333333337</v>
      </c>
      <c r="J66" s="79"/>
    </row>
    <row r="67" spans="1:10" x14ac:dyDescent="0.2">
      <c r="A67" s="83" t="s">
        <v>28</v>
      </c>
      <c r="B67" s="54">
        <v>232</v>
      </c>
      <c r="C67" s="55">
        <f>B67*232</f>
        <v>53824</v>
      </c>
      <c r="D67" s="54">
        <v>239</v>
      </c>
      <c r="E67" s="55">
        <f>D67*232</f>
        <v>55448</v>
      </c>
      <c r="F67" s="67">
        <v>254</v>
      </c>
      <c r="G67" s="68">
        <f>F67*232</f>
        <v>58928</v>
      </c>
      <c r="H67" s="5">
        <f t="shared" si="10"/>
        <v>241.66666666666666</v>
      </c>
      <c r="I67" s="56">
        <f t="shared" si="10"/>
        <v>56066.666666666664</v>
      </c>
      <c r="J67" s="79"/>
    </row>
    <row r="68" spans="1:10" x14ac:dyDescent="0.2">
      <c r="A68" s="89" t="s">
        <v>29</v>
      </c>
      <c r="B68" s="57">
        <v>21</v>
      </c>
      <c r="C68" s="58">
        <f>B68*430</f>
        <v>9030</v>
      </c>
      <c r="D68" s="57">
        <v>22</v>
      </c>
      <c r="E68" s="58">
        <f>D68*434</f>
        <v>9548</v>
      </c>
      <c r="F68" s="70">
        <v>34</v>
      </c>
      <c r="G68" s="71">
        <f>F68*432</f>
        <v>14688</v>
      </c>
      <c r="H68" s="39">
        <f t="shared" si="10"/>
        <v>25.666666666666668</v>
      </c>
      <c r="I68" s="59">
        <f t="shared" si="10"/>
        <v>11088.666666666666</v>
      </c>
      <c r="J68" s="79"/>
    </row>
    <row r="69" spans="1:10" x14ac:dyDescent="0.2">
      <c r="A69" s="88" t="s">
        <v>30</v>
      </c>
      <c r="B69" s="61">
        <f t="shared" ref="B69:I69" si="11">SUM(B65:B68)</f>
        <v>2711</v>
      </c>
      <c r="C69" s="62">
        <f t="shared" si="11"/>
        <v>604059</v>
      </c>
      <c r="D69" s="61">
        <f t="shared" si="11"/>
        <v>3418</v>
      </c>
      <c r="E69" s="62">
        <f t="shared" si="11"/>
        <v>760463</v>
      </c>
      <c r="F69" s="61">
        <f t="shared" si="11"/>
        <v>3849</v>
      </c>
      <c r="G69" s="62">
        <f t="shared" si="11"/>
        <v>860864</v>
      </c>
      <c r="H69" s="63">
        <f t="shared" si="11"/>
        <v>3326</v>
      </c>
      <c r="I69" s="64">
        <f t="shared" si="11"/>
        <v>741795.33333333326</v>
      </c>
      <c r="J69" s="79"/>
    </row>
    <row r="70" spans="1:10" x14ac:dyDescent="0.2">
      <c r="A70" s="90"/>
      <c r="B70" s="91"/>
      <c r="C70" s="91"/>
      <c r="D70" s="91"/>
      <c r="E70" s="91"/>
      <c r="F70" s="91"/>
      <c r="G70" s="91"/>
      <c r="H70" s="91"/>
      <c r="I70" s="91"/>
      <c r="J70" s="92"/>
    </row>
  </sheetData>
  <hyperlinks>
    <hyperlink ref="C4" r:id="rId1"/>
    <hyperlink ref="C5" r:id="rId2"/>
    <hyperlink ref="C6" r:id="rId3"/>
    <hyperlink ref="C8" r:id="rId4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2.75" x14ac:dyDescent="0.2"/>
  <cols>
    <col min="1" max="252" width="11.5703125" customWidth="1"/>
    <col min="253" max="256" width="12.5703125" customWidth="1"/>
  </cols>
  <sheetData>
    <row r="1" spans="1:3" x14ac:dyDescent="0.2">
      <c r="A1" s="93" t="s">
        <v>1</v>
      </c>
      <c r="B1" s="94" t="s">
        <v>2</v>
      </c>
      <c r="C1" s="95" t="s">
        <v>3</v>
      </c>
    </row>
    <row r="2" spans="1:3" x14ac:dyDescent="0.2">
      <c r="A2" s="96" t="s">
        <v>36</v>
      </c>
      <c r="C2" s="97" t="s">
        <v>10</v>
      </c>
    </row>
    <row r="3" spans="1:3" x14ac:dyDescent="0.2">
      <c r="A3" s="57"/>
      <c r="B3" s="98" t="s">
        <v>12</v>
      </c>
      <c r="C3" s="99" t="s">
        <v>13</v>
      </c>
    </row>
  </sheetData>
  <hyperlinks>
    <hyperlink ref="C2" r:id="rId1"/>
    <hyperlink ref="C3" r:id="rId2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ColWidth="11.5703125" defaultRowHeight="12.75" x14ac:dyDescent="0.2"/>
  <sheetData>
    <row r="1" spans="1:3" x14ac:dyDescent="0.2">
      <c r="A1" s="93" t="s">
        <v>1</v>
      </c>
      <c r="B1" s="94" t="s">
        <v>2</v>
      </c>
      <c r="C1" s="95" t="s">
        <v>3</v>
      </c>
    </row>
    <row r="2" spans="1:3" x14ac:dyDescent="0.2">
      <c r="A2" s="96" t="s">
        <v>37</v>
      </c>
      <c r="B2" t="s">
        <v>38</v>
      </c>
      <c r="C2" s="97" t="s">
        <v>39</v>
      </c>
    </row>
    <row r="3" spans="1:3" x14ac:dyDescent="0.2">
      <c r="A3" s="57" t="s">
        <v>40</v>
      </c>
      <c r="B3" s="98"/>
      <c r="C3" s="99" t="s">
        <v>41</v>
      </c>
    </row>
  </sheetData>
  <hyperlinks>
    <hyperlink ref="C2" r:id="rId1"/>
    <hyperlink ref="C3" r:id="rId2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 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2011-06-02T15:39:08Z</dcterms:created>
  <dcterms:modified xsi:type="dcterms:W3CDTF">2011-06-02T15:39:08Z</dcterms:modified>
</cp:coreProperties>
</file>