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hantgupta2\Desktop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9" i="1"/>
  <c r="K9" i="1"/>
  <c r="L10" i="1" l="1"/>
  <c r="L11" i="1"/>
  <c r="L12" i="1"/>
  <c r="L13" i="1"/>
  <c r="L14" i="1"/>
  <c r="L15" i="1"/>
  <c r="L16" i="1"/>
  <c r="L17" i="1"/>
  <c r="L18" i="1"/>
  <c r="L9" i="1"/>
  <c r="K10" i="1" l="1"/>
  <c r="K11" i="1"/>
  <c r="K12" i="1"/>
  <c r="K13" i="1"/>
  <c r="K14" i="1"/>
  <c r="K15" i="1"/>
  <c r="K16" i="1"/>
  <c r="K17" i="1"/>
  <c r="K18" i="1"/>
  <c r="J11" i="1"/>
  <c r="J12" i="1"/>
  <c r="J13" i="1" s="1"/>
  <c r="J14" i="1" s="1"/>
  <c r="J15" i="1" s="1"/>
  <c r="J16" i="1" s="1"/>
  <c r="J17" i="1" s="1"/>
  <c r="J18" i="1" s="1"/>
  <c r="J10" i="1"/>
  <c r="J9" i="1"/>
  <c r="I11" i="1"/>
  <c r="I12" i="1" s="1"/>
  <c r="I13" i="1" s="1"/>
  <c r="I14" i="1" s="1"/>
  <c r="I15" i="1" s="1"/>
  <c r="I16" i="1" s="1"/>
  <c r="I17" i="1" s="1"/>
  <c r="I18" i="1" s="1"/>
  <c r="I10" i="1"/>
  <c r="I9" i="1"/>
  <c r="H11" i="1"/>
  <c r="H12" i="1" s="1"/>
  <c r="H13" i="1" s="1"/>
  <c r="H14" i="1" s="1"/>
  <c r="H15" i="1" s="1"/>
  <c r="H16" i="1" s="1"/>
  <c r="H17" i="1" s="1"/>
  <c r="H18" i="1" s="1"/>
  <c r="H10" i="1"/>
  <c r="H9" i="1"/>
  <c r="F10" i="1"/>
  <c r="F11" i="1"/>
  <c r="F12" i="1"/>
  <c r="F13" i="1"/>
  <c r="F14" i="1"/>
  <c r="F15" i="1"/>
  <c r="F16" i="1"/>
  <c r="F17" i="1"/>
  <c r="F18" i="1"/>
  <c r="F9" i="1"/>
  <c r="E10" i="1"/>
  <c r="E11" i="1"/>
  <c r="E12" i="1"/>
  <c r="E13" i="1"/>
  <c r="E14" i="1"/>
  <c r="E15" i="1"/>
  <c r="E16" i="1"/>
  <c r="E17" i="1"/>
  <c r="E18" i="1"/>
  <c r="E9" i="1"/>
  <c r="B19" i="1"/>
  <c r="C19" i="1"/>
  <c r="G10" i="1"/>
  <c r="G11" i="1"/>
  <c r="G12" i="1"/>
  <c r="G13" i="1"/>
  <c r="G14" i="1"/>
  <c r="G15" i="1"/>
  <c r="G16" i="1"/>
  <c r="G17" i="1"/>
  <c r="G18" i="1"/>
  <c r="G9" i="1"/>
  <c r="D19" i="1"/>
  <c r="D10" i="1"/>
  <c r="D11" i="1"/>
  <c r="D12" i="1"/>
  <c r="D13" i="1"/>
  <c r="D14" i="1"/>
  <c r="D15" i="1"/>
  <c r="D16" i="1"/>
  <c r="D17" i="1"/>
  <c r="D18" i="1"/>
  <c r="D9" i="1"/>
</calcChain>
</file>

<file path=xl/sharedStrings.xml><?xml version="1.0" encoding="utf-8"?>
<sst xmlns="http://schemas.openxmlformats.org/spreadsheetml/2006/main" count="26" uniqueCount="26">
  <si>
    <t>Total</t>
  </si>
  <si>
    <t>%population</t>
  </si>
  <si>
    <t>Lift</t>
  </si>
  <si>
    <t>Cum % Pop</t>
  </si>
  <si>
    <t>K-S</t>
  </si>
  <si>
    <t>Predictions</t>
  </si>
  <si>
    <t>Lift without using a model</t>
  </si>
  <si>
    <t>Lets assume that a company wants to carry out an e-mail marketing campaign which has a cost implication with every mail sent.</t>
  </si>
  <si>
    <t>Gains and Lift Charts are a graphical representation of the advantage of using a predictive model to choose which customers to contact.</t>
  </si>
  <si>
    <t>They show how much more likely we are to receive respondents than if we contact a random sample of customers.</t>
  </si>
  <si>
    <t>%responders</t>
  </si>
  <si>
    <t>% non-responders</t>
  </si>
  <si>
    <t>Cumulative %responders</t>
  </si>
  <si>
    <t>Cumulative %non-responders</t>
  </si>
  <si>
    <t>Deciles</t>
  </si>
  <si>
    <t xml:space="preserve"> K-S is a measure of the degree of separation between the positive and negative distributions. </t>
  </si>
  <si>
    <t xml:space="preserve"> K-S is 100 if the predictions partition the population into two separate groups in which one group contains all the positives and the other all the negatives. </t>
  </si>
  <si>
    <t>On the other hand, If the model cannot differentiate between positives and negatives, then it is as if the model selects cases randomly from the population. K-S would be 0 in that case.</t>
  </si>
  <si>
    <t>Without any cost implication company would send mails to everyone, but now the company would want to send mails only to certain customers.</t>
  </si>
  <si>
    <t xml:space="preserve">Company wants to use a scientific approach to identify the fraction of customers out of the total population for which it will get the maximum GAIN (or LIFT). </t>
  </si>
  <si>
    <t>PROBLEM:</t>
  </si>
  <si>
    <t>So firstly it uses a prediction model to predict probabilities of a customer responding to mail.</t>
  </si>
  <si>
    <t xml:space="preserve"> For example, by contacting only 10% of customers based on the predictive model</t>
  </si>
  <si>
    <t xml:space="preserve"> we will reach 1.4 (lift) times as many respondents as if we use no model. </t>
  </si>
  <si>
    <t>In the above example, the maximum K-S is 82%</t>
  </si>
  <si>
    <t>10% of the population has 14% of responders as compared to 10% of the responders in the random selection. So we have a gain of 4%.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</si>
</sst>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9" fontId="0" fillId="2" borderId="0" xfId="1" applyFont="1" applyFill="1"/>
    <xf numFmtId="1" fontId="0" fillId="0" borderId="0" xfId="0" applyNumberFormat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9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0" fontId="2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</a:t>
            </a:r>
            <a:r>
              <a:rPr lang="en-US" baseline="0"/>
              <a:t> Chart</a:t>
            </a:r>
          </a:p>
        </c:rich>
      </c:tx>
      <c:layout>
        <c:manualLayout>
          <c:xMode val="edge"/>
          <c:yMode val="edge"/>
          <c:x val="0.383034558180227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 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Sheet1!$J$9:$J$18</c:f>
              <c:numCache>
                <c:formatCode>0%</c:formatCode>
                <c:ptCount val="10"/>
                <c:pt idx="0">
                  <c:v>9.9816176470588241E-2</c:v>
                </c:pt>
                <c:pt idx="1">
                  <c:v>0.19981617647058825</c:v>
                </c:pt>
                <c:pt idx="2">
                  <c:v>0.29981617647058822</c:v>
                </c:pt>
                <c:pt idx="3">
                  <c:v>0.3998161764705882</c:v>
                </c:pt>
                <c:pt idx="4">
                  <c:v>0.49981617647058818</c:v>
                </c:pt>
                <c:pt idx="5">
                  <c:v>0.59981617647058816</c:v>
                </c:pt>
                <c:pt idx="6">
                  <c:v>0.69981617647058814</c:v>
                </c:pt>
                <c:pt idx="7">
                  <c:v>0.79981617647058811</c:v>
                </c:pt>
                <c:pt idx="8">
                  <c:v>0.89981617647058809</c:v>
                </c:pt>
                <c:pt idx="9">
                  <c:v>0.99999999999999989</c:v>
                </c:pt>
              </c:numCache>
            </c:numRef>
          </c:cat>
          <c:val>
            <c:numRef>
              <c:f>Sheet1!$H$9:$H$18</c:f>
              <c:numCache>
                <c:formatCode>0%</c:formatCode>
                <c:ptCount val="10"/>
                <c:pt idx="0">
                  <c:v>0.14103896103896105</c:v>
                </c:pt>
                <c:pt idx="1">
                  <c:v>0.28181818181818186</c:v>
                </c:pt>
                <c:pt idx="2">
                  <c:v>0.42129870129870134</c:v>
                </c:pt>
                <c:pt idx="3">
                  <c:v>0.5587012987012987</c:v>
                </c:pt>
                <c:pt idx="4">
                  <c:v>0.69480519480519476</c:v>
                </c:pt>
                <c:pt idx="5">
                  <c:v>0.82519480519480515</c:v>
                </c:pt>
                <c:pt idx="6">
                  <c:v>0.93948051948051947</c:v>
                </c:pt>
                <c:pt idx="7">
                  <c:v>0.99116883116883114</c:v>
                </c:pt>
                <c:pt idx="8">
                  <c:v>0.99870129870129865</c:v>
                </c:pt>
                <c:pt idx="9">
                  <c:v>0.99999999999999989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Sheet1!$J$9:$J$18</c:f>
              <c:numCache>
                <c:formatCode>0%</c:formatCode>
                <c:ptCount val="10"/>
                <c:pt idx="0">
                  <c:v>9.9816176470588241E-2</c:v>
                </c:pt>
                <c:pt idx="1">
                  <c:v>0.19981617647058825</c:v>
                </c:pt>
                <c:pt idx="2">
                  <c:v>0.29981617647058822</c:v>
                </c:pt>
                <c:pt idx="3">
                  <c:v>0.3998161764705882</c:v>
                </c:pt>
                <c:pt idx="4">
                  <c:v>0.49981617647058818</c:v>
                </c:pt>
                <c:pt idx="5">
                  <c:v>0.59981617647058816</c:v>
                </c:pt>
                <c:pt idx="6">
                  <c:v>0.69981617647058814</c:v>
                </c:pt>
                <c:pt idx="7">
                  <c:v>0.79981617647058811</c:v>
                </c:pt>
                <c:pt idx="8">
                  <c:v>0.89981617647058809</c:v>
                </c:pt>
                <c:pt idx="9">
                  <c:v>0.99999999999999989</c:v>
                </c:pt>
              </c:numCache>
            </c:numRef>
          </c:cat>
          <c:val>
            <c:numRef>
              <c:f>Sheet1!$J$9:$J$18</c:f>
              <c:numCache>
                <c:formatCode>0%</c:formatCode>
                <c:ptCount val="10"/>
                <c:pt idx="0">
                  <c:v>9.9816176470588241E-2</c:v>
                </c:pt>
                <c:pt idx="1">
                  <c:v>0.19981617647058825</c:v>
                </c:pt>
                <c:pt idx="2">
                  <c:v>0.29981617647058822</c:v>
                </c:pt>
                <c:pt idx="3">
                  <c:v>0.3998161764705882</c:v>
                </c:pt>
                <c:pt idx="4">
                  <c:v>0.49981617647058818</c:v>
                </c:pt>
                <c:pt idx="5">
                  <c:v>0.59981617647058816</c:v>
                </c:pt>
                <c:pt idx="6">
                  <c:v>0.69981617647058814</c:v>
                </c:pt>
                <c:pt idx="7">
                  <c:v>0.79981617647058811</c:v>
                </c:pt>
                <c:pt idx="8">
                  <c:v>0.89981617647058809</c:v>
                </c:pt>
                <c:pt idx="9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25416"/>
        <c:axId val="376825808"/>
      </c:lineChart>
      <c:catAx>
        <c:axId val="37682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25808"/>
        <c:crosses val="autoZero"/>
        <c:auto val="1"/>
        <c:lblAlgn val="ctr"/>
        <c:lblOffset val="100"/>
        <c:noMultiLvlLbl val="0"/>
      </c:catAx>
      <c:valAx>
        <c:axId val="3768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responders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2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 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Sheet1!$J$9:$J$18</c:f>
              <c:numCache>
                <c:formatCode>0%</c:formatCode>
                <c:ptCount val="10"/>
                <c:pt idx="0">
                  <c:v>9.9816176470588241E-2</c:v>
                </c:pt>
                <c:pt idx="1">
                  <c:v>0.19981617647058825</c:v>
                </c:pt>
                <c:pt idx="2">
                  <c:v>0.29981617647058822</c:v>
                </c:pt>
                <c:pt idx="3">
                  <c:v>0.3998161764705882</c:v>
                </c:pt>
                <c:pt idx="4">
                  <c:v>0.49981617647058818</c:v>
                </c:pt>
                <c:pt idx="5">
                  <c:v>0.59981617647058816</c:v>
                </c:pt>
                <c:pt idx="6">
                  <c:v>0.69981617647058814</c:v>
                </c:pt>
                <c:pt idx="7">
                  <c:v>0.79981617647058811</c:v>
                </c:pt>
                <c:pt idx="8">
                  <c:v>0.89981617647058809</c:v>
                </c:pt>
                <c:pt idx="9">
                  <c:v>0.99999999999999989</c:v>
                </c:pt>
              </c:numCache>
            </c:numRef>
          </c:cat>
          <c:val>
            <c:numRef>
              <c:f>Sheet1!$K$9:$K$18</c:f>
              <c:numCache>
                <c:formatCode>0.000</c:formatCode>
                <c:ptCount val="10"/>
                <c:pt idx="0">
                  <c:v>1.412987012987013</c:v>
                </c:pt>
                <c:pt idx="1">
                  <c:v>1.4103872208748014</c:v>
                </c:pt>
                <c:pt idx="2">
                  <c:v>1.4051900276302485</c:v>
                </c:pt>
                <c:pt idx="3">
                  <c:v>1.3973954321540529</c:v>
                </c:pt>
                <c:pt idx="4">
                  <c:v>1.3901214636779182</c:v>
                </c:pt>
                <c:pt idx="5">
                  <c:v>1.3757461661844133</c:v>
                </c:pt>
                <c:pt idx="6">
                  <c:v>1.3424675665810419</c:v>
                </c:pt>
                <c:pt idx="7">
                  <c:v>1.2392457921301867</c:v>
                </c:pt>
                <c:pt idx="8">
                  <c:v>1.1098948038682463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Sheet1!$M$9:$M$18</c:f>
              <c:numCache>
                <c:formatCode>0</c:formatCode>
                <c:ptCount val="10"/>
                <c:pt idx="0">
                  <c:v>0.99816176470588247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1.0018382352941178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26984"/>
        <c:axId val="376827376"/>
      </c:lineChart>
      <c:catAx>
        <c:axId val="37682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% population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68018952622739"/>
              <c:y val="0.85196741032370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27376"/>
        <c:crosses val="autoZero"/>
        <c:auto val="1"/>
        <c:lblAlgn val="ctr"/>
        <c:lblOffset val="100"/>
        <c:noMultiLvlLbl val="0"/>
      </c:catAx>
      <c:valAx>
        <c:axId val="3768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Kolmogorov-Smirnov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Sheet1!$J$9:$J$18</c:f>
              <c:numCache>
                <c:formatCode>0%</c:formatCode>
                <c:ptCount val="10"/>
                <c:pt idx="0">
                  <c:v>9.9816176470588241E-2</c:v>
                </c:pt>
                <c:pt idx="1">
                  <c:v>0.19981617647058825</c:v>
                </c:pt>
                <c:pt idx="2">
                  <c:v>0.29981617647058822</c:v>
                </c:pt>
                <c:pt idx="3">
                  <c:v>0.3998161764705882</c:v>
                </c:pt>
                <c:pt idx="4">
                  <c:v>0.49981617647058818</c:v>
                </c:pt>
                <c:pt idx="5">
                  <c:v>0.59981617647058816</c:v>
                </c:pt>
                <c:pt idx="6">
                  <c:v>0.69981617647058814</c:v>
                </c:pt>
                <c:pt idx="7">
                  <c:v>0.79981617647058811</c:v>
                </c:pt>
                <c:pt idx="8">
                  <c:v>0.89981617647058809</c:v>
                </c:pt>
                <c:pt idx="9">
                  <c:v>0.99999999999999989</c:v>
                </c:pt>
              </c:numCache>
            </c:numRef>
          </c:cat>
          <c:val>
            <c:numRef>
              <c:f>Sheet1!$H$9:$H$18</c:f>
              <c:numCache>
                <c:formatCode>0%</c:formatCode>
                <c:ptCount val="10"/>
                <c:pt idx="0">
                  <c:v>0.14103896103896105</c:v>
                </c:pt>
                <c:pt idx="1">
                  <c:v>0.28181818181818186</c:v>
                </c:pt>
                <c:pt idx="2">
                  <c:v>0.42129870129870134</c:v>
                </c:pt>
                <c:pt idx="3">
                  <c:v>0.5587012987012987</c:v>
                </c:pt>
                <c:pt idx="4">
                  <c:v>0.69480519480519476</c:v>
                </c:pt>
                <c:pt idx="5">
                  <c:v>0.82519480519480515</c:v>
                </c:pt>
                <c:pt idx="6">
                  <c:v>0.93948051948051947</c:v>
                </c:pt>
                <c:pt idx="7">
                  <c:v>0.99116883116883114</c:v>
                </c:pt>
                <c:pt idx="8">
                  <c:v>0.99870129870129865</c:v>
                </c:pt>
                <c:pt idx="9">
                  <c:v>0.99999999999999989</c:v>
                </c:pt>
              </c:numCache>
            </c:numRef>
          </c:val>
          <c:smooth val="0"/>
        </c:ser>
        <c:ser>
          <c:idx val="1"/>
          <c:order val="1"/>
          <c:tx>
            <c:v>wrong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Sheet1!$J$9:$J$18</c:f>
              <c:numCache>
                <c:formatCode>0%</c:formatCode>
                <c:ptCount val="10"/>
                <c:pt idx="0">
                  <c:v>9.9816176470588241E-2</c:v>
                </c:pt>
                <c:pt idx="1">
                  <c:v>0.19981617647058825</c:v>
                </c:pt>
                <c:pt idx="2">
                  <c:v>0.29981617647058822</c:v>
                </c:pt>
                <c:pt idx="3">
                  <c:v>0.3998161764705882</c:v>
                </c:pt>
                <c:pt idx="4">
                  <c:v>0.49981617647058818</c:v>
                </c:pt>
                <c:pt idx="5">
                  <c:v>0.59981617647058816</c:v>
                </c:pt>
                <c:pt idx="6">
                  <c:v>0.69981617647058814</c:v>
                </c:pt>
                <c:pt idx="7">
                  <c:v>0.79981617647058811</c:v>
                </c:pt>
                <c:pt idx="8">
                  <c:v>0.89981617647058809</c:v>
                </c:pt>
                <c:pt idx="9">
                  <c:v>0.99999999999999989</c:v>
                </c:pt>
              </c:numCache>
            </c:numRef>
          </c:cat>
          <c:val>
            <c:numRef>
              <c:f>Sheet1!$I$9:$I$18</c:f>
              <c:numCache>
                <c:formatCode>0%</c:formatCode>
                <c:ptCount val="10"/>
                <c:pt idx="0">
                  <c:v>0</c:v>
                </c:pt>
                <c:pt idx="1">
                  <c:v>1.2578616352201257E-3</c:v>
                </c:pt>
                <c:pt idx="2">
                  <c:v>5.6603773584905656E-3</c:v>
                </c:pt>
                <c:pt idx="3">
                  <c:v>1.509433962264151E-2</c:v>
                </c:pt>
                <c:pt idx="4">
                  <c:v>2.7672955974842768E-2</c:v>
                </c:pt>
                <c:pt idx="5">
                  <c:v>5.4088050314465411E-2</c:v>
                </c:pt>
                <c:pt idx="6">
                  <c:v>0.11949685534591195</c:v>
                </c:pt>
                <c:pt idx="7">
                  <c:v>0.33647798742138368</c:v>
                </c:pt>
                <c:pt idx="8">
                  <c:v>0.66037735849056611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85488"/>
        <c:axId val="378683528"/>
      </c:lineChart>
      <c:catAx>
        <c:axId val="37868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83528"/>
        <c:crosses val="autoZero"/>
        <c:auto val="1"/>
        <c:lblAlgn val="ctr"/>
        <c:lblOffset val="100"/>
        <c:noMultiLvlLbl val="0"/>
      </c:catAx>
      <c:valAx>
        <c:axId val="3786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28573</xdr:colOff>
      <xdr:row>3</xdr:row>
      <xdr:rowOff>47625</xdr:rowOff>
    </xdr:from>
    <xdr:to>
      <xdr:col>21</xdr:col>
      <xdr:colOff>514349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114300</xdr:rowOff>
    </xdr:from>
    <xdr:to>
      <xdr:col>8</xdr:col>
      <xdr:colOff>333375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1190624</xdr:colOff>
      <xdr:row>24</xdr:row>
      <xdr:rowOff>0</xdr:rowOff>
    </xdr:from>
    <xdr:to>
      <xdr:col>16</xdr:col>
      <xdr:colOff>76200</xdr:colOff>
      <xdr:row>44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N1" sqref="N1"/>
    </sheetView>
  </sheetViews>
  <sheetFormatPr defaultRowHeight="15" x14ac:dyDescent="0.25"/>
  <cols>
    <col min="1" max="1" width="8.5703125" customWidth="1"/>
    <col min="2" max="2" width="5" bestFit="1" customWidth="1"/>
    <col min="3" max="3" width="5.7109375" customWidth="1"/>
    <col min="4" max="4" width="5.42578125" bestFit="1" customWidth="1"/>
    <col min="5" max="5" width="12.5703125" customWidth="1"/>
    <col min="6" max="6" width="16.85546875" customWidth="1"/>
    <col min="7" max="7" width="12.28515625" bestFit="1" customWidth="1"/>
    <col min="8" max="8" width="17.5703125" bestFit="1" customWidth="1"/>
    <col min="9" max="9" width="19" bestFit="1" customWidth="1"/>
    <col min="10" max="10" width="11.140625" customWidth="1"/>
    <col min="11" max="11" width="6.140625" customWidth="1"/>
    <col min="12" max="12" width="5.140625" customWidth="1"/>
    <col min="13" max="13" width="9.85546875" customWidth="1"/>
    <col min="14" max="14" width="22.5703125" bestFit="1" customWidth="1"/>
  </cols>
  <sheetData>
    <row r="1" spans="1:14" ht="15.75" x14ac:dyDescent="0.25">
      <c r="A1" s="15" t="s">
        <v>20</v>
      </c>
    </row>
    <row r="2" spans="1:14" s="7" customFormat="1" ht="12.75" x14ac:dyDescent="0.2">
      <c r="A2" s="7" t="s">
        <v>7</v>
      </c>
    </row>
    <row r="3" spans="1:14" s="9" customFormat="1" ht="12.75" x14ac:dyDescent="0.2">
      <c r="A3" s="8" t="s">
        <v>18</v>
      </c>
    </row>
    <row r="4" spans="1:14" s="9" customFormat="1" ht="12.75" x14ac:dyDescent="0.2">
      <c r="A4" s="8" t="s">
        <v>19</v>
      </c>
    </row>
    <row r="5" spans="1:14" s="9" customFormat="1" ht="12.75" x14ac:dyDescent="0.2">
      <c r="A5" s="7" t="s">
        <v>21</v>
      </c>
    </row>
    <row r="6" spans="1:14" s="9" customFormat="1" ht="12.75" x14ac:dyDescent="0.2">
      <c r="A6" s="8"/>
    </row>
    <row r="7" spans="1:14" x14ac:dyDescent="0.25">
      <c r="B7" s="14" t="s">
        <v>5</v>
      </c>
      <c r="C7" s="14"/>
    </row>
    <row r="8" spans="1:14" x14ac:dyDescent="0.25">
      <c r="A8" s="4" t="s">
        <v>14</v>
      </c>
      <c r="B8" s="4">
        <v>0</v>
      </c>
      <c r="C8" s="4">
        <v>1</v>
      </c>
      <c r="D8" s="4" t="s">
        <v>0</v>
      </c>
      <c r="E8" s="4" t="s">
        <v>10</v>
      </c>
      <c r="F8" s="4" t="s">
        <v>11</v>
      </c>
      <c r="G8" s="4" t="s">
        <v>1</v>
      </c>
      <c r="H8" s="4" t="s">
        <v>12</v>
      </c>
      <c r="I8" s="4" t="s">
        <v>13</v>
      </c>
      <c r="J8" s="4" t="s">
        <v>3</v>
      </c>
      <c r="K8" s="4" t="s">
        <v>2</v>
      </c>
      <c r="L8" s="4" t="s">
        <v>4</v>
      </c>
      <c r="M8" s="4" t="s">
        <v>6</v>
      </c>
    </row>
    <row r="9" spans="1:14" x14ac:dyDescent="0.25">
      <c r="A9">
        <v>1</v>
      </c>
      <c r="C9">
        <v>543</v>
      </c>
      <c r="D9">
        <f>B9+C9</f>
        <v>543</v>
      </c>
      <c r="E9" s="1">
        <f>C9/$C$19</f>
        <v>0.14103896103896105</v>
      </c>
      <c r="F9" s="1">
        <f>B9/$B$19</f>
        <v>0</v>
      </c>
      <c r="G9" s="1">
        <f>D9/$D$19</f>
        <v>9.9816176470588241E-2</v>
      </c>
      <c r="H9" s="2">
        <f>E9</f>
        <v>0.14103896103896105</v>
      </c>
      <c r="I9" s="2">
        <f>F9</f>
        <v>0</v>
      </c>
      <c r="J9" s="2">
        <f>G9</f>
        <v>9.9816176470588241E-2</v>
      </c>
      <c r="K9" s="3">
        <f>H9/J9</f>
        <v>1.412987012987013</v>
      </c>
      <c r="L9" s="1">
        <f>H9-I9</f>
        <v>0.14103896103896105</v>
      </c>
      <c r="M9" s="6">
        <f>G9*10</f>
        <v>0.99816176470588247</v>
      </c>
      <c r="N9" s="6"/>
    </row>
    <row r="10" spans="1:14" x14ac:dyDescent="0.25">
      <c r="A10">
        <v>2</v>
      </c>
      <c r="B10">
        <v>2</v>
      </c>
      <c r="C10">
        <v>542</v>
      </c>
      <c r="D10">
        <f t="shared" ref="D10:D18" si="0">B10+C10</f>
        <v>544</v>
      </c>
      <c r="E10" s="1">
        <f t="shared" ref="E10:E18" si="1">C10/$C$19</f>
        <v>0.14077922077922078</v>
      </c>
      <c r="F10" s="1">
        <f t="shared" ref="F10:F18" si="2">B10/$B$19</f>
        <v>1.2578616352201257E-3</v>
      </c>
      <c r="G10" s="1">
        <f t="shared" ref="G10:G18" si="3">D10/$D$19</f>
        <v>0.1</v>
      </c>
      <c r="H10" s="2">
        <f>H9+E10</f>
        <v>0.28181818181818186</v>
      </c>
      <c r="I10" s="2">
        <f>I9+F10</f>
        <v>1.2578616352201257E-3</v>
      </c>
      <c r="J10" s="2">
        <f>G10+J9</f>
        <v>0.19981617647058825</v>
      </c>
      <c r="K10" s="3">
        <f t="shared" ref="K10:K18" si="4">H10/J10</f>
        <v>1.4103872208748014</v>
      </c>
      <c r="L10" s="1">
        <f t="shared" ref="L10:L18" si="5">H10-I10</f>
        <v>0.28056032018296173</v>
      </c>
      <c r="M10" s="6">
        <f t="shared" ref="M10:M18" si="6">G10*10</f>
        <v>1</v>
      </c>
      <c r="N10" s="6"/>
    </row>
    <row r="11" spans="1:14" x14ac:dyDescent="0.25">
      <c r="A11">
        <v>3</v>
      </c>
      <c r="B11">
        <v>7</v>
      </c>
      <c r="C11">
        <v>537</v>
      </c>
      <c r="D11">
        <f t="shared" si="0"/>
        <v>544</v>
      </c>
      <c r="E11" s="1">
        <f t="shared" si="1"/>
        <v>0.13948051948051948</v>
      </c>
      <c r="F11" s="1">
        <f t="shared" si="2"/>
        <v>4.4025157232704401E-3</v>
      </c>
      <c r="G11" s="1">
        <f t="shared" si="3"/>
        <v>0.1</v>
      </c>
      <c r="H11" s="2">
        <f t="shared" ref="H11:H18" si="7">H10+E11</f>
        <v>0.42129870129870134</v>
      </c>
      <c r="I11" s="2">
        <f t="shared" ref="I11:I18" si="8">I10+F11</f>
        <v>5.6603773584905656E-3</v>
      </c>
      <c r="J11" s="2">
        <f t="shared" ref="J11:J18" si="9">G11+J10</f>
        <v>0.29981617647058822</v>
      </c>
      <c r="K11" s="3">
        <f t="shared" si="4"/>
        <v>1.4051900276302485</v>
      </c>
      <c r="L11" s="1">
        <f t="shared" si="5"/>
        <v>0.41563832394021077</v>
      </c>
      <c r="M11" s="6">
        <f t="shared" si="6"/>
        <v>1</v>
      </c>
      <c r="N11" s="6"/>
    </row>
    <row r="12" spans="1:14" x14ac:dyDescent="0.25">
      <c r="A12">
        <v>4</v>
      </c>
      <c r="B12">
        <v>15</v>
      </c>
      <c r="C12">
        <v>529</v>
      </c>
      <c r="D12">
        <f t="shared" si="0"/>
        <v>544</v>
      </c>
      <c r="E12" s="1">
        <f t="shared" si="1"/>
        <v>0.13740259740259742</v>
      </c>
      <c r="F12" s="1">
        <f t="shared" si="2"/>
        <v>9.433962264150943E-3</v>
      </c>
      <c r="G12" s="1">
        <f t="shared" si="3"/>
        <v>0.1</v>
      </c>
      <c r="H12" s="2">
        <f t="shared" si="7"/>
        <v>0.5587012987012987</v>
      </c>
      <c r="I12" s="2">
        <f t="shared" si="8"/>
        <v>1.509433962264151E-2</v>
      </c>
      <c r="J12" s="2">
        <f t="shared" si="9"/>
        <v>0.3998161764705882</v>
      </c>
      <c r="K12" s="3">
        <f t="shared" si="4"/>
        <v>1.3973954321540529</v>
      </c>
      <c r="L12" s="1">
        <f t="shared" si="5"/>
        <v>0.54360695907865719</v>
      </c>
      <c r="M12" s="6">
        <f t="shared" si="6"/>
        <v>1</v>
      </c>
      <c r="N12" s="6"/>
    </row>
    <row r="13" spans="1:14" x14ac:dyDescent="0.25">
      <c r="A13">
        <v>5</v>
      </c>
      <c r="B13">
        <v>20</v>
      </c>
      <c r="C13">
        <v>524</v>
      </c>
      <c r="D13">
        <f t="shared" si="0"/>
        <v>544</v>
      </c>
      <c r="E13" s="1">
        <f t="shared" si="1"/>
        <v>0.13610389610389612</v>
      </c>
      <c r="F13" s="1">
        <f t="shared" si="2"/>
        <v>1.2578616352201259E-2</v>
      </c>
      <c r="G13" s="1">
        <f t="shared" si="3"/>
        <v>0.1</v>
      </c>
      <c r="H13" s="2">
        <f t="shared" si="7"/>
        <v>0.69480519480519476</v>
      </c>
      <c r="I13" s="2">
        <f t="shared" si="8"/>
        <v>2.7672955974842768E-2</v>
      </c>
      <c r="J13" s="2">
        <f t="shared" si="9"/>
        <v>0.49981617647058818</v>
      </c>
      <c r="K13" s="3">
        <f t="shared" si="4"/>
        <v>1.3901214636779182</v>
      </c>
      <c r="L13" s="1">
        <f t="shared" si="5"/>
        <v>0.667132238830352</v>
      </c>
      <c r="M13" s="6">
        <f t="shared" si="6"/>
        <v>1</v>
      </c>
      <c r="N13" s="6"/>
    </row>
    <row r="14" spans="1:14" x14ac:dyDescent="0.25">
      <c r="A14">
        <v>6</v>
      </c>
      <c r="B14">
        <v>42</v>
      </c>
      <c r="C14">
        <v>502</v>
      </c>
      <c r="D14">
        <f t="shared" si="0"/>
        <v>544</v>
      </c>
      <c r="E14" s="1">
        <f t="shared" si="1"/>
        <v>0.13038961038961039</v>
      </c>
      <c r="F14" s="1">
        <f t="shared" si="2"/>
        <v>2.6415094339622643E-2</v>
      </c>
      <c r="G14" s="1">
        <f t="shared" si="3"/>
        <v>0.1</v>
      </c>
      <c r="H14" s="2">
        <f t="shared" si="7"/>
        <v>0.82519480519480515</v>
      </c>
      <c r="I14" s="2">
        <f t="shared" si="8"/>
        <v>5.4088050314465411E-2</v>
      </c>
      <c r="J14" s="2">
        <f t="shared" si="9"/>
        <v>0.59981617647058816</v>
      </c>
      <c r="K14" s="3">
        <f t="shared" si="4"/>
        <v>1.3757461661844133</v>
      </c>
      <c r="L14" s="1">
        <f t="shared" si="5"/>
        <v>0.77110675488033975</v>
      </c>
      <c r="M14" s="6">
        <f t="shared" si="6"/>
        <v>1</v>
      </c>
      <c r="N14" s="6"/>
    </row>
    <row r="15" spans="1:14" x14ac:dyDescent="0.25">
      <c r="A15" s="10">
        <v>7</v>
      </c>
      <c r="B15" s="10">
        <v>104</v>
      </c>
      <c r="C15" s="10">
        <v>440</v>
      </c>
      <c r="D15" s="10">
        <f t="shared" si="0"/>
        <v>544</v>
      </c>
      <c r="E15" s="5">
        <f t="shared" si="1"/>
        <v>0.11428571428571428</v>
      </c>
      <c r="F15" s="5">
        <f t="shared" si="2"/>
        <v>6.540880503144654E-2</v>
      </c>
      <c r="G15" s="5">
        <f t="shared" si="3"/>
        <v>0.1</v>
      </c>
      <c r="H15" s="11">
        <f t="shared" si="7"/>
        <v>0.93948051948051947</v>
      </c>
      <c r="I15" s="11">
        <f t="shared" si="8"/>
        <v>0.11949685534591195</v>
      </c>
      <c r="J15" s="11">
        <f t="shared" si="9"/>
        <v>0.69981617647058814</v>
      </c>
      <c r="K15" s="12">
        <f t="shared" si="4"/>
        <v>1.3424675665810419</v>
      </c>
      <c r="L15" s="5">
        <f t="shared" si="5"/>
        <v>0.81998366413460755</v>
      </c>
      <c r="M15" s="13">
        <f t="shared" si="6"/>
        <v>1</v>
      </c>
      <c r="N15" s="6"/>
    </row>
    <row r="16" spans="1:14" x14ac:dyDescent="0.25">
      <c r="A16">
        <v>8</v>
      </c>
      <c r="B16">
        <v>345</v>
      </c>
      <c r="C16">
        <v>199</v>
      </c>
      <c r="D16">
        <f t="shared" si="0"/>
        <v>544</v>
      </c>
      <c r="E16" s="1">
        <f t="shared" si="1"/>
        <v>5.1688311688311686E-2</v>
      </c>
      <c r="F16" s="1">
        <f t="shared" si="2"/>
        <v>0.21698113207547171</v>
      </c>
      <c r="G16" s="1">
        <f t="shared" si="3"/>
        <v>0.1</v>
      </c>
      <c r="H16" s="2">
        <f t="shared" si="7"/>
        <v>0.99116883116883114</v>
      </c>
      <c r="I16" s="2">
        <f t="shared" si="8"/>
        <v>0.33647798742138368</v>
      </c>
      <c r="J16" s="2">
        <f t="shared" si="9"/>
        <v>0.79981617647058811</v>
      </c>
      <c r="K16" s="3">
        <f t="shared" si="4"/>
        <v>1.2392457921301867</v>
      </c>
      <c r="L16" s="1">
        <f t="shared" si="5"/>
        <v>0.65469084374744746</v>
      </c>
      <c r="M16" s="6">
        <f t="shared" si="6"/>
        <v>1</v>
      </c>
      <c r="N16" s="6"/>
    </row>
    <row r="17" spans="1:14" x14ac:dyDescent="0.25">
      <c r="A17">
        <v>9</v>
      </c>
      <c r="B17">
        <v>515</v>
      </c>
      <c r="C17">
        <v>29</v>
      </c>
      <c r="D17">
        <f t="shared" si="0"/>
        <v>544</v>
      </c>
      <c r="E17" s="1">
        <f t="shared" si="1"/>
        <v>7.5324675324675329E-3</v>
      </c>
      <c r="F17" s="1">
        <f t="shared" si="2"/>
        <v>0.32389937106918237</v>
      </c>
      <c r="G17" s="1">
        <f t="shared" si="3"/>
        <v>0.1</v>
      </c>
      <c r="H17" s="2">
        <f t="shared" si="7"/>
        <v>0.99870129870129865</v>
      </c>
      <c r="I17" s="2">
        <f t="shared" si="8"/>
        <v>0.66037735849056611</v>
      </c>
      <c r="J17" s="2">
        <f t="shared" si="9"/>
        <v>0.89981617647058809</v>
      </c>
      <c r="K17" s="3">
        <f t="shared" si="4"/>
        <v>1.1098948038682463</v>
      </c>
      <c r="L17" s="1">
        <f t="shared" si="5"/>
        <v>0.33832394021073253</v>
      </c>
      <c r="M17" s="6">
        <f t="shared" si="6"/>
        <v>1</v>
      </c>
      <c r="N17" s="6"/>
    </row>
    <row r="18" spans="1:14" x14ac:dyDescent="0.25">
      <c r="A18">
        <v>10</v>
      </c>
      <c r="B18">
        <v>540</v>
      </c>
      <c r="C18">
        <v>5</v>
      </c>
      <c r="D18">
        <f t="shared" si="0"/>
        <v>545</v>
      </c>
      <c r="E18" s="1">
        <f t="shared" si="1"/>
        <v>1.2987012987012987E-3</v>
      </c>
      <c r="F18" s="1">
        <f t="shared" si="2"/>
        <v>0.33962264150943394</v>
      </c>
      <c r="G18" s="1">
        <f t="shared" si="3"/>
        <v>0.10018382352941177</v>
      </c>
      <c r="H18" s="2">
        <f t="shared" si="7"/>
        <v>0.99999999999999989</v>
      </c>
      <c r="I18" s="2">
        <f t="shared" si="8"/>
        <v>1</v>
      </c>
      <c r="J18" s="2">
        <f t="shared" si="9"/>
        <v>0.99999999999999989</v>
      </c>
      <c r="K18" s="3">
        <f t="shared" si="4"/>
        <v>1</v>
      </c>
      <c r="L18" s="1">
        <f t="shared" si="5"/>
        <v>0</v>
      </c>
      <c r="M18" s="6">
        <f t="shared" si="6"/>
        <v>1.0018382352941178</v>
      </c>
      <c r="N18" s="6"/>
    </row>
    <row r="19" spans="1:14" x14ac:dyDescent="0.25">
      <c r="B19">
        <f t="shared" ref="B19:C19" si="10">SUM(B9:B18)</f>
        <v>1590</v>
      </c>
      <c r="C19">
        <f t="shared" si="10"/>
        <v>3850</v>
      </c>
      <c r="D19">
        <f>SUM(D9:D18)</f>
        <v>5440</v>
      </c>
      <c r="L19" s="3"/>
    </row>
    <row r="21" spans="1:14" x14ac:dyDescent="0.25">
      <c r="A21" s="8" t="s">
        <v>8</v>
      </c>
    </row>
    <row r="22" spans="1:14" x14ac:dyDescent="0.25">
      <c r="A22" s="8" t="s">
        <v>9</v>
      </c>
    </row>
    <row r="23" spans="1:14" x14ac:dyDescent="0.25">
      <c r="N23" s="8" t="s">
        <v>25</v>
      </c>
    </row>
    <row r="40" spans="1:10" x14ac:dyDescent="0.25">
      <c r="A40" s="8" t="s">
        <v>22</v>
      </c>
    </row>
    <row r="41" spans="1:10" x14ac:dyDescent="0.25">
      <c r="A41" s="8" t="s">
        <v>23</v>
      </c>
    </row>
    <row r="46" spans="1:10" x14ac:dyDescent="0.25">
      <c r="J46" s="8" t="s">
        <v>15</v>
      </c>
    </row>
    <row r="47" spans="1:10" x14ac:dyDescent="0.25">
      <c r="J47" s="8" t="s">
        <v>16</v>
      </c>
    </row>
    <row r="48" spans="1:10" x14ac:dyDescent="0.25">
      <c r="J48" s="8" t="s">
        <v>17</v>
      </c>
    </row>
    <row r="49" spans="10:10" x14ac:dyDescent="0.25">
      <c r="J49" s="8" t="s">
        <v>24</v>
      </c>
    </row>
  </sheetData>
  <mergeCells count="1">
    <mergeCell ref="B7:C7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Sidhant</dc:creator>
  <cp:lastModifiedBy>Gupta, Sidhant</cp:lastModifiedBy>
  <dcterms:created xsi:type="dcterms:W3CDTF">2017-11-13T04:46:37Z</dcterms:created>
  <dcterms:modified xsi:type="dcterms:W3CDTF">2017-11-14T07:37:05Z</dcterms:modified>
</cp:coreProperties>
</file>